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Саша Головня\Desktop\Economics of IT\Lab5\"/>
    </mc:Choice>
  </mc:AlternateContent>
  <xr:revisionPtr revIDLastSave="0" documentId="13_ncr:1_{AC605A6A-3405-4D8A-8E31-CF605509A5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ркуш1" sheetId="1" r:id="rId1"/>
  </sheets>
  <calcPr calcId="191029"/>
</workbook>
</file>

<file path=xl/calcChain.xml><?xml version="1.0" encoding="utf-8"?>
<calcChain xmlns="http://schemas.openxmlformats.org/spreadsheetml/2006/main">
  <c r="G25" i="1" l="1"/>
  <c r="O19" i="1"/>
  <c r="O15" i="1"/>
  <c r="O14" i="1"/>
  <c r="I10" i="1"/>
  <c r="I13" i="1"/>
  <c r="I21" i="1"/>
  <c r="I24" i="1"/>
  <c r="I6" i="1"/>
  <c r="I7" i="1"/>
  <c r="I8" i="1"/>
  <c r="I9" i="1"/>
  <c r="I11" i="1"/>
  <c r="I12" i="1"/>
  <c r="I14" i="1"/>
  <c r="I15" i="1"/>
  <c r="I16" i="1"/>
  <c r="I17" i="1"/>
  <c r="I18" i="1"/>
  <c r="I19" i="1"/>
  <c r="I20" i="1"/>
  <c r="I22" i="1"/>
  <c r="I23" i="1"/>
  <c r="I5" i="1"/>
  <c r="H10" i="1"/>
  <c r="H13" i="1"/>
  <c r="H21" i="1"/>
  <c r="H24" i="1"/>
  <c r="H22" i="1"/>
  <c r="H20" i="1"/>
  <c r="H18" i="1"/>
  <c r="H17" i="1"/>
  <c r="H15" i="1"/>
  <c r="H11" i="1"/>
  <c r="H8" i="1"/>
  <c r="H6" i="1"/>
  <c r="H23" i="1"/>
  <c r="H19" i="1"/>
  <c r="H16" i="1"/>
  <c r="H14" i="1"/>
  <c r="H12" i="1"/>
  <c r="H9" i="1"/>
  <c r="H7" i="1"/>
  <c r="H5" i="1"/>
  <c r="G24" i="1"/>
  <c r="G21" i="1"/>
  <c r="G13" i="1"/>
  <c r="G10" i="1"/>
  <c r="G6" i="1"/>
  <c r="G7" i="1"/>
  <c r="G8" i="1"/>
  <c r="G9" i="1"/>
  <c r="G11" i="1"/>
  <c r="G12" i="1"/>
  <c r="G14" i="1"/>
  <c r="G15" i="1"/>
  <c r="G16" i="1"/>
  <c r="G17" i="1"/>
  <c r="G18" i="1"/>
  <c r="G19" i="1"/>
  <c r="G20" i="1"/>
  <c r="G22" i="1"/>
  <c r="G23" i="1"/>
  <c r="G5" i="1"/>
  <c r="J6" i="1"/>
  <c r="J7" i="1"/>
  <c r="J8" i="1"/>
  <c r="J9" i="1"/>
  <c r="J11" i="1"/>
  <c r="J12" i="1"/>
  <c r="J14" i="1"/>
  <c r="J15" i="1"/>
  <c r="J16" i="1"/>
  <c r="J17" i="1"/>
  <c r="J18" i="1"/>
  <c r="J19" i="1"/>
  <c r="J20" i="1"/>
  <c r="J22" i="1"/>
  <c r="J23" i="1"/>
  <c r="J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O23" i="1" l="1"/>
  <c r="P23" i="1" s="1"/>
  <c r="P15" i="1" l="1"/>
  <c r="O16" i="1"/>
  <c r="P16" i="1" s="1"/>
  <c r="O20" i="1"/>
  <c r="P20" i="1" s="1"/>
  <c r="O31" i="1"/>
  <c r="P31" i="1" s="1"/>
  <c r="O32" i="1"/>
  <c r="P32" i="1" s="1"/>
  <c r="O25" i="1"/>
  <c r="P25" i="1" s="1"/>
  <c r="O29" i="1"/>
  <c r="P29" i="1" s="1"/>
  <c r="O30" i="1"/>
  <c r="P30" i="1" s="1"/>
  <c r="O26" i="1"/>
  <c r="P26" i="1" s="1"/>
  <c r="O17" i="1"/>
  <c r="P17" i="1" s="1"/>
  <c r="O24" i="1"/>
  <c r="P24" i="1" s="1"/>
  <c r="O21" i="1"/>
  <c r="P21" i="1" s="1"/>
  <c r="O18" i="1"/>
  <c r="P18" i="1" s="1"/>
  <c r="O27" i="1"/>
  <c r="P27" i="1" s="1"/>
  <c r="O22" i="1"/>
  <c r="P22" i="1" s="1"/>
  <c r="P14" i="1"/>
  <c r="O28" i="1"/>
  <c r="P28" i="1" s="1"/>
  <c r="P19" i="1"/>
</calcChain>
</file>

<file path=xl/sharedStrings.xml><?xml version="1.0" encoding="utf-8"?>
<sst xmlns="http://schemas.openxmlformats.org/spreadsheetml/2006/main" count="103" uniqueCount="70">
  <si>
    <t>Name</t>
  </si>
  <si>
    <t>Lines of Code</t>
  </si>
  <si>
    <t>KLOC</t>
  </si>
  <si>
    <t>Files</t>
  </si>
  <si>
    <t>Effort</t>
  </si>
  <si>
    <t>Cost</t>
  </si>
  <si>
    <t>Schedule</t>
  </si>
  <si>
    <t>Language</t>
  </si>
  <si>
    <t>Semi-detached</t>
  </si>
  <si>
    <t>Sallary</t>
  </si>
  <si>
    <t>ab</t>
  </si>
  <si>
    <t>bb</t>
  </si>
  <si>
    <t>cd</t>
  </si>
  <si>
    <t>db</t>
  </si>
  <si>
    <t>Organic</t>
  </si>
  <si>
    <t>HTML, JavaScript</t>
  </si>
  <si>
    <t>JavaScript</t>
  </si>
  <si>
    <t>Embedded</t>
  </si>
  <si>
    <t>C++</t>
  </si>
  <si>
    <t>https://github.com/EbookFoundation/free-programming-books</t>
  </si>
  <si>
    <t>https://github.com/freeCodeCamp/freeCodeCamp</t>
  </si>
  <si>
    <t>https://github.com/jwasham/coding-interview-university</t>
  </si>
  <si>
    <t>https://github.com/sindresorhus/awesome</t>
  </si>
  <si>
    <t>https://github.com/kamranahmedse/developer-roadmap</t>
  </si>
  <si>
    <t>https://github.com/public-apis/public-apis</t>
  </si>
  <si>
    <t>https://github.com/donnemartin/system-design-primer</t>
  </si>
  <si>
    <t>https://github.com/codecrafters-io/build-your-own-x</t>
  </si>
  <si>
    <t>https://github.com/getify/You-Dont-Know-JS</t>
  </si>
  <si>
    <t>https://github.com/trekhleb/javascript-algorithms</t>
  </si>
  <si>
    <t>https://github.com/twbs/bootstrap</t>
  </si>
  <si>
    <t>https://github.com/vinta/awesome-python</t>
  </si>
  <si>
    <t>https://github.com/ohmyzsh/ohmyzsh</t>
  </si>
  <si>
    <t>freeCodeCamp</t>
  </si>
  <si>
    <t>coding-interview-university</t>
  </si>
  <si>
    <t>free-programming-books</t>
  </si>
  <si>
    <t>awesome</t>
  </si>
  <si>
    <t>developer-roadmap</t>
  </si>
  <si>
    <t>public-apis</t>
  </si>
  <si>
    <t>system-design-primer</t>
  </si>
  <si>
    <t>build-your-own-x</t>
  </si>
  <si>
    <t>You-Dont-Know-JS</t>
  </si>
  <si>
    <t>javascript-algorithms</t>
  </si>
  <si>
    <t>bootstrap</t>
  </si>
  <si>
    <t>awesome-python</t>
  </si>
  <si>
    <t>ohmyzsh</t>
  </si>
  <si>
    <t>Markdown, YAML</t>
  </si>
  <si>
    <t>Markdown, TypeScript</t>
  </si>
  <si>
    <t>Markdown</t>
  </si>
  <si>
    <t>Markdown, Python</t>
  </si>
  <si>
    <t>https://github.com/facebook/fboss</t>
  </si>
  <si>
    <t>fboss</t>
  </si>
  <si>
    <t>https://github.com/tensorflow/tensorboard</t>
  </si>
  <si>
    <t>tensorboard</t>
  </si>
  <si>
    <t>TypeScript, Python</t>
  </si>
  <si>
    <t>JavaScript, Sass</t>
  </si>
  <si>
    <t>Markdown, Zsh</t>
  </si>
  <si>
    <t>https://github.com/cp-algorithms/cp-algorithms</t>
  </si>
  <si>
    <t>Markdown, C++</t>
  </si>
  <si>
    <t>https://github.com/bregman-arie/devops-exercises</t>
  </si>
  <si>
    <t>https://github.com/Chalarangelo/portfolio</t>
  </si>
  <si>
    <t>https://github.com/TheAlgorithms/C-Plus-Plus</t>
  </si>
  <si>
    <t>devops-exercises</t>
  </si>
  <si>
    <t>cp-algorithms</t>
  </si>
  <si>
    <t>portfolio</t>
  </si>
  <si>
    <t>C-Plus-Plus</t>
  </si>
  <si>
    <t>YeaLow</t>
  </si>
  <si>
    <t>Новий проєкт</t>
  </si>
  <si>
    <t>Average:</t>
  </si>
  <si>
    <t xml:space="preserve">  coding-interview-university</t>
  </si>
  <si>
    <t>Відстань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</si>
</sst>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1"/>
      <name val="Times New Roman"/>
      <family val="1"/>
      <charset val="204"/>
    </font>
    <font>
      <u/>
      <sz val="1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indexed="64"/>
      </patternFill>
    </fill>
    <fill>
      <patternFill patternType="solid">
        <fgColor rgb="FF92D050"/>
        <bgColor rgb="FFFFF2CC"/>
      </patternFill>
    </fill>
    <fill>
      <patternFill patternType="solid">
        <fgColor theme="7" tint="0.39997558519241921"/>
        <bgColor rgb="FFD9EAD3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FFE599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EAD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2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8" xfId="0" applyFont="1" applyBorder="1"/>
    <xf numFmtId="0" fontId="4" fillId="0" borderId="0" xfId="0" applyFont="1"/>
    <xf numFmtId="0" fontId="2" fillId="0" borderId="0" xfId="1" applyBorder="1"/>
    <xf numFmtId="0" fontId="4" fillId="0" borderId="0" xfId="1" applyFont="1" applyBorder="1"/>
    <xf numFmtId="0" fontId="4" fillId="0" borderId="18" xfId="1" applyFont="1" applyBorder="1"/>
    <xf numFmtId="4" fontId="3" fillId="0" borderId="0" xfId="0" applyNumberFormat="1" applyFont="1"/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" fontId="3" fillId="0" borderId="18" xfId="0" applyNumberFormat="1" applyFont="1" applyBorder="1"/>
    <xf numFmtId="0" fontId="3" fillId="0" borderId="22" xfId="0" applyFont="1" applyBorder="1"/>
    <xf numFmtId="2" fontId="3" fillId="0" borderId="0" xfId="0" applyNumberFormat="1" applyFont="1"/>
    <xf numFmtId="164" fontId="3" fillId="0" borderId="0" xfId="0" applyNumberFormat="1" applyFont="1"/>
    <xf numFmtId="0" fontId="3" fillId="0" borderId="8" xfId="0" applyFont="1" applyBorder="1" applyAlignment="1">
      <alignment wrapText="1"/>
    </xf>
    <xf numFmtId="164" fontId="3" fillId="0" borderId="18" xfId="0" applyNumberFormat="1" applyFont="1" applyBorder="1"/>
    <xf numFmtId="2" fontId="3" fillId="0" borderId="18" xfId="0" applyNumberFormat="1" applyFont="1" applyBorder="1"/>
    <xf numFmtId="0" fontId="3" fillId="0" borderId="10" xfId="0" applyFont="1" applyBorder="1" applyAlignment="1">
      <alignment wrapText="1"/>
    </xf>
    <xf numFmtId="0" fontId="3" fillId="4" borderId="20" xfId="0" applyFont="1" applyFill="1" applyBorder="1"/>
    <xf numFmtId="0" fontId="3" fillId="4" borderId="21" xfId="0" applyFont="1" applyFill="1" applyBorder="1"/>
    <xf numFmtId="0" fontId="3" fillId="4" borderId="22" xfId="0" applyFont="1" applyFill="1" applyBorder="1"/>
    <xf numFmtId="0" fontId="3" fillId="4" borderId="23" xfId="0" applyFont="1" applyFill="1" applyBorder="1"/>
    <xf numFmtId="0" fontId="3" fillId="4" borderId="6" xfId="0" applyFont="1" applyFill="1" applyBorder="1"/>
    <xf numFmtId="0" fontId="3" fillId="5" borderId="24" xfId="0" applyFont="1" applyFill="1" applyBorder="1" applyAlignment="1">
      <alignment horizontal="center" vertical="center" wrapText="1"/>
    </xf>
    <xf numFmtId="0" fontId="3" fillId="5" borderId="12" xfId="0" applyFont="1" applyFill="1" applyBorder="1"/>
    <xf numFmtId="4" fontId="3" fillId="5" borderId="12" xfId="0" applyNumberFormat="1" applyFont="1" applyFill="1" applyBorder="1"/>
    <xf numFmtId="0" fontId="3" fillId="6" borderId="12" xfId="0" applyFont="1" applyFill="1" applyBorder="1"/>
    <xf numFmtId="164" fontId="3" fillId="5" borderId="12" xfId="0" applyNumberFormat="1" applyFont="1" applyFill="1" applyBorder="1"/>
    <xf numFmtId="2" fontId="3" fillId="5" borderId="12" xfId="0" applyNumberFormat="1" applyFont="1" applyFill="1" applyBorder="1"/>
    <xf numFmtId="0" fontId="3" fillId="0" borderId="15" xfId="0" applyFont="1" applyBorder="1"/>
    <xf numFmtId="0" fontId="3" fillId="0" borderId="30" xfId="0" applyFont="1" applyBorder="1"/>
    <xf numFmtId="0" fontId="3" fillId="0" borderId="31" xfId="0" applyFont="1" applyBorder="1" applyAlignment="1">
      <alignment wrapText="1"/>
    </xf>
    <xf numFmtId="0" fontId="3" fillId="0" borderId="25" xfId="0" applyFont="1" applyBorder="1" applyAlignment="1">
      <alignment horizontal="right"/>
    </xf>
    <xf numFmtId="0" fontId="3" fillId="0" borderId="26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3" fillId="0" borderId="27" xfId="0" applyFont="1" applyBorder="1" applyAlignment="1">
      <alignment horizontal="right" wrapText="1"/>
    </xf>
    <xf numFmtId="0" fontId="3" fillId="0" borderId="28" xfId="0" applyFont="1" applyBorder="1" applyAlignment="1">
      <alignment horizontal="right"/>
    </xf>
    <xf numFmtId="0" fontId="3" fillId="0" borderId="29" xfId="0" applyFont="1" applyBorder="1" applyAlignment="1">
      <alignment horizontal="right" wrapText="1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/>
    <xf numFmtId="0" fontId="3" fillId="5" borderId="4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5" borderId="35" xfId="0" applyFont="1" applyFill="1" applyBorder="1"/>
    <xf numFmtId="0" fontId="3" fillId="5" borderId="36" xfId="0" applyFont="1" applyFill="1" applyBorder="1"/>
    <xf numFmtId="0" fontId="3" fillId="7" borderId="11" xfId="0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/>
    </xf>
    <xf numFmtId="0" fontId="3" fillId="8" borderId="0" xfId="0" applyFont="1" applyFill="1"/>
    <xf numFmtId="0" fontId="3" fillId="8" borderId="18" xfId="0" applyFont="1" applyFill="1" applyBorder="1"/>
    <xf numFmtId="0" fontId="3" fillId="9" borderId="0" xfId="0" applyFont="1" applyFill="1"/>
    <xf numFmtId="0" fontId="3" fillId="10" borderId="12" xfId="0" applyFont="1" applyFill="1" applyBorder="1"/>
    <xf numFmtId="0" fontId="3" fillId="11" borderId="0" xfId="0" applyFont="1" applyFill="1"/>
    <xf numFmtId="0" fontId="3" fillId="0" borderId="3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5" borderId="12" xfId="0" applyFont="1" applyFill="1" applyBorder="1" applyAlignment="1">
      <alignment wrapText="1"/>
    </xf>
    <xf numFmtId="0" fontId="3" fillId="0" borderId="5" xfId="0" applyFont="1" applyBorder="1" applyAlignment="1">
      <alignment horizontal="center" vertical="center"/>
    </xf>
    <xf numFmtId="4" fontId="3" fillId="0" borderId="22" xfId="0" applyNumberFormat="1" applyFont="1" applyBorder="1"/>
    <xf numFmtId="0" fontId="3" fillId="3" borderId="22" xfId="0" applyFont="1" applyFill="1" applyBorder="1" applyAlignment="1">
      <alignment horizontal="center" vertical="center" wrapText="1"/>
    </xf>
    <xf numFmtId="2" fontId="3" fillId="0" borderId="22" xfId="0" applyNumberFormat="1" applyFont="1" applyBorder="1"/>
    <xf numFmtId="164" fontId="3" fillId="0" borderId="22" xfId="0" applyNumberFormat="1" applyFont="1" applyBorder="1"/>
    <xf numFmtId="0" fontId="3" fillId="11" borderId="22" xfId="0" applyFont="1" applyFill="1" applyBorder="1"/>
    <xf numFmtId="0" fontId="3" fillId="0" borderId="6" xfId="0" applyFont="1" applyBorder="1" applyAlignment="1">
      <alignment wrapText="1"/>
    </xf>
    <xf numFmtId="2" fontId="3" fillId="6" borderId="24" xfId="0" applyNumberFormat="1" applyFont="1" applyFill="1" applyBorder="1"/>
    <xf numFmtId="165" fontId="3" fillId="0" borderId="27" xfId="0" applyNumberFormat="1" applyFont="1" applyBorder="1"/>
    <xf numFmtId="165" fontId="3" fillId="0" borderId="29" xfId="0" applyNumberFormat="1" applyFont="1" applyBorder="1"/>
    <xf numFmtId="0" fontId="3" fillId="9" borderId="33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2" fontId="3" fillId="9" borderId="0" xfId="0" applyNumberFormat="1" applyFont="1" applyFill="1"/>
    <xf numFmtId="0" fontId="3" fillId="0" borderId="39" xfId="0" applyFont="1" applyBorder="1" applyAlignment="1">
      <alignment horizontal="center" vertical="center"/>
    </xf>
    <xf numFmtId="165" fontId="3" fillId="0" borderId="26" xfId="0" applyNumberFormat="1" applyFont="1" applyBorder="1"/>
    <xf numFmtId="0" fontId="3" fillId="0" borderId="33" xfId="0" applyFont="1" applyBorder="1" applyAlignment="1">
      <alignment horizontal="center" vertical="center" wrapText="1"/>
    </xf>
    <xf numFmtId="0" fontId="4" fillId="12" borderId="24" xfId="0" applyFont="1" applyFill="1" applyBorder="1"/>
    <xf numFmtId="0" fontId="4" fillId="12" borderId="13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acebook/fboss" TargetMode="External"/><Relationship Id="rId13" Type="http://schemas.openxmlformats.org/officeDocument/2006/relationships/hyperlink" Target="https://github.com/twbs/bootstrap" TargetMode="External"/><Relationship Id="rId18" Type="http://schemas.openxmlformats.org/officeDocument/2006/relationships/hyperlink" Target="https://github.com/Chalarangelo/portfolio" TargetMode="External"/><Relationship Id="rId3" Type="http://schemas.openxmlformats.org/officeDocument/2006/relationships/hyperlink" Target="https://github.com/EbookFoundation/free-programming-books" TargetMode="External"/><Relationship Id="rId7" Type="http://schemas.openxmlformats.org/officeDocument/2006/relationships/hyperlink" Target="https://github.com/donnemartin/system-design-primer" TargetMode="External"/><Relationship Id="rId12" Type="http://schemas.openxmlformats.org/officeDocument/2006/relationships/hyperlink" Target="https://github.com/trekhleb/javascript-algorithms" TargetMode="External"/><Relationship Id="rId17" Type="http://schemas.openxmlformats.org/officeDocument/2006/relationships/hyperlink" Target="https://github.com/bregman-arie/devops-exercises" TargetMode="External"/><Relationship Id="rId2" Type="http://schemas.openxmlformats.org/officeDocument/2006/relationships/hyperlink" Target="https://github.com/jwasham/coding-interview-university" TargetMode="External"/><Relationship Id="rId16" Type="http://schemas.openxmlformats.org/officeDocument/2006/relationships/hyperlink" Target="https://github.com/cp-algorithms/cp-algorithms" TargetMode="External"/><Relationship Id="rId1" Type="http://schemas.openxmlformats.org/officeDocument/2006/relationships/hyperlink" Target="https://github.com/freeCodeCamp/freeCodeCamp" TargetMode="External"/><Relationship Id="rId6" Type="http://schemas.openxmlformats.org/officeDocument/2006/relationships/hyperlink" Target="https://github.com/public-apis/public-apis" TargetMode="External"/><Relationship Id="rId11" Type="http://schemas.openxmlformats.org/officeDocument/2006/relationships/hyperlink" Target="https://github.com/getify/You-Dont-Know-JS" TargetMode="External"/><Relationship Id="rId5" Type="http://schemas.openxmlformats.org/officeDocument/2006/relationships/hyperlink" Target="https://github.com/kamranahmedse/developer-roadmap" TargetMode="External"/><Relationship Id="rId15" Type="http://schemas.openxmlformats.org/officeDocument/2006/relationships/hyperlink" Target="https://github.com/ohmyzsh/ohmyzsh" TargetMode="External"/><Relationship Id="rId10" Type="http://schemas.openxmlformats.org/officeDocument/2006/relationships/hyperlink" Target="https://github.com/tensorflow/tensorboard" TargetMode="External"/><Relationship Id="rId19" Type="http://schemas.openxmlformats.org/officeDocument/2006/relationships/hyperlink" Target="https://github.com/TheAlgorithms/C-Plus-Plus" TargetMode="External"/><Relationship Id="rId4" Type="http://schemas.openxmlformats.org/officeDocument/2006/relationships/hyperlink" Target="https://github.com/sindresorhus/awesome" TargetMode="External"/><Relationship Id="rId9" Type="http://schemas.openxmlformats.org/officeDocument/2006/relationships/hyperlink" Target="https://github.com/codecrafters-io/build-your-own-x" TargetMode="External"/><Relationship Id="rId14" Type="http://schemas.openxmlformats.org/officeDocument/2006/relationships/hyperlink" Target="https://github.com/vinta/awesome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1"/>
  <sheetViews>
    <sheetView tabSelected="1" zoomScale="70" zoomScaleNormal="70" workbookViewId="0">
      <selection activeCell="S9" sqref="S9"/>
    </sheetView>
  </sheetViews>
  <sheetFormatPr defaultColWidth="12.6640625" defaultRowHeight="15.75" customHeight="1" x14ac:dyDescent="0.25"/>
  <cols>
    <col min="2" max="2" width="28.77734375" customWidth="1"/>
    <col min="3" max="3" width="23.33203125" customWidth="1"/>
    <col min="12" max="12" width="7.88671875" customWidth="1"/>
    <col min="13" max="13" width="15.5546875" customWidth="1"/>
    <col min="14" max="14" width="23.21875" customWidth="1"/>
  </cols>
  <sheetData>
    <row r="1" spans="1:23" ht="13.2" x14ac:dyDescent="0.25">
      <c r="M1" s="1"/>
    </row>
    <row r="2" spans="1:23" ht="13.2" x14ac:dyDescent="0.25">
      <c r="M2" s="1"/>
    </row>
    <row r="3" spans="1:23" ht="14.4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3"/>
      <c r="O3" s="3"/>
      <c r="P3" s="3"/>
      <c r="Q3" s="3"/>
    </row>
    <row r="4" spans="1:23" ht="16.8" customHeight="1" thickBot="1" x14ac:dyDescent="0.3">
      <c r="A4" s="6"/>
      <c r="B4" s="7"/>
      <c r="C4" s="26" t="s">
        <v>0</v>
      </c>
      <c r="D4" s="27" t="s">
        <v>1</v>
      </c>
      <c r="E4" s="27" t="s">
        <v>2</v>
      </c>
      <c r="F4" s="28" t="s">
        <v>3</v>
      </c>
      <c r="G4" s="29" t="s">
        <v>4</v>
      </c>
      <c r="H4" s="27" t="s">
        <v>5</v>
      </c>
      <c r="I4" s="27" t="s">
        <v>6</v>
      </c>
      <c r="J4" s="27"/>
      <c r="K4" s="30" t="s">
        <v>7</v>
      </c>
      <c r="L4" s="3"/>
      <c r="M4" s="4"/>
      <c r="N4" s="3"/>
      <c r="O4" s="3"/>
      <c r="P4" s="3"/>
      <c r="Q4" s="3"/>
    </row>
    <row r="5" spans="1:23" ht="28.05" customHeight="1" thickBot="1" x14ac:dyDescent="0.3">
      <c r="A5" s="8">
        <v>1</v>
      </c>
      <c r="B5" s="11" t="s">
        <v>66</v>
      </c>
      <c r="C5" s="31" t="s">
        <v>65</v>
      </c>
      <c r="D5" s="32">
        <v>2520</v>
      </c>
      <c r="E5" s="33">
        <f t="shared" ref="E5:E24" si="0">D5*0.001</f>
        <v>2.52</v>
      </c>
      <c r="F5" s="34">
        <v>39</v>
      </c>
      <c r="G5" s="74">
        <f>IF(J5="Semi-detached", 3*(E5^1.12), 2.4*(E5^1.05))</f>
        <v>6.3340546996274325</v>
      </c>
      <c r="H5" s="35">
        <f>G5*400</f>
        <v>2533.6218798509731</v>
      </c>
      <c r="I5" s="36">
        <f>IF(J5="Semi-detached", 2.5*(G5^0.35), 2.5*(G5^0.38))</f>
        <v>5.0417243362400672</v>
      </c>
      <c r="J5" s="62" t="str">
        <f>IF(D5&lt;25000, "Organic", "Semi-detached")</f>
        <v>Organic</v>
      </c>
      <c r="K5" s="66" t="s">
        <v>15</v>
      </c>
      <c r="L5" s="46" t="s">
        <v>9</v>
      </c>
      <c r="M5" s="47"/>
      <c r="N5" s="38" t="s">
        <v>10</v>
      </c>
      <c r="O5" s="38" t="s">
        <v>11</v>
      </c>
      <c r="P5" s="38" t="s">
        <v>12</v>
      </c>
      <c r="Q5" s="39" t="s">
        <v>13</v>
      </c>
    </row>
    <row r="6" spans="1:23" ht="28.05" customHeight="1" x14ac:dyDescent="0.25">
      <c r="A6" s="8">
        <v>2</v>
      </c>
      <c r="B6" s="12" t="s">
        <v>20</v>
      </c>
      <c r="C6" s="67" t="s">
        <v>32</v>
      </c>
      <c r="D6" s="19">
        <v>1431780</v>
      </c>
      <c r="E6" s="68">
        <f t="shared" si="0"/>
        <v>1431.78</v>
      </c>
      <c r="F6" s="69">
        <v>12030</v>
      </c>
      <c r="G6" s="70">
        <f t="shared" ref="G6:G23" si="1">IF(J6="Semi-detached", 3*(E6^1.12), 2.4*(E6^1.05))</f>
        <v>10273.128047753953</v>
      </c>
      <c r="H6" s="71">
        <f>G6*800</f>
        <v>8218502.4382031625</v>
      </c>
      <c r="I6" s="70">
        <f t="shared" ref="I6:I23" si="2">IF(J6="Semi-detached", 2.5*(G6^0.35), 2.5*(G6^0.38))</f>
        <v>63.392218989922434</v>
      </c>
      <c r="J6" s="72" t="str">
        <f t="shared" ref="J6:J23" si="3">IF(D6&lt;25000, "Organic", "Semi-detached")</f>
        <v>Semi-detached</v>
      </c>
      <c r="K6" s="73" t="s">
        <v>46</v>
      </c>
      <c r="L6" s="64">
        <v>400</v>
      </c>
      <c r="M6" s="46" t="s">
        <v>14</v>
      </c>
      <c r="N6" s="40">
        <v>2.4</v>
      </c>
      <c r="O6" s="40">
        <v>1.05</v>
      </c>
      <c r="P6" s="40">
        <v>2.5</v>
      </c>
      <c r="Q6" s="41">
        <v>0.38</v>
      </c>
    </row>
    <row r="7" spans="1:23" ht="28.05" customHeight="1" x14ac:dyDescent="0.25">
      <c r="A7" s="8">
        <v>3</v>
      </c>
      <c r="B7" s="13" t="s">
        <v>19</v>
      </c>
      <c r="C7" s="16" t="s">
        <v>34</v>
      </c>
      <c r="D7" s="3">
        <v>21320</v>
      </c>
      <c r="E7" s="15">
        <f t="shared" si="0"/>
        <v>21.32</v>
      </c>
      <c r="F7" s="3">
        <v>218</v>
      </c>
      <c r="G7" s="20">
        <f t="shared" si="1"/>
        <v>59.62629193319362</v>
      </c>
      <c r="H7" s="21">
        <f>G7*400</f>
        <v>23850.51677327745</v>
      </c>
      <c r="I7" s="20">
        <f t="shared" si="2"/>
        <v>11.819697816230256</v>
      </c>
      <c r="J7" s="61" t="str">
        <f t="shared" si="3"/>
        <v>Organic</v>
      </c>
      <c r="K7" s="22" t="s">
        <v>45</v>
      </c>
      <c r="L7" s="64">
        <v>800</v>
      </c>
      <c r="M7" s="48" t="s">
        <v>8</v>
      </c>
      <c r="N7" s="42">
        <v>3</v>
      </c>
      <c r="O7" s="42">
        <v>1.1200000000000001</v>
      </c>
      <c r="P7" s="42">
        <v>2.5</v>
      </c>
      <c r="Q7" s="43">
        <v>0.35</v>
      </c>
    </row>
    <row r="8" spans="1:23" ht="28.05" customHeight="1" thickBot="1" x14ac:dyDescent="0.3">
      <c r="A8" s="8">
        <v>4</v>
      </c>
      <c r="B8" s="13" t="s">
        <v>21</v>
      </c>
      <c r="C8" s="16" t="s">
        <v>33</v>
      </c>
      <c r="D8" s="3">
        <v>49884</v>
      </c>
      <c r="E8" s="15">
        <f t="shared" si="0"/>
        <v>49.884</v>
      </c>
      <c r="F8" s="3">
        <v>36</v>
      </c>
      <c r="G8" s="20">
        <f t="shared" si="1"/>
        <v>239.2422497654685</v>
      </c>
      <c r="H8" s="21">
        <f>G8*800</f>
        <v>191393.79981237481</v>
      </c>
      <c r="I8" s="20">
        <f t="shared" si="2"/>
        <v>17.003301897331077</v>
      </c>
      <c r="J8" s="63" t="str">
        <f t="shared" si="3"/>
        <v>Semi-detached</v>
      </c>
      <c r="K8" s="22" t="s">
        <v>46</v>
      </c>
      <c r="L8" s="65">
        <v>2000</v>
      </c>
      <c r="M8" s="49" t="s">
        <v>17</v>
      </c>
      <c r="N8" s="44">
        <v>3.6</v>
      </c>
      <c r="O8" s="44">
        <v>1.2</v>
      </c>
      <c r="P8" s="44">
        <v>2.5</v>
      </c>
      <c r="Q8" s="45">
        <v>0.32</v>
      </c>
    </row>
    <row r="9" spans="1:23" ht="28.05" customHeight="1" x14ac:dyDescent="0.25">
      <c r="A9" s="8">
        <v>5</v>
      </c>
      <c r="B9" s="13" t="s">
        <v>22</v>
      </c>
      <c r="C9" s="16" t="s">
        <v>35</v>
      </c>
      <c r="D9" s="3">
        <v>1131</v>
      </c>
      <c r="E9" s="15">
        <f t="shared" si="0"/>
        <v>1.131</v>
      </c>
      <c r="F9" s="3">
        <v>16</v>
      </c>
      <c r="G9" s="20">
        <f t="shared" si="1"/>
        <v>2.7311589538862431</v>
      </c>
      <c r="H9" s="21">
        <f>G9*400</f>
        <v>1092.4635815544973</v>
      </c>
      <c r="I9" s="20">
        <f t="shared" si="2"/>
        <v>3.6622826531231039</v>
      </c>
      <c r="J9" s="61" t="str">
        <f t="shared" si="3"/>
        <v>Organic</v>
      </c>
      <c r="K9" s="22" t="s">
        <v>47</v>
      </c>
      <c r="L9" s="3"/>
      <c r="M9" s="4"/>
      <c r="N9" s="3"/>
      <c r="O9" s="3"/>
      <c r="P9" s="3"/>
      <c r="Q9" s="3"/>
    </row>
    <row r="10" spans="1:23" ht="28.05" customHeight="1" x14ac:dyDescent="0.25">
      <c r="A10" s="8">
        <v>6</v>
      </c>
      <c r="B10" s="13" t="s">
        <v>23</v>
      </c>
      <c r="C10" s="16" t="s">
        <v>36</v>
      </c>
      <c r="D10" s="3">
        <v>527932</v>
      </c>
      <c r="E10" s="15">
        <f t="shared" si="0"/>
        <v>527.93200000000002</v>
      </c>
      <c r="F10" s="3">
        <v>7534</v>
      </c>
      <c r="G10" s="20">
        <f>3.6*(E10^1.2)</f>
        <v>6658.8017538118311</v>
      </c>
      <c r="H10" s="21">
        <f>G10*2000</f>
        <v>13317603.507623661</v>
      </c>
      <c r="I10" s="20">
        <f>2.5*(G10^0.32)</f>
        <v>41.82411460599355</v>
      </c>
      <c r="J10" s="59" t="s">
        <v>17</v>
      </c>
      <c r="K10" s="22" t="s">
        <v>46</v>
      </c>
      <c r="L10" s="3"/>
      <c r="M10" s="4"/>
      <c r="N10" s="3"/>
      <c r="O10" s="3"/>
      <c r="P10" s="3"/>
      <c r="Q10" s="3"/>
    </row>
    <row r="11" spans="1:23" ht="28.05" customHeight="1" thickBot="1" x14ac:dyDescent="0.3">
      <c r="A11" s="8">
        <v>7</v>
      </c>
      <c r="B11" s="13" t="s">
        <v>24</v>
      </c>
      <c r="C11" s="78" t="s">
        <v>37</v>
      </c>
      <c r="D11" s="3">
        <v>3166</v>
      </c>
      <c r="E11" s="15">
        <f t="shared" si="0"/>
        <v>3.1659999999999999</v>
      </c>
      <c r="F11" s="3">
        <v>18</v>
      </c>
      <c r="G11" s="79">
        <f t="shared" si="1"/>
        <v>8.0491069459549287</v>
      </c>
      <c r="H11" s="21">
        <f>G11*400</f>
        <v>3219.6427783819713</v>
      </c>
      <c r="I11" s="20">
        <f t="shared" si="2"/>
        <v>5.5223526140549328</v>
      </c>
      <c r="J11" s="61" t="str">
        <f t="shared" si="3"/>
        <v>Organic</v>
      </c>
      <c r="K11" s="22" t="s">
        <v>48</v>
      </c>
      <c r="L11" s="3"/>
      <c r="M11" s="4"/>
      <c r="N11" s="3"/>
      <c r="O11" s="3"/>
      <c r="P11" s="3"/>
      <c r="Q11" s="3"/>
    </row>
    <row r="12" spans="1:23" ht="28.05" customHeight="1" thickBot="1" x14ac:dyDescent="0.3">
      <c r="A12" s="8">
        <v>8</v>
      </c>
      <c r="B12" s="13" t="s">
        <v>25</v>
      </c>
      <c r="C12" s="16" t="s">
        <v>38</v>
      </c>
      <c r="D12" s="3">
        <v>11091</v>
      </c>
      <c r="E12" s="15">
        <f t="shared" si="0"/>
        <v>11.091000000000001</v>
      </c>
      <c r="F12" s="3">
        <v>59</v>
      </c>
      <c r="G12" s="20">
        <f t="shared" si="1"/>
        <v>30.021368288815463</v>
      </c>
      <c r="H12" s="21">
        <f>G12*400</f>
        <v>12008.547315526184</v>
      </c>
      <c r="I12" s="20">
        <f t="shared" si="2"/>
        <v>9.1067537223955188</v>
      </c>
      <c r="J12" s="61" t="str">
        <f t="shared" si="3"/>
        <v>Organic</v>
      </c>
      <c r="K12" s="22" t="s">
        <v>48</v>
      </c>
      <c r="L12" s="3"/>
      <c r="M12" s="4"/>
      <c r="N12" s="54" t="s">
        <v>0</v>
      </c>
      <c r="O12" s="57" t="s">
        <v>69</v>
      </c>
      <c r="P12" s="58"/>
      <c r="Q12" s="3"/>
      <c r="S12" s="2"/>
      <c r="T12" s="2"/>
      <c r="U12" s="2"/>
      <c r="V12" s="2"/>
      <c r="W12" s="2"/>
    </row>
    <row r="13" spans="1:23" ht="28.05" customHeight="1" thickBot="1" x14ac:dyDescent="0.3">
      <c r="A13" s="8">
        <v>9</v>
      </c>
      <c r="B13" s="13" t="s">
        <v>49</v>
      </c>
      <c r="C13" s="16" t="s">
        <v>50</v>
      </c>
      <c r="D13" s="3">
        <v>3340808</v>
      </c>
      <c r="E13" s="15">
        <f t="shared" si="0"/>
        <v>3340.808</v>
      </c>
      <c r="F13" s="3">
        <v>3751</v>
      </c>
      <c r="G13" s="20">
        <f>3.6*(E13^1.2)</f>
        <v>60943.069038839225</v>
      </c>
      <c r="H13" s="21">
        <f>G13*2000</f>
        <v>121886138.07767846</v>
      </c>
      <c r="I13" s="20">
        <f>2.5*(G13^0.32)</f>
        <v>84.940691339951087</v>
      </c>
      <c r="J13" s="59" t="s">
        <v>17</v>
      </c>
      <c r="K13" s="22" t="s">
        <v>18</v>
      </c>
      <c r="L13" s="3"/>
      <c r="M13" s="4"/>
      <c r="N13" s="51" t="s">
        <v>65</v>
      </c>
      <c r="O13" s="55">
        <v>0</v>
      </c>
      <c r="P13" s="56">
        <v>0</v>
      </c>
      <c r="Q13" s="3"/>
    </row>
    <row r="14" spans="1:23" ht="28.05" customHeight="1" x14ac:dyDescent="0.25">
      <c r="A14" s="8">
        <v>10</v>
      </c>
      <c r="B14" s="13" t="s">
        <v>26</v>
      </c>
      <c r="C14" s="16" t="s">
        <v>39</v>
      </c>
      <c r="D14" s="3">
        <v>451</v>
      </c>
      <c r="E14" s="15">
        <f t="shared" si="0"/>
        <v>0.45100000000000001</v>
      </c>
      <c r="F14" s="3">
        <v>2</v>
      </c>
      <c r="G14" s="20">
        <f t="shared" si="1"/>
        <v>1.0401515262945689</v>
      </c>
      <c r="H14" s="21">
        <f>G14*400</f>
        <v>416.06061051782757</v>
      </c>
      <c r="I14" s="20">
        <f t="shared" si="2"/>
        <v>2.5376792041929965</v>
      </c>
      <c r="J14" s="61" t="str">
        <f t="shared" si="3"/>
        <v>Organic</v>
      </c>
      <c r="K14" s="22" t="s">
        <v>47</v>
      </c>
      <c r="L14" s="3"/>
      <c r="M14" s="4"/>
      <c r="N14" s="80" t="s">
        <v>32</v>
      </c>
      <c r="O14" s="37">
        <f>SQRT((D5-D6)^2+(E5-E6)^2+(F5-F6)^2+(G5-G6)^2+(H5-H6)^2+(I5-I6)^2)</f>
        <v>8339375.2149502132</v>
      </c>
      <c r="P14" s="81">
        <f>O14/100000000</f>
        <v>8.3393752149502134E-2</v>
      </c>
      <c r="Q14" s="3"/>
    </row>
    <row r="15" spans="1:23" ht="28.05" customHeight="1" x14ac:dyDescent="0.25">
      <c r="A15" s="8">
        <v>11</v>
      </c>
      <c r="B15" s="13" t="s">
        <v>51</v>
      </c>
      <c r="C15" s="16" t="s">
        <v>52</v>
      </c>
      <c r="D15" s="3">
        <v>242515</v>
      </c>
      <c r="E15" s="15">
        <f t="shared" si="0"/>
        <v>242.51500000000001</v>
      </c>
      <c r="F15" s="3">
        <v>1622</v>
      </c>
      <c r="G15" s="20">
        <f t="shared" si="1"/>
        <v>1406.1397747756723</v>
      </c>
      <c r="H15" s="21">
        <f>G15*800</f>
        <v>1124911.8198205379</v>
      </c>
      <c r="I15" s="20">
        <f t="shared" si="2"/>
        <v>31.604576942236875</v>
      </c>
      <c r="J15" s="63" t="str">
        <f t="shared" si="3"/>
        <v>Semi-detached</v>
      </c>
      <c r="K15" s="22" t="s">
        <v>53</v>
      </c>
      <c r="L15" s="3"/>
      <c r="M15" s="4"/>
      <c r="N15" s="52" t="s">
        <v>34</v>
      </c>
      <c r="O15" s="5">
        <f>SQRT((D5-D7)^2+(E5-E7)^2+(F5-F7)^2+(G5-G7)^2+(H5-H7)^2+(I5-I7)^2)</f>
        <v>28423.32296444006</v>
      </c>
      <c r="P15" s="75">
        <f t="shared" ref="P15:P32" si="4">O15/100000000</f>
        <v>2.8423322964440061E-4</v>
      </c>
      <c r="Q15" s="3"/>
    </row>
    <row r="16" spans="1:23" ht="28.05" customHeight="1" x14ac:dyDescent="0.25">
      <c r="A16" s="8">
        <v>12</v>
      </c>
      <c r="B16" s="13" t="s">
        <v>27</v>
      </c>
      <c r="C16" s="16" t="s">
        <v>40</v>
      </c>
      <c r="D16" s="3">
        <v>12748</v>
      </c>
      <c r="E16" s="15">
        <f t="shared" si="0"/>
        <v>12.748000000000001</v>
      </c>
      <c r="F16" s="3">
        <v>66</v>
      </c>
      <c r="G16" s="20">
        <f t="shared" si="1"/>
        <v>34.747646869652392</v>
      </c>
      <c r="H16" s="21">
        <f>G16*400</f>
        <v>13899.058747860958</v>
      </c>
      <c r="I16" s="20">
        <f t="shared" si="2"/>
        <v>9.6270152636041235</v>
      </c>
      <c r="J16" s="61" t="str">
        <f t="shared" si="3"/>
        <v>Organic</v>
      </c>
      <c r="K16" s="22" t="s">
        <v>47</v>
      </c>
      <c r="L16" s="3"/>
      <c r="M16" s="4"/>
      <c r="N16" s="82" t="s">
        <v>68</v>
      </c>
      <c r="O16" s="5">
        <f>SQRT((D5-D8)^2+(E5-E8)^2+(F5-F8)^2+(G5-G8)^2+(H5-H8)^2+(I5-I8)^2)</f>
        <v>194708.94161891929</v>
      </c>
      <c r="P16" s="75">
        <f t="shared" si="4"/>
        <v>1.9470894161891929E-3</v>
      </c>
      <c r="Q16" s="3"/>
    </row>
    <row r="17" spans="1:17" ht="28.05" customHeight="1" x14ac:dyDescent="0.25">
      <c r="A17" s="8">
        <v>13</v>
      </c>
      <c r="B17" s="13" t="s">
        <v>28</v>
      </c>
      <c r="C17" s="16" t="s">
        <v>41</v>
      </c>
      <c r="D17" s="3">
        <v>45815</v>
      </c>
      <c r="E17" s="15">
        <f t="shared" si="0"/>
        <v>45.814999999999998</v>
      </c>
      <c r="F17" s="3">
        <v>613</v>
      </c>
      <c r="G17" s="20">
        <f t="shared" si="1"/>
        <v>217.49529604060535</v>
      </c>
      <c r="H17" s="21">
        <f>G17*800</f>
        <v>173996.23683248428</v>
      </c>
      <c r="I17" s="20">
        <f t="shared" si="2"/>
        <v>16.445514411699218</v>
      </c>
      <c r="J17" s="63" t="str">
        <f t="shared" si="3"/>
        <v>Semi-detached</v>
      </c>
      <c r="K17" s="22" t="s">
        <v>16</v>
      </c>
      <c r="L17" s="3"/>
      <c r="M17" s="4"/>
      <c r="N17" s="77" t="s">
        <v>35</v>
      </c>
      <c r="O17" s="5">
        <f>SQRT((D5-D9)^2+(E5-E9)^2+(F5-F9)^2+(G5-G9)^2+(H5-H9)^2+(I5-I9)^2)</f>
        <v>2001.7002906996106</v>
      </c>
      <c r="P17" s="75">
        <f t="shared" si="4"/>
        <v>2.0017002906996107E-5</v>
      </c>
      <c r="Q17" s="3"/>
    </row>
    <row r="18" spans="1:17" ht="28.05" customHeight="1" x14ac:dyDescent="0.25">
      <c r="A18" s="8">
        <v>14</v>
      </c>
      <c r="B18" s="13" t="s">
        <v>29</v>
      </c>
      <c r="C18" s="16" t="s">
        <v>42</v>
      </c>
      <c r="D18" s="3">
        <v>134348</v>
      </c>
      <c r="E18" s="15">
        <f t="shared" si="0"/>
        <v>134.34800000000001</v>
      </c>
      <c r="F18" s="3">
        <v>586</v>
      </c>
      <c r="G18" s="20">
        <f t="shared" si="1"/>
        <v>725.67173065997088</v>
      </c>
      <c r="H18" s="21">
        <f>G18*800</f>
        <v>580537.38452797674</v>
      </c>
      <c r="I18" s="20">
        <f t="shared" si="2"/>
        <v>25.072583158704415</v>
      </c>
      <c r="J18" s="63" t="str">
        <f t="shared" si="3"/>
        <v>Semi-detached</v>
      </c>
      <c r="K18" s="22" t="s">
        <v>54</v>
      </c>
      <c r="L18" s="3"/>
      <c r="M18" s="4"/>
      <c r="N18" s="52" t="s">
        <v>36</v>
      </c>
      <c r="O18" s="5">
        <f>SQRT((D5-D10)^2+(E5-E10)^2+(F5-F10)^2+(G5-G10)^2+(H5-H10)^2+(I5-I10)^2)</f>
        <v>13325435.998110827</v>
      </c>
      <c r="P18" s="75">
        <f t="shared" si="4"/>
        <v>0.13325435998110827</v>
      </c>
      <c r="Q18" s="3"/>
    </row>
    <row r="19" spans="1:17" ht="28.05" customHeight="1" x14ac:dyDescent="0.25">
      <c r="A19" s="8">
        <v>15</v>
      </c>
      <c r="B19" s="13" t="s">
        <v>30</v>
      </c>
      <c r="C19" s="78" t="s">
        <v>43</v>
      </c>
      <c r="D19" s="3">
        <v>1097</v>
      </c>
      <c r="E19" s="15">
        <f t="shared" si="0"/>
        <v>1.097</v>
      </c>
      <c r="F19" s="3">
        <v>14</v>
      </c>
      <c r="G19" s="79">
        <f t="shared" si="1"/>
        <v>2.6450153738463431</v>
      </c>
      <c r="H19" s="21">
        <f>G19*400</f>
        <v>1058.0061495385373</v>
      </c>
      <c r="I19" s="20">
        <f t="shared" si="2"/>
        <v>3.6179513687319274</v>
      </c>
      <c r="J19" s="61" t="str">
        <f t="shared" si="3"/>
        <v>Organic</v>
      </c>
      <c r="K19" s="22" t="s">
        <v>45</v>
      </c>
      <c r="L19" s="3"/>
      <c r="M19" s="4"/>
      <c r="N19" s="77" t="s">
        <v>37</v>
      </c>
      <c r="O19" s="5">
        <f>SQRT((D5-D11)^2+(E5-E11)^2+(F5-F11)^2+(G5-G11)^2+(H5-H11)^2+(I5-I11)^2)</f>
        <v>942.54191574965364</v>
      </c>
      <c r="P19" s="75">
        <f t="shared" si="4"/>
        <v>9.425419157496537E-6</v>
      </c>
      <c r="Q19" s="3"/>
    </row>
    <row r="20" spans="1:17" ht="28.05" customHeight="1" x14ac:dyDescent="0.25">
      <c r="A20" s="8">
        <v>16</v>
      </c>
      <c r="B20" s="13" t="s">
        <v>31</v>
      </c>
      <c r="C20" s="16" t="s">
        <v>44</v>
      </c>
      <c r="D20" s="3">
        <v>68369</v>
      </c>
      <c r="E20" s="15">
        <f t="shared" si="0"/>
        <v>68.369</v>
      </c>
      <c r="F20" s="3">
        <v>770</v>
      </c>
      <c r="G20" s="20">
        <f t="shared" si="1"/>
        <v>340.5364386031996</v>
      </c>
      <c r="H20" s="21">
        <f>G20*800</f>
        <v>272429.15088255965</v>
      </c>
      <c r="I20" s="20">
        <f t="shared" si="2"/>
        <v>19.239654334081497</v>
      </c>
      <c r="J20" s="63" t="str">
        <f t="shared" si="3"/>
        <v>Semi-detached</v>
      </c>
      <c r="K20" s="22" t="s">
        <v>55</v>
      </c>
      <c r="L20" s="3"/>
      <c r="M20" s="4"/>
      <c r="N20" s="52" t="s">
        <v>38</v>
      </c>
      <c r="O20" s="5">
        <f>SQRT((D5-D12)^2+(E5-E12)^2+(F5-F12)^2+(G5-G12)^2+(H5-H12)^2+(I5-I12)^2)</f>
        <v>12776.435500049891</v>
      </c>
      <c r="P20" s="75">
        <f t="shared" si="4"/>
        <v>1.2776435500049891E-4</v>
      </c>
      <c r="Q20" s="3"/>
    </row>
    <row r="21" spans="1:17" ht="28.05" customHeight="1" x14ac:dyDescent="0.25">
      <c r="A21" s="8">
        <v>17</v>
      </c>
      <c r="B21" s="13" t="s">
        <v>56</v>
      </c>
      <c r="C21" s="16" t="s">
        <v>62</v>
      </c>
      <c r="D21" s="3">
        <v>27304</v>
      </c>
      <c r="E21" s="15">
        <f t="shared" si="0"/>
        <v>27.304000000000002</v>
      </c>
      <c r="F21" s="3">
        <v>264</v>
      </c>
      <c r="G21" s="20">
        <f>3.6*(E21^1.2)</f>
        <v>190.4469540551863</v>
      </c>
      <c r="H21" s="21">
        <f>G21*2000</f>
        <v>380893.90811037261</v>
      </c>
      <c r="I21" s="20">
        <f>2.5*(G21^0.32)</f>
        <v>13.41120183638893</v>
      </c>
      <c r="J21" s="59" t="s">
        <v>17</v>
      </c>
      <c r="K21" s="22" t="s">
        <v>57</v>
      </c>
      <c r="L21" s="3"/>
      <c r="M21" s="4"/>
      <c r="N21" s="52" t="s">
        <v>50</v>
      </c>
      <c r="O21" s="5">
        <f>SQRT((D5-D13)^2+(E5-E13)^2+(F5-F13)^2+(G5-G13)^2+(H5-H13)^2+(I5-I13)^2)</f>
        <v>121929327.64566399</v>
      </c>
      <c r="P21" s="75">
        <f t="shared" si="4"/>
        <v>1.21929327645664</v>
      </c>
      <c r="Q21" s="3"/>
    </row>
    <row r="22" spans="1:17" ht="28.05" customHeight="1" x14ac:dyDescent="0.25">
      <c r="A22" s="8">
        <v>18</v>
      </c>
      <c r="B22" s="13" t="s">
        <v>58</v>
      </c>
      <c r="C22" s="16" t="s">
        <v>61</v>
      </c>
      <c r="D22" s="3">
        <v>27123</v>
      </c>
      <c r="E22" s="15">
        <f t="shared" si="0"/>
        <v>27.123000000000001</v>
      </c>
      <c r="F22" s="3">
        <v>339</v>
      </c>
      <c r="G22" s="20">
        <f t="shared" si="1"/>
        <v>120.90924396133433</v>
      </c>
      <c r="H22" s="21">
        <f>G22*800</f>
        <v>96727.395169067458</v>
      </c>
      <c r="I22" s="20">
        <f t="shared" si="2"/>
        <v>13.390624620078977</v>
      </c>
      <c r="J22" s="63" t="str">
        <f t="shared" si="3"/>
        <v>Semi-detached</v>
      </c>
      <c r="K22" s="22" t="s">
        <v>48</v>
      </c>
      <c r="L22" s="3"/>
      <c r="M22" s="4"/>
      <c r="N22" s="77" t="s">
        <v>39</v>
      </c>
      <c r="O22" s="5">
        <f>SQRT((D5-D14)^2+(E5-E14)^2+(F5-F14)^2+(G5-G14)^2+(H5-H14)^2+(I5-I14)^2)</f>
        <v>2960.782718436737</v>
      </c>
      <c r="P22" s="75">
        <f t="shared" si="4"/>
        <v>2.9607827184367372E-5</v>
      </c>
      <c r="Q22" s="3"/>
    </row>
    <row r="23" spans="1:17" ht="28.05" customHeight="1" x14ac:dyDescent="0.25">
      <c r="A23" s="8">
        <v>19</v>
      </c>
      <c r="B23" s="13" t="s">
        <v>59</v>
      </c>
      <c r="C23" s="78" t="s">
        <v>63</v>
      </c>
      <c r="D23" s="3">
        <v>4664</v>
      </c>
      <c r="E23" s="15">
        <f t="shared" si="0"/>
        <v>4.6639999999999997</v>
      </c>
      <c r="F23" s="3">
        <v>25</v>
      </c>
      <c r="G23" s="79">
        <f t="shared" si="1"/>
        <v>12.089482489290395</v>
      </c>
      <c r="H23" s="21">
        <f>G23*400</f>
        <v>4835.7929957161577</v>
      </c>
      <c r="I23" s="20">
        <f t="shared" si="2"/>
        <v>6.445475154822951</v>
      </c>
      <c r="J23" s="61" t="str">
        <f t="shared" si="3"/>
        <v>Organic</v>
      </c>
      <c r="K23" s="22" t="s">
        <v>16</v>
      </c>
      <c r="L23" s="3"/>
      <c r="M23" s="4"/>
      <c r="N23" s="52" t="s">
        <v>52</v>
      </c>
      <c r="O23" s="5">
        <f>SQRT((D5-D15)^2+(E5-E15)^2+(F5-F15)^2+(G5-G15)^2+(H5-H15)^2+(I5-I15)^2)</f>
        <v>1147752.126064606</v>
      </c>
      <c r="P23" s="75">
        <f t="shared" si="4"/>
        <v>1.147752126064606E-2</v>
      </c>
      <c r="Q23" s="3"/>
    </row>
    <row r="24" spans="1:17" ht="28.05" customHeight="1" thickBot="1" x14ac:dyDescent="0.3">
      <c r="A24" s="9">
        <v>20</v>
      </c>
      <c r="B24" s="14" t="s">
        <v>60</v>
      </c>
      <c r="C24" s="17" t="s">
        <v>64</v>
      </c>
      <c r="D24" s="10">
        <v>36229</v>
      </c>
      <c r="E24" s="18">
        <f t="shared" si="0"/>
        <v>36.228999999999999</v>
      </c>
      <c r="F24" s="10">
        <v>422</v>
      </c>
      <c r="G24" s="24">
        <f>3.6*(E24^1.2)</f>
        <v>267.40536530197147</v>
      </c>
      <c r="H24" s="23">
        <f>G24*2000</f>
        <v>534810.730603943</v>
      </c>
      <c r="I24" s="24">
        <f>2.5*(G24^0.32)</f>
        <v>14.949767759118002</v>
      </c>
      <c r="J24" s="60" t="s">
        <v>17</v>
      </c>
      <c r="K24" s="25" t="s">
        <v>18</v>
      </c>
      <c r="L24" s="3"/>
      <c r="M24" s="4"/>
      <c r="N24" s="52" t="s">
        <v>40</v>
      </c>
      <c r="O24" s="5">
        <f>SQRT((D5-D16)^2+(E5-E16)^2+(F5-F16)^2+(G5-G16)^2+(H5-H16)^2+(I5-I16)^2)</f>
        <v>15290.08833100115</v>
      </c>
      <c r="P24" s="75">
        <f t="shared" si="4"/>
        <v>1.5290088331001151E-4</v>
      </c>
      <c r="Q24" s="3"/>
    </row>
    <row r="25" spans="1:17" ht="28.05" customHeight="1" thickBot="1" x14ac:dyDescent="0.3">
      <c r="A25" s="3"/>
      <c r="B25" s="3"/>
      <c r="C25" s="3"/>
      <c r="D25" s="3"/>
      <c r="E25" s="3"/>
      <c r="F25" s="83" t="s">
        <v>67</v>
      </c>
      <c r="G25" s="84">
        <f>(G11+G19+G23)/3</f>
        <v>7.594534936363889</v>
      </c>
      <c r="H25" s="3"/>
      <c r="I25" s="3"/>
      <c r="J25" s="3"/>
      <c r="K25" s="3"/>
      <c r="L25" s="3"/>
      <c r="M25" s="4"/>
      <c r="N25" s="52" t="s">
        <v>41</v>
      </c>
      <c r="O25" s="5">
        <f>SQRT((D5-D17)^2+(E5-E17)^2+(F5-F17)^2+(G5-G17)^2+(H5-H17)^2+(I5-I17)^2)</f>
        <v>176845.30364408405</v>
      </c>
      <c r="P25" s="75">
        <f t="shared" si="4"/>
        <v>1.7684530364408405E-3</v>
      </c>
      <c r="Q25" s="3"/>
    </row>
    <row r="26" spans="1:17" ht="28.0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52" t="s">
        <v>42</v>
      </c>
      <c r="O26" s="5">
        <f>SQRT((D5-D18)^2+(E5-E18)^2+(F5-F18)^2+(G5-G18)^2+(H5-H18)^2+(I5-I18)^2)</f>
        <v>592847.20262048964</v>
      </c>
      <c r="P26" s="75">
        <f t="shared" si="4"/>
        <v>5.9284720262048965E-3</v>
      </c>
      <c r="Q26" s="3"/>
    </row>
    <row r="27" spans="1:17" ht="28.0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  <c r="N27" s="77" t="s">
        <v>43</v>
      </c>
      <c r="O27" s="5">
        <f>SQRT((D5-D19)^2+(E5-E19)^2+(F5-F19)^2+(G5-G19)^2+(H5-H19)^2+(I5-I19)^2)</f>
        <v>2050.1252265691269</v>
      </c>
      <c r="P27" s="75">
        <f t="shared" si="4"/>
        <v>2.0501252265691269E-5</v>
      </c>
      <c r="Q27" s="3"/>
    </row>
    <row r="28" spans="1:17" ht="28.0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  <c r="N28" s="52" t="s">
        <v>44</v>
      </c>
      <c r="O28" s="5">
        <f>SQRT((D5-D20)^2+(E5-E20)^2+(F5-F20)^2+(G5-G20)^2+(H5-H20)^2+(I5-I20)^2)</f>
        <v>277813.49493240495</v>
      </c>
      <c r="P28" s="75">
        <f t="shared" si="4"/>
        <v>2.7781349493240497E-3</v>
      </c>
      <c r="Q28" s="3"/>
    </row>
    <row r="29" spans="1:17" ht="28.0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52" t="s">
        <v>62</v>
      </c>
      <c r="O29" s="5">
        <f>SQRT((D5-D21)^2+(E5-E21)^2+(F5-F21)^2+(G5-G21)^2+(H5-H21)^2+(I5-I21)^2)</f>
        <v>379171.25162556401</v>
      </c>
      <c r="P29" s="75">
        <f t="shared" si="4"/>
        <v>3.7917125162556403E-3</v>
      </c>
      <c r="Q29" s="3"/>
    </row>
    <row r="30" spans="1:17" ht="28.0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  <c r="N30" s="52" t="s">
        <v>61</v>
      </c>
      <c r="O30" s="5">
        <f>SQRT((D5-D22)^2+(E5-E22)^2+(F5-F22)^2+(G5-G22)^2+(H5-H22)^2+(I5-I22)^2)</f>
        <v>97354.395575885792</v>
      </c>
      <c r="P30" s="75">
        <f t="shared" si="4"/>
        <v>9.7354395575885791E-4</v>
      </c>
      <c r="Q30" s="3"/>
    </row>
    <row r="31" spans="1:17" ht="28.0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  <c r="N31" s="77" t="s">
        <v>63</v>
      </c>
      <c r="O31" s="5">
        <f>SQRT((D5-D23)^2+(E5-E23)^2+(F5-F23)^2+(G5-G23)^2+(H5-H23)^2+(I5-I23)^2)</f>
        <v>3145.9439821658225</v>
      </c>
      <c r="P31" s="75">
        <f t="shared" si="4"/>
        <v>3.1459439821658224E-5</v>
      </c>
      <c r="Q31" s="3"/>
    </row>
    <row r="32" spans="1:17" ht="28.05" customHeight="1" thickBot="1" x14ac:dyDescent="0.3">
      <c r="A32" s="3"/>
      <c r="B32" s="3"/>
      <c r="C32" s="3"/>
      <c r="D32" s="3"/>
      <c r="E32" s="3"/>
      <c r="F32" s="3"/>
      <c r="G32" s="3"/>
      <c r="H32" s="3"/>
      <c r="I32" s="4"/>
      <c r="J32" s="3"/>
      <c r="K32" s="3"/>
      <c r="L32" s="3"/>
      <c r="M32" s="4"/>
      <c r="N32" s="53" t="s">
        <v>64</v>
      </c>
      <c r="O32" s="50">
        <f>SQRT((D5-D24)^2+(E5-E24)^2+(F5-F24)^2+(G5-G24)^2+(H5-H24)^2+(I5-I24)^2)</f>
        <v>533343.63522439648</v>
      </c>
      <c r="P32" s="76">
        <f t="shared" si="4"/>
        <v>5.3334363522439645E-3</v>
      </c>
      <c r="Q32" s="3"/>
    </row>
    <row r="33" spans="9:13" ht="28.05" customHeight="1" x14ac:dyDescent="0.25">
      <c r="I33" s="1"/>
    </row>
    <row r="34" spans="9:13" ht="28.05" customHeight="1" x14ac:dyDescent="0.25"/>
    <row r="35" spans="9:13" ht="13.2" x14ac:dyDescent="0.25">
      <c r="M35" s="1"/>
    </row>
    <row r="36" spans="9:13" ht="13.2" x14ac:dyDescent="0.25">
      <c r="M36" s="1"/>
    </row>
    <row r="37" spans="9:13" ht="13.2" x14ac:dyDescent="0.25">
      <c r="M37" s="1"/>
    </row>
    <row r="38" spans="9:13" ht="13.2" x14ac:dyDescent="0.25">
      <c r="M38" s="1"/>
    </row>
    <row r="39" spans="9:13" ht="13.2" x14ac:dyDescent="0.25">
      <c r="M39" s="1"/>
    </row>
    <row r="40" spans="9:13" ht="13.2" x14ac:dyDescent="0.25">
      <c r="M40" s="1"/>
    </row>
    <row r="41" spans="9:13" ht="13.2" x14ac:dyDescent="0.25">
      <c r="M41" s="1"/>
    </row>
    <row r="42" spans="9:13" ht="13.2" x14ac:dyDescent="0.25">
      <c r="M42" s="1"/>
    </row>
    <row r="43" spans="9:13" ht="13.2" x14ac:dyDescent="0.25">
      <c r="M43" s="1"/>
    </row>
    <row r="44" spans="9:13" ht="13.2" x14ac:dyDescent="0.25">
      <c r="M44" s="1"/>
    </row>
    <row r="45" spans="9:13" ht="13.2" x14ac:dyDescent="0.25">
      <c r="M45" s="1"/>
    </row>
    <row r="46" spans="9:13" ht="13.2" x14ac:dyDescent="0.25">
      <c r="M46" s="1"/>
    </row>
    <row r="47" spans="9:13" ht="13.2" x14ac:dyDescent="0.25">
      <c r="M47" s="1"/>
    </row>
    <row r="48" spans="9:13" ht="13.2" x14ac:dyDescent="0.25">
      <c r="M48" s="1"/>
    </row>
    <row r="49" spans="13:13" ht="13.2" x14ac:dyDescent="0.25">
      <c r="M49" s="1"/>
    </row>
    <row r="50" spans="13:13" ht="13.2" x14ac:dyDescent="0.25">
      <c r="M50" s="1"/>
    </row>
    <row r="51" spans="13:13" ht="13.2" x14ac:dyDescent="0.25">
      <c r="M51" s="1"/>
    </row>
    <row r="52" spans="13:13" ht="13.2" x14ac:dyDescent="0.25">
      <c r="M52" s="1"/>
    </row>
    <row r="53" spans="13:13" ht="13.2" x14ac:dyDescent="0.25">
      <c r="M53" s="1"/>
    </row>
    <row r="54" spans="13:13" ht="13.2" x14ac:dyDescent="0.25">
      <c r="M54" s="1"/>
    </row>
    <row r="55" spans="13:13" ht="13.2" x14ac:dyDescent="0.25">
      <c r="M55" s="1"/>
    </row>
    <row r="56" spans="13:13" ht="13.2" x14ac:dyDescent="0.25">
      <c r="M56" s="1"/>
    </row>
    <row r="57" spans="13:13" ht="13.2" x14ac:dyDescent="0.25">
      <c r="M57" s="1"/>
    </row>
    <row r="58" spans="13:13" ht="13.2" x14ac:dyDescent="0.25">
      <c r="M58" s="1"/>
    </row>
    <row r="59" spans="13:13" ht="13.2" x14ac:dyDescent="0.25">
      <c r="M59" s="1"/>
    </row>
    <row r="60" spans="13:13" ht="13.2" x14ac:dyDescent="0.25">
      <c r="M60" s="1"/>
    </row>
    <row r="61" spans="13:13" ht="13.2" x14ac:dyDescent="0.25">
      <c r="M61" s="1"/>
    </row>
    <row r="62" spans="13:13" ht="13.2" x14ac:dyDescent="0.25">
      <c r="M62" s="1"/>
    </row>
    <row r="63" spans="13:13" ht="13.2" x14ac:dyDescent="0.25">
      <c r="M63" s="1"/>
    </row>
    <row r="64" spans="13:13" ht="13.2" x14ac:dyDescent="0.25">
      <c r="M64" s="1"/>
    </row>
    <row r="65" spans="13:13" ht="13.2" x14ac:dyDescent="0.25">
      <c r="M65" s="1"/>
    </row>
    <row r="66" spans="13:13" ht="13.2" x14ac:dyDescent="0.25">
      <c r="M66" s="1"/>
    </row>
    <row r="67" spans="13:13" ht="13.2" x14ac:dyDescent="0.25">
      <c r="M67" s="1"/>
    </row>
    <row r="68" spans="13:13" ht="13.2" x14ac:dyDescent="0.25">
      <c r="M68" s="1"/>
    </row>
    <row r="69" spans="13:13" ht="13.2" x14ac:dyDescent="0.25">
      <c r="M69" s="1"/>
    </row>
    <row r="70" spans="13:13" ht="13.2" x14ac:dyDescent="0.25">
      <c r="M70" s="1"/>
    </row>
    <row r="71" spans="13:13" ht="13.2" x14ac:dyDescent="0.25">
      <c r="M71" s="1"/>
    </row>
    <row r="72" spans="13:13" ht="13.2" x14ac:dyDescent="0.25">
      <c r="M72" s="1"/>
    </row>
    <row r="73" spans="13:13" ht="13.2" x14ac:dyDescent="0.25">
      <c r="M73" s="1"/>
    </row>
    <row r="74" spans="13:13" ht="13.2" x14ac:dyDescent="0.25">
      <c r="M74" s="1"/>
    </row>
    <row r="75" spans="13:13" ht="13.2" x14ac:dyDescent="0.25">
      <c r="M75" s="1"/>
    </row>
    <row r="76" spans="13:13" ht="13.2" x14ac:dyDescent="0.25">
      <c r="M76" s="1"/>
    </row>
    <row r="77" spans="13:13" ht="13.2" x14ac:dyDescent="0.25">
      <c r="M77" s="1"/>
    </row>
    <row r="78" spans="13:13" ht="13.2" x14ac:dyDescent="0.25">
      <c r="M78" s="1"/>
    </row>
    <row r="79" spans="13:13" ht="13.2" x14ac:dyDescent="0.25">
      <c r="M79" s="1"/>
    </row>
    <row r="80" spans="13:13" ht="13.2" x14ac:dyDescent="0.25">
      <c r="M80" s="1"/>
    </row>
    <row r="81" spans="13:13" ht="13.2" x14ac:dyDescent="0.25">
      <c r="M81" s="1"/>
    </row>
    <row r="82" spans="13:13" ht="13.2" x14ac:dyDescent="0.25">
      <c r="M82" s="1"/>
    </row>
    <row r="83" spans="13:13" ht="13.2" x14ac:dyDescent="0.25">
      <c r="M83" s="1"/>
    </row>
    <row r="84" spans="13:13" ht="13.2" x14ac:dyDescent="0.25">
      <c r="M84" s="1"/>
    </row>
    <row r="85" spans="13:13" ht="13.2" x14ac:dyDescent="0.25">
      <c r="M85" s="1"/>
    </row>
    <row r="86" spans="13:13" ht="13.2" x14ac:dyDescent="0.25">
      <c r="M86" s="1"/>
    </row>
    <row r="87" spans="13:13" ht="13.2" x14ac:dyDescent="0.25">
      <c r="M87" s="1"/>
    </row>
    <row r="88" spans="13:13" ht="13.2" x14ac:dyDescent="0.25">
      <c r="M88" s="1"/>
    </row>
    <row r="89" spans="13:13" ht="13.2" x14ac:dyDescent="0.25">
      <c r="M89" s="1"/>
    </row>
    <row r="90" spans="13:13" ht="13.2" x14ac:dyDescent="0.25">
      <c r="M90" s="1"/>
    </row>
    <row r="91" spans="13:13" ht="13.2" x14ac:dyDescent="0.25">
      <c r="M91" s="1"/>
    </row>
    <row r="92" spans="13:13" ht="13.2" x14ac:dyDescent="0.25">
      <c r="M92" s="1"/>
    </row>
    <row r="93" spans="13:13" ht="13.2" x14ac:dyDescent="0.25">
      <c r="M93" s="1"/>
    </row>
    <row r="94" spans="13:13" ht="13.2" x14ac:dyDescent="0.25">
      <c r="M94" s="1"/>
    </row>
    <row r="95" spans="13:13" ht="13.2" x14ac:dyDescent="0.25">
      <c r="M95" s="1"/>
    </row>
    <row r="96" spans="13:13" ht="13.2" x14ac:dyDescent="0.25">
      <c r="M96" s="1"/>
    </row>
    <row r="97" spans="13:13" ht="13.2" x14ac:dyDescent="0.25">
      <c r="M97" s="1"/>
    </row>
    <row r="98" spans="13:13" ht="13.2" x14ac:dyDescent="0.25">
      <c r="M98" s="1"/>
    </row>
    <row r="99" spans="13:13" ht="13.2" x14ac:dyDescent="0.25">
      <c r="M99" s="1"/>
    </row>
    <row r="100" spans="13:13" ht="13.2" x14ac:dyDescent="0.25">
      <c r="M100" s="1"/>
    </row>
    <row r="101" spans="13:13" ht="13.2" x14ac:dyDescent="0.25">
      <c r="M101" s="1"/>
    </row>
    <row r="102" spans="13:13" ht="13.2" x14ac:dyDescent="0.25">
      <c r="M102" s="1"/>
    </row>
    <row r="103" spans="13:13" ht="13.2" x14ac:dyDescent="0.25">
      <c r="M103" s="1"/>
    </row>
    <row r="104" spans="13:13" ht="13.2" x14ac:dyDescent="0.25">
      <c r="M104" s="1"/>
    </row>
    <row r="105" spans="13:13" ht="13.2" x14ac:dyDescent="0.25">
      <c r="M105" s="1"/>
    </row>
    <row r="106" spans="13:13" ht="13.2" x14ac:dyDescent="0.25">
      <c r="M106" s="1"/>
    </row>
    <row r="107" spans="13:13" ht="13.2" x14ac:dyDescent="0.25">
      <c r="M107" s="1"/>
    </row>
    <row r="108" spans="13:13" ht="13.2" x14ac:dyDescent="0.25">
      <c r="M108" s="1"/>
    </row>
    <row r="109" spans="13:13" ht="13.2" x14ac:dyDescent="0.25">
      <c r="M109" s="1"/>
    </row>
    <row r="110" spans="13:13" ht="13.2" x14ac:dyDescent="0.25">
      <c r="M110" s="1"/>
    </row>
    <row r="111" spans="13:13" ht="13.2" x14ac:dyDescent="0.25">
      <c r="M111" s="1"/>
    </row>
    <row r="112" spans="13:13" ht="13.2" x14ac:dyDescent="0.25">
      <c r="M112" s="1"/>
    </row>
    <row r="113" spans="13:13" ht="13.2" x14ac:dyDescent="0.25">
      <c r="M113" s="1"/>
    </row>
    <row r="114" spans="13:13" ht="13.2" x14ac:dyDescent="0.25">
      <c r="M114" s="1"/>
    </row>
    <row r="115" spans="13:13" ht="13.2" x14ac:dyDescent="0.25">
      <c r="M115" s="1"/>
    </row>
    <row r="116" spans="13:13" ht="13.2" x14ac:dyDescent="0.25">
      <c r="M116" s="1"/>
    </row>
    <row r="117" spans="13:13" ht="13.2" x14ac:dyDescent="0.25">
      <c r="M117" s="1"/>
    </row>
    <row r="118" spans="13:13" ht="13.2" x14ac:dyDescent="0.25">
      <c r="M118" s="1"/>
    </row>
    <row r="119" spans="13:13" ht="13.2" x14ac:dyDescent="0.25">
      <c r="M119" s="1"/>
    </row>
    <row r="120" spans="13:13" ht="13.2" x14ac:dyDescent="0.25">
      <c r="M120" s="1"/>
    </row>
    <row r="121" spans="13:13" ht="13.2" x14ac:dyDescent="0.25">
      <c r="M121" s="1"/>
    </row>
    <row r="122" spans="13:13" ht="13.2" x14ac:dyDescent="0.25">
      <c r="M122" s="1"/>
    </row>
    <row r="123" spans="13:13" ht="13.2" x14ac:dyDescent="0.25">
      <c r="M123" s="1"/>
    </row>
    <row r="124" spans="13:13" ht="13.2" x14ac:dyDescent="0.25">
      <c r="M124" s="1"/>
    </row>
    <row r="125" spans="13:13" ht="13.2" x14ac:dyDescent="0.25">
      <c r="M125" s="1"/>
    </row>
    <row r="126" spans="13:13" ht="13.2" x14ac:dyDescent="0.25">
      <c r="M126" s="1"/>
    </row>
    <row r="127" spans="13:13" ht="13.2" x14ac:dyDescent="0.25">
      <c r="M127" s="1"/>
    </row>
    <row r="128" spans="13:13" ht="13.2" x14ac:dyDescent="0.25">
      <c r="M128" s="1"/>
    </row>
    <row r="129" spans="13:13" ht="13.2" x14ac:dyDescent="0.25">
      <c r="M129" s="1"/>
    </row>
    <row r="130" spans="13:13" ht="13.2" x14ac:dyDescent="0.25">
      <c r="M130" s="1"/>
    </row>
    <row r="131" spans="13:13" ht="13.2" x14ac:dyDescent="0.25">
      <c r="M131" s="1"/>
    </row>
    <row r="132" spans="13:13" ht="13.2" x14ac:dyDescent="0.25">
      <c r="M132" s="1"/>
    </row>
    <row r="133" spans="13:13" ht="13.2" x14ac:dyDescent="0.25">
      <c r="M133" s="1"/>
    </row>
    <row r="134" spans="13:13" ht="13.2" x14ac:dyDescent="0.25">
      <c r="M134" s="1"/>
    </row>
    <row r="135" spans="13:13" ht="13.2" x14ac:dyDescent="0.25">
      <c r="M135" s="1"/>
    </row>
    <row r="136" spans="13:13" ht="13.2" x14ac:dyDescent="0.25">
      <c r="M136" s="1"/>
    </row>
    <row r="137" spans="13:13" ht="13.2" x14ac:dyDescent="0.25">
      <c r="M137" s="1"/>
    </row>
    <row r="138" spans="13:13" ht="13.2" x14ac:dyDescent="0.25">
      <c r="M138" s="1"/>
    </row>
    <row r="139" spans="13:13" ht="13.2" x14ac:dyDescent="0.25">
      <c r="M139" s="1"/>
    </row>
    <row r="140" spans="13:13" ht="13.2" x14ac:dyDescent="0.25">
      <c r="M140" s="1"/>
    </row>
    <row r="141" spans="13:13" ht="13.2" x14ac:dyDescent="0.25">
      <c r="M141" s="1"/>
    </row>
    <row r="142" spans="13:13" ht="13.2" x14ac:dyDescent="0.25">
      <c r="M142" s="1"/>
    </row>
    <row r="143" spans="13:13" ht="13.2" x14ac:dyDescent="0.25">
      <c r="M143" s="1"/>
    </row>
    <row r="144" spans="13:13" ht="13.2" x14ac:dyDescent="0.25">
      <c r="M144" s="1"/>
    </row>
    <row r="145" spans="13:13" ht="13.2" x14ac:dyDescent="0.25">
      <c r="M145" s="1"/>
    </row>
    <row r="146" spans="13:13" ht="13.2" x14ac:dyDescent="0.25">
      <c r="M146" s="1"/>
    </row>
    <row r="147" spans="13:13" ht="13.2" x14ac:dyDescent="0.25">
      <c r="M147" s="1"/>
    </row>
    <row r="148" spans="13:13" ht="13.2" x14ac:dyDescent="0.25">
      <c r="M148" s="1"/>
    </row>
    <row r="149" spans="13:13" ht="13.2" x14ac:dyDescent="0.25">
      <c r="M149" s="1"/>
    </row>
    <row r="150" spans="13:13" ht="13.2" x14ac:dyDescent="0.25">
      <c r="M150" s="1"/>
    </row>
    <row r="151" spans="13:13" ht="13.2" x14ac:dyDescent="0.25">
      <c r="M151" s="1"/>
    </row>
    <row r="152" spans="13:13" ht="13.2" x14ac:dyDescent="0.25">
      <c r="M152" s="1"/>
    </row>
    <row r="153" spans="13:13" ht="13.2" x14ac:dyDescent="0.25">
      <c r="M153" s="1"/>
    </row>
    <row r="154" spans="13:13" ht="13.2" x14ac:dyDescent="0.25">
      <c r="M154" s="1"/>
    </row>
    <row r="155" spans="13:13" ht="13.2" x14ac:dyDescent="0.25">
      <c r="M155" s="1"/>
    </row>
    <row r="156" spans="13:13" ht="13.2" x14ac:dyDescent="0.25">
      <c r="M156" s="1"/>
    </row>
    <row r="157" spans="13:13" ht="13.2" x14ac:dyDescent="0.25">
      <c r="M157" s="1"/>
    </row>
    <row r="158" spans="13:13" ht="13.2" x14ac:dyDescent="0.25">
      <c r="M158" s="1"/>
    </row>
    <row r="159" spans="13:13" ht="13.2" x14ac:dyDescent="0.25">
      <c r="M159" s="1"/>
    </row>
    <row r="160" spans="13:13" ht="13.2" x14ac:dyDescent="0.25">
      <c r="M160" s="1"/>
    </row>
    <row r="161" spans="13:13" ht="13.2" x14ac:dyDescent="0.25">
      <c r="M161" s="1"/>
    </row>
    <row r="162" spans="13:13" ht="13.2" x14ac:dyDescent="0.25">
      <c r="M162" s="1"/>
    </row>
    <row r="163" spans="13:13" ht="13.2" x14ac:dyDescent="0.25">
      <c r="M163" s="1"/>
    </row>
    <row r="164" spans="13:13" ht="13.2" x14ac:dyDescent="0.25">
      <c r="M164" s="1"/>
    </row>
    <row r="165" spans="13:13" ht="13.2" x14ac:dyDescent="0.25">
      <c r="M165" s="1"/>
    </row>
    <row r="166" spans="13:13" ht="13.2" x14ac:dyDescent="0.25">
      <c r="M166" s="1"/>
    </row>
    <row r="167" spans="13:13" ht="13.2" x14ac:dyDescent="0.25">
      <c r="M167" s="1"/>
    </row>
    <row r="168" spans="13:13" ht="13.2" x14ac:dyDescent="0.25">
      <c r="M168" s="1"/>
    </row>
    <row r="169" spans="13:13" ht="13.2" x14ac:dyDescent="0.25">
      <c r="M169" s="1"/>
    </row>
    <row r="170" spans="13:13" ht="13.2" x14ac:dyDescent="0.25">
      <c r="M170" s="1"/>
    </row>
    <row r="171" spans="13:13" ht="13.2" x14ac:dyDescent="0.25">
      <c r="M171" s="1"/>
    </row>
    <row r="172" spans="13:13" ht="13.2" x14ac:dyDescent="0.25">
      <c r="M172" s="1"/>
    </row>
    <row r="173" spans="13:13" ht="13.2" x14ac:dyDescent="0.25">
      <c r="M173" s="1"/>
    </row>
    <row r="174" spans="13:13" ht="13.2" x14ac:dyDescent="0.25">
      <c r="M174" s="1"/>
    </row>
    <row r="175" spans="13:13" ht="13.2" x14ac:dyDescent="0.25">
      <c r="M175" s="1"/>
    </row>
    <row r="176" spans="13:13" ht="13.2" x14ac:dyDescent="0.25">
      <c r="M176" s="1"/>
    </row>
    <row r="177" spans="13:13" ht="13.2" x14ac:dyDescent="0.25">
      <c r="M177" s="1"/>
    </row>
    <row r="178" spans="13:13" ht="13.2" x14ac:dyDescent="0.25">
      <c r="M178" s="1"/>
    </row>
    <row r="179" spans="13:13" ht="13.2" x14ac:dyDescent="0.25">
      <c r="M179" s="1"/>
    </row>
    <row r="180" spans="13:13" ht="13.2" x14ac:dyDescent="0.25">
      <c r="M180" s="1"/>
    </row>
    <row r="181" spans="13:13" ht="13.2" x14ac:dyDescent="0.25">
      <c r="M181" s="1"/>
    </row>
    <row r="182" spans="13:13" ht="13.2" x14ac:dyDescent="0.25">
      <c r="M182" s="1"/>
    </row>
    <row r="183" spans="13:13" ht="13.2" x14ac:dyDescent="0.25">
      <c r="M183" s="1"/>
    </row>
    <row r="184" spans="13:13" ht="13.2" x14ac:dyDescent="0.25">
      <c r="M184" s="1"/>
    </row>
    <row r="185" spans="13:13" ht="13.2" x14ac:dyDescent="0.25">
      <c r="M185" s="1"/>
    </row>
    <row r="186" spans="13:13" ht="13.2" x14ac:dyDescent="0.25">
      <c r="M186" s="1"/>
    </row>
    <row r="187" spans="13:13" ht="13.2" x14ac:dyDescent="0.25">
      <c r="M187" s="1"/>
    </row>
    <row r="188" spans="13:13" ht="13.2" x14ac:dyDescent="0.25">
      <c r="M188" s="1"/>
    </row>
    <row r="189" spans="13:13" ht="13.2" x14ac:dyDescent="0.25">
      <c r="M189" s="1"/>
    </row>
    <row r="190" spans="13:13" ht="13.2" x14ac:dyDescent="0.25">
      <c r="M190" s="1"/>
    </row>
    <row r="191" spans="13:13" ht="13.2" x14ac:dyDescent="0.25">
      <c r="M191" s="1"/>
    </row>
    <row r="192" spans="13:13" ht="13.2" x14ac:dyDescent="0.25">
      <c r="M192" s="1"/>
    </row>
    <row r="193" spans="13:13" ht="13.2" x14ac:dyDescent="0.25">
      <c r="M193" s="1"/>
    </row>
    <row r="194" spans="13:13" ht="13.2" x14ac:dyDescent="0.25">
      <c r="M194" s="1"/>
    </row>
    <row r="195" spans="13:13" ht="13.2" x14ac:dyDescent="0.25">
      <c r="M195" s="1"/>
    </row>
    <row r="196" spans="13:13" ht="13.2" x14ac:dyDescent="0.25">
      <c r="M196" s="1"/>
    </row>
    <row r="197" spans="13:13" ht="13.2" x14ac:dyDescent="0.25">
      <c r="M197" s="1"/>
    </row>
    <row r="198" spans="13:13" ht="13.2" x14ac:dyDescent="0.25">
      <c r="M198" s="1"/>
    </row>
    <row r="199" spans="13:13" ht="13.2" x14ac:dyDescent="0.25">
      <c r="M199" s="1"/>
    </row>
    <row r="200" spans="13:13" ht="13.2" x14ac:dyDescent="0.25">
      <c r="M200" s="1"/>
    </row>
    <row r="201" spans="13:13" ht="13.2" x14ac:dyDescent="0.25">
      <c r="M201" s="1"/>
    </row>
    <row r="202" spans="13:13" ht="13.2" x14ac:dyDescent="0.25">
      <c r="M202" s="1"/>
    </row>
    <row r="203" spans="13:13" ht="13.2" x14ac:dyDescent="0.25">
      <c r="M203" s="1"/>
    </row>
    <row r="204" spans="13:13" ht="13.2" x14ac:dyDescent="0.25">
      <c r="M204" s="1"/>
    </row>
    <row r="205" spans="13:13" ht="13.2" x14ac:dyDescent="0.25">
      <c r="M205" s="1"/>
    </row>
    <row r="206" spans="13:13" ht="13.2" x14ac:dyDescent="0.25">
      <c r="M206" s="1"/>
    </row>
    <row r="207" spans="13:13" ht="13.2" x14ac:dyDescent="0.25">
      <c r="M207" s="1"/>
    </row>
    <row r="208" spans="13:13" ht="13.2" x14ac:dyDescent="0.25">
      <c r="M208" s="1"/>
    </row>
    <row r="209" spans="13:13" ht="13.2" x14ac:dyDescent="0.25">
      <c r="M209" s="1"/>
    </row>
    <row r="210" spans="13:13" ht="13.2" x14ac:dyDescent="0.25">
      <c r="M210" s="1"/>
    </row>
    <row r="211" spans="13:13" ht="13.2" x14ac:dyDescent="0.25">
      <c r="M211" s="1"/>
    </row>
    <row r="212" spans="13:13" ht="13.2" x14ac:dyDescent="0.25">
      <c r="M212" s="1"/>
    </row>
    <row r="213" spans="13:13" ht="13.2" x14ac:dyDescent="0.25">
      <c r="M213" s="1"/>
    </row>
    <row r="214" spans="13:13" ht="13.2" x14ac:dyDescent="0.25">
      <c r="M214" s="1"/>
    </row>
    <row r="215" spans="13:13" ht="13.2" x14ac:dyDescent="0.25">
      <c r="M215" s="1"/>
    </row>
    <row r="216" spans="13:13" ht="13.2" x14ac:dyDescent="0.25">
      <c r="M216" s="1"/>
    </row>
    <row r="217" spans="13:13" ht="13.2" x14ac:dyDescent="0.25">
      <c r="M217" s="1"/>
    </row>
    <row r="218" spans="13:13" ht="13.2" x14ac:dyDescent="0.25">
      <c r="M218" s="1"/>
    </row>
    <row r="219" spans="13:13" ht="13.2" x14ac:dyDescent="0.25">
      <c r="M219" s="1"/>
    </row>
    <row r="220" spans="13:13" ht="13.2" x14ac:dyDescent="0.25">
      <c r="M220" s="1"/>
    </row>
    <row r="221" spans="13:13" ht="13.2" x14ac:dyDescent="0.25">
      <c r="M221" s="1"/>
    </row>
    <row r="222" spans="13:13" ht="13.2" x14ac:dyDescent="0.25">
      <c r="M222" s="1"/>
    </row>
    <row r="223" spans="13:13" ht="13.2" x14ac:dyDescent="0.25">
      <c r="M223" s="1"/>
    </row>
    <row r="224" spans="13:13" ht="13.2" x14ac:dyDescent="0.25">
      <c r="M224" s="1"/>
    </row>
    <row r="225" spans="13:13" ht="13.2" x14ac:dyDescent="0.25">
      <c r="M225" s="1"/>
    </row>
    <row r="226" spans="13:13" ht="13.2" x14ac:dyDescent="0.25">
      <c r="M226" s="1"/>
    </row>
    <row r="227" spans="13:13" ht="13.2" x14ac:dyDescent="0.25">
      <c r="M227" s="1"/>
    </row>
    <row r="228" spans="13:13" ht="13.2" x14ac:dyDescent="0.25">
      <c r="M228" s="1"/>
    </row>
    <row r="229" spans="13:13" ht="13.2" x14ac:dyDescent="0.25">
      <c r="M229" s="1"/>
    </row>
    <row r="230" spans="13:13" ht="13.2" x14ac:dyDescent="0.25">
      <c r="M230" s="1"/>
    </row>
    <row r="231" spans="13:13" ht="13.2" x14ac:dyDescent="0.25">
      <c r="M231" s="1"/>
    </row>
    <row r="232" spans="13:13" ht="13.2" x14ac:dyDescent="0.25">
      <c r="M232" s="1"/>
    </row>
    <row r="233" spans="13:13" ht="13.2" x14ac:dyDescent="0.25">
      <c r="M233" s="1"/>
    </row>
    <row r="234" spans="13:13" ht="13.2" x14ac:dyDescent="0.25">
      <c r="M234" s="1"/>
    </row>
    <row r="235" spans="13:13" ht="13.2" x14ac:dyDescent="0.25">
      <c r="M235" s="1"/>
    </row>
    <row r="236" spans="13:13" ht="13.2" x14ac:dyDescent="0.25">
      <c r="M236" s="1"/>
    </row>
    <row r="237" spans="13:13" ht="13.2" x14ac:dyDescent="0.25">
      <c r="M237" s="1"/>
    </row>
    <row r="238" spans="13:13" ht="13.2" x14ac:dyDescent="0.25">
      <c r="M238" s="1"/>
    </row>
    <row r="239" spans="13:13" ht="13.2" x14ac:dyDescent="0.25">
      <c r="M239" s="1"/>
    </row>
    <row r="240" spans="13:13" ht="13.2" x14ac:dyDescent="0.25">
      <c r="M240" s="1"/>
    </row>
    <row r="241" spans="13:13" ht="13.2" x14ac:dyDescent="0.25">
      <c r="M241" s="1"/>
    </row>
    <row r="242" spans="13:13" ht="13.2" x14ac:dyDescent="0.25">
      <c r="M242" s="1"/>
    </row>
    <row r="243" spans="13:13" ht="13.2" x14ac:dyDescent="0.25">
      <c r="M243" s="1"/>
    </row>
    <row r="244" spans="13:13" ht="13.2" x14ac:dyDescent="0.25">
      <c r="M244" s="1"/>
    </row>
    <row r="245" spans="13:13" ht="13.2" x14ac:dyDescent="0.25">
      <c r="M245" s="1"/>
    </row>
    <row r="246" spans="13:13" ht="13.2" x14ac:dyDescent="0.25">
      <c r="M246" s="1"/>
    </row>
    <row r="247" spans="13:13" ht="13.2" x14ac:dyDescent="0.25">
      <c r="M247" s="1"/>
    </row>
    <row r="248" spans="13:13" ht="13.2" x14ac:dyDescent="0.25">
      <c r="M248" s="1"/>
    </row>
    <row r="249" spans="13:13" ht="13.2" x14ac:dyDescent="0.25">
      <c r="M249" s="1"/>
    </row>
    <row r="250" spans="13:13" ht="13.2" x14ac:dyDescent="0.25">
      <c r="M250" s="1"/>
    </row>
    <row r="251" spans="13:13" ht="13.2" x14ac:dyDescent="0.25">
      <c r="M251" s="1"/>
    </row>
    <row r="252" spans="13:13" ht="13.2" x14ac:dyDescent="0.25">
      <c r="M252" s="1"/>
    </row>
    <row r="253" spans="13:13" ht="13.2" x14ac:dyDescent="0.25">
      <c r="M253" s="1"/>
    </row>
    <row r="254" spans="13:13" ht="13.2" x14ac:dyDescent="0.25">
      <c r="M254" s="1"/>
    </row>
    <row r="255" spans="13:13" ht="13.2" x14ac:dyDescent="0.25">
      <c r="M255" s="1"/>
    </row>
    <row r="256" spans="13:13" ht="13.2" x14ac:dyDescent="0.25">
      <c r="M256" s="1"/>
    </row>
    <row r="257" spans="13:13" ht="13.2" x14ac:dyDescent="0.25">
      <c r="M257" s="1"/>
    </row>
    <row r="258" spans="13:13" ht="13.2" x14ac:dyDescent="0.25">
      <c r="M258" s="1"/>
    </row>
    <row r="259" spans="13:13" ht="13.2" x14ac:dyDescent="0.25">
      <c r="M259" s="1"/>
    </row>
    <row r="260" spans="13:13" ht="13.2" x14ac:dyDescent="0.25">
      <c r="M260" s="1"/>
    </row>
    <row r="261" spans="13:13" ht="13.2" x14ac:dyDescent="0.25">
      <c r="M261" s="1"/>
    </row>
    <row r="262" spans="13:13" ht="13.2" x14ac:dyDescent="0.25">
      <c r="M262" s="1"/>
    </row>
    <row r="263" spans="13:13" ht="13.2" x14ac:dyDescent="0.25">
      <c r="M263" s="1"/>
    </row>
    <row r="264" spans="13:13" ht="13.2" x14ac:dyDescent="0.25">
      <c r="M264" s="1"/>
    </row>
    <row r="265" spans="13:13" ht="13.2" x14ac:dyDescent="0.25">
      <c r="M265" s="1"/>
    </row>
    <row r="266" spans="13:13" ht="13.2" x14ac:dyDescent="0.25">
      <c r="M266" s="1"/>
    </row>
    <row r="267" spans="13:13" ht="13.2" x14ac:dyDescent="0.25">
      <c r="M267" s="1"/>
    </row>
    <row r="268" spans="13:13" ht="13.2" x14ac:dyDescent="0.25">
      <c r="M268" s="1"/>
    </row>
    <row r="269" spans="13:13" ht="13.2" x14ac:dyDescent="0.25">
      <c r="M269" s="1"/>
    </row>
    <row r="270" spans="13:13" ht="13.2" x14ac:dyDescent="0.25">
      <c r="M270" s="1"/>
    </row>
    <row r="271" spans="13:13" ht="13.2" x14ac:dyDescent="0.25">
      <c r="M271" s="1"/>
    </row>
    <row r="272" spans="13:13" ht="13.2" x14ac:dyDescent="0.25">
      <c r="M272" s="1"/>
    </row>
    <row r="273" spans="13:13" ht="13.2" x14ac:dyDescent="0.25">
      <c r="M273" s="1"/>
    </row>
    <row r="274" spans="13:13" ht="13.2" x14ac:dyDescent="0.25">
      <c r="M274" s="1"/>
    </row>
    <row r="275" spans="13:13" ht="13.2" x14ac:dyDescent="0.25">
      <c r="M275" s="1"/>
    </row>
    <row r="276" spans="13:13" ht="13.2" x14ac:dyDescent="0.25">
      <c r="M276" s="1"/>
    </row>
    <row r="277" spans="13:13" ht="13.2" x14ac:dyDescent="0.25">
      <c r="M277" s="1"/>
    </row>
    <row r="278" spans="13:13" ht="13.2" x14ac:dyDescent="0.25">
      <c r="M278" s="1"/>
    </row>
    <row r="279" spans="13:13" ht="13.2" x14ac:dyDescent="0.25">
      <c r="M279" s="1"/>
    </row>
    <row r="280" spans="13:13" ht="13.2" x14ac:dyDescent="0.25">
      <c r="M280" s="1"/>
    </row>
    <row r="281" spans="13:13" ht="13.2" x14ac:dyDescent="0.25">
      <c r="M281" s="1"/>
    </row>
    <row r="282" spans="13:13" ht="13.2" x14ac:dyDescent="0.25">
      <c r="M282" s="1"/>
    </row>
    <row r="283" spans="13:13" ht="13.2" x14ac:dyDescent="0.25">
      <c r="M283" s="1"/>
    </row>
    <row r="284" spans="13:13" ht="13.2" x14ac:dyDescent="0.25">
      <c r="M284" s="1"/>
    </row>
    <row r="285" spans="13:13" ht="13.2" x14ac:dyDescent="0.25">
      <c r="M285" s="1"/>
    </row>
    <row r="286" spans="13:13" ht="13.2" x14ac:dyDescent="0.25">
      <c r="M286" s="1"/>
    </row>
    <row r="287" spans="13:13" ht="13.2" x14ac:dyDescent="0.25">
      <c r="M287" s="1"/>
    </row>
    <row r="288" spans="13:13" ht="13.2" x14ac:dyDescent="0.25">
      <c r="M288" s="1"/>
    </row>
    <row r="289" spans="13:13" ht="13.2" x14ac:dyDescent="0.25">
      <c r="M289" s="1"/>
    </row>
    <row r="290" spans="13:13" ht="13.2" x14ac:dyDescent="0.25">
      <c r="M290" s="1"/>
    </row>
    <row r="291" spans="13:13" ht="13.2" x14ac:dyDescent="0.25">
      <c r="M291" s="1"/>
    </row>
    <row r="292" spans="13:13" ht="13.2" x14ac:dyDescent="0.25">
      <c r="M292" s="1"/>
    </row>
    <row r="293" spans="13:13" ht="13.2" x14ac:dyDescent="0.25">
      <c r="M293" s="1"/>
    </row>
    <row r="294" spans="13:13" ht="13.2" x14ac:dyDescent="0.25">
      <c r="M294" s="1"/>
    </row>
    <row r="295" spans="13:13" ht="13.2" x14ac:dyDescent="0.25">
      <c r="M295" s="1"/>
    </row>
    <row r="296" spans="13:13" ht="13.2" x14ac:dyDescent="0.25">
      <c r="M296" s="1"/>
    </row>
    <row r="297" spans="13:13" ht="13.2" x14ac:dyDescent="0.25">
      <c r="M297" s="1"/>
    </row>
    <row r="298" spans="13:13" ht="13.2" x14ac:dyDescent="0.25">
      <c r="M298" s="1"/>
    </row>
    <row r="299" spans="13:13" ht="13.2" x14ac:dyDescent="0.25">
      <c r="M299" s="1"/>
    </row>
    <row r="300" spans="13:13" ht="13.2" x14ac:dyDescent="0.25">
      <c r="M300" s="1"/>
    </row>
    <row r="301" spans="13:13" ht="13.2" x14ac:dyDescent="0.25">
      <c r="M301" s="1"/>
    </row>
    <row r="302" spans="13:13" ht="13.2" x14ac:dyDescent="0.25">
      <c r="M302" s="1"/>
    </row>
    <row r="303" spans="13:13" ht="13.2" x14ac:dyDescent="0.25">
      <c r="M303" s="1"/>
    </row>
    <row r="304" spans="13:13" ht="13.2" x14ac:dyDescent="0.25">
      <c r="M304" s="1"/>
    </row>
    <row r="305" spans="13:13" ht="13.2" x14ac:dyDescent="0.25">
      <c r="M305" s="1"/>
    </row>
    <row r="306" spans="13:13" ht="13.2" x14ac:dyDescent="0.25">
      <c r="M306" s="1"/>
    </row>
    <row r="307" spans="13:13" ht="13.2" x14ac:dyDescent="0.25">
      <c r="M307" s="1"/>
    </row>
    <row r="308" spans="13:13" ht="13.2" x14ac:dyDescent="0.25">
      <c r="M308" s="1"/>
    </row>
    <row r="309" spans="13:13" ht="13.2" x14ac:dyDescent="0.25">
      <c r="M309" s="1"/>
    </row>
    <row r="310" spans="13:13" ht="13.2" x14ac:dyDescent="0.25">
      <c r="M310" s="1"/>
    </row>
    <row r="311" spans="13:13" ht="13.2" x14ac:dyDescent="0.25">
      <c r="M311" s="1"/>
    </row>
    <row r="312" spans="13:13" ht="13.2" x14ac:dyDescent="0.25">
      <c r="M312" s="1"/>
    </row>
    <row r="313" spans="13:13" ht="13.2" x14ac:dyDescent="0.25">
      <c r="M313" s="1"/>
    </row>
    <row r="314" spans="13:13" ht="13.2" x14ac:dyDescent="0.25">
      <c r="M314" s="1"/>
    </row>
    <row r="315" spans="13:13" ht="13.2" x14ac:dyDescent="0.25">
      <c r="M315" s="1"/>
    </row>
    <row r="316" spans="13:13" ht="13.2" x14ac:dyDescent="0.25">
      <c r="M316" s="1"/>
    </row>
    <row r="317" spans="13:13" ht="13.2" x14ac:dyDescent="0.25">
      <c r="M317" s="1"/>
    </row>
    <row r="318" spans="13:13" ht="13.2" x14ac:dyDescent="0.25">
      <c r="M318" s="1"/>
    </row>
    <row r="319" spans="13:13" ht="13.2" x14ac:dyDescent="0.25">
      <c r="M319" s="1"/>
    </row>
    <row r="320" spans="13:13" ht="13.2" x14ac:dyDescent="0.25">
      <c r="M320" s="1"/>
    </row>
    <row r="321" spans="13:13" ht="13.2" x14ac:dyDescent="0.25">
      <c r="M321" s="1"/>
    </row>
    <row r="322" spans="13:13" ht="13.2" x14ac:dyDescent="0.25">
      <c r="M322" s="1"/>
    </row>
    <row r="323" spans="13:13" ht="13.2" x14ac:dyDescent="0.25">
      <c r="M323" s="1"/>
    </row>
    <row r="324" spans="13:13" ht="13.2" x14ac:dyDescent="0.25">
      <c r="M324" s="1"/>
    </row>
    <row r="325" spans="13:13" ht="13.2" x14ac:dyDescent="0.25">
      <c r="M325" s="1"/>
    </row>
    <row r="326" spans="13:13" ht="13.2" x14ac:dyDescent="0.25">
      <c r="M326" s="1"/>
    </row>
    <row r="327" spans="13:13" ht="13.2" x14ac:dyDescent="0.25">
      <c r="M327" s="1"/>
    </row>
    <row r="328" spans="13:13" ht="13.2" x14ac:dyDescent="0.25">
      <c r="M328" s="1"/>
    </row>
    <row r="329" spans="13:13" ht="13.2" x14ac:dyDescent="0.25">
      <c r="M329" s="1"/>
    </row>
    <row r="330" spans="13:13" ht="13.2" x14ac:dyDescent="0.25">
      <c r="M330" s="1"/>
    </row>
    <row r="331" spans="13:13" ht="13.2" x14ac:dyDescent="0.25">
      <c r="M331" s="1"/>
    </row>
    <row r="332" spans="13:13" ht="13.2" x14ac:dyDescent="0.25">
      <c r="M332" s="1"/>
    </row>
    <row r="333" spans="13:13" ht="13.2" x14ac:dyDescent="0.25">
      <c r="M333" s="1"/>
    </row>
    <row r="334" spans="13:13" ht="13.2" x14ac:dyDescent="0.25">
      <c r="M334" s="1"/>
    </row>
    <row r="335" spans="13:13" ht="13.2" x14ac:dyDescent="0.25">
      <c r="M335" s="1"/>
    </row>
    <row r="336" spans="13:13" ht="13.2" x14ac:dyDescent="0.25">
      <c r="M336" s="1"/>
    </row>
    <row r="337" spans="13:13" ht="13.2" x14ac:dyDescent="0.25">
      <c r="M337" s="1"/>
    </row>
    <row r="338" spans="13:13" ht="13.2" x14ac:dyDescent="0.25">
      <c r="M338" s="1"/>
    </row>
    <row r="339" spans="13:13" ht="13.2" x14ac:dyDescent="0.25">
      <c r="M339" s="1"/>
    </row>
    <row r="340" spans="13:13" ht="13.2" x14ac:dyDescent="0.25">
      <c r="M340" s="1"/>
    </row>
    <row r="341" spans="13:13" ht="13.2" x14ac:dyDescent="0.25">
      <c r="M341" s="1"/>
    </row>
    <row r="342" spans="13:13" ht="13.2" x14ac:dyDescent="0.25">
      <c r="M342" s="1"/>
    </row>
    <row r="343" spans="13:13" ht="13.2" x14ac:dyDescent="0.25">
      <c r="M343" s="1"/>
    </row>
    <row r="344" spans="13:13" ht="13.2" x14ac:dyDescent="0.25">
      <c r="M344" s="1"/>
    </row>
    <row r="345" spans="13:13" ht="13.2" x14ac:dyDescent="0.25">
      <c r="M345" s="1"/>
    </row>
    <row r="346" spans="13:13" ht="13.2" x14ac:dyDescent="0.25">
      <c r="M346" s="1"/>
    </row>
    <row r="347" spans="13:13" ht="13.2" x14ac:dyDescent="0.25">
      <c r="M347" s="1"/>
    </row>
    <row r="348" spans="13:13" ht="13.2" x14ac:dyDescent="0.25">
      <c r="M348" s="1"/>
    </row>
    <row r="349" spans="13:13" ht="13.2" x14ac:dyDescent="0.25">
      <c r="M349" s="1"/>
    </row>
    <row r="350" spans="13:13" ht="13.2" x14ac:dyDescent="0.25">
      <c r="M350" s="1"/>
    </row>
    <row r="351" spans="13:13" ht="13.2" x14ac:dyDescent="0.25">
      <c r="M351" s="1"/>
    </row>
    <row r="352" spans="13:13" ht="13.2" x14ac:dyDescent="0.25">
      <c r="M352" s="1"/>
    </row>
    <row r="353" spans="13:13" ht="13.2" x14ac:dyDescent="0.25">
      <c r="M353" s="1"/>
    </row>
    <row r="354" spans="13:13" ht="13.2" x14ac:dyDescent="0.25">
      <c r="M354" s="1"/>
    </row>
    <row r="355" spans="13:13" ht="13.2" x14ac:dyDescent="0.25">
      <c r="M355" s="1"/>
    </row>
    <row r="356" spans="13:13" ht="13.2" x14ac:dyDescent="0.25">
      <c r="M356" s="1"/>
    </row>
    <row r="357" spans="13:13" ht="13.2" x14ac:dyDescent="0.25">
      <c r="M357" s="1"/>
    </row>
    <row r="358" spans="13:13" ht="13.2" x14ac:dyDescent="0.25">
      <c r="M358" s="1"/>
    </row>
    <row r="359" spans="13:13" ht="13.2" x14ac:dyDescent="0.25">
      <c r="M359" s="1"/>
    </row>
    <row r="360" spans="13:13" ht="13.2" x14ac:dyDescent="0.25">
      <c r="M360" s="1"/>
    </row>
    <row r="361" spans="13:13" ht="13.2" x14ac:dyDescent="0.25">
      <c r="M361" s="1"/>
    </row>
    <row r="362" spans="13:13" ht="13.2" x14ac:dyDescent="0.25">
      <c r="M362" s="1"/>
    </row>
    <row r="363" spans="13:13" ht="13.2" x14ac:dyDescent="0.25">
      <c r="M363" s="1"/>
    </row>
    <row r="364" spans="13:13" ht="13.2" x14ac:dyDescent="0.25">
      <c r="M364" s="1"/>
    </row>
    <row r="365" spans="13:13" ht="13.2" x14ac:dyDescent="0.25">
      <c r="M365" s="1"/>
    </row>
    <row r="366" spans="13:13" ht="13.2" x14ac:dyDescent="0.25">
      <c r="M366" s="1"/>
    </row>
    <row r="367" spans="13:13" ht="13.2" x14ac:dyDescent="0.25">
      <c r="M367" s="1"/>
    </row>
    <row r="368" spans="13:13" ht="13.2" x14ac:dyDescent="0.25">
      <c r="M368" s="1"/>
    </row>
    <row r="369" spans="13:13" ht="13.2" x14ac:dyDescent="0.25">
      <c r="M369" s="1"/>
    </row>
    <row r="370" spans="13:13" ht="13.2" x14ac:dyDescent="0.25">
      <c r="M370" s="1"/>
    </row>
    <row r="371" spans="13:13" ht="13.2" x14ac:dyDescent="0.25">
      <c r="M371" s="1"/>
    </row>
    <row r="372" spans="13:13" ht="13.2" x14ac:dyDescent="0.25">
      <c r="M372" s="1"/>
    </row>
    <row r="373" spans="13:13" ht="13.2" x14ac:dyDescent="0.25">
      <c r="M373" s="1"/>
    </row>
    <row r="374" spans="13:13" ht="13.2" x14ac:dyDescent="0.25">
      <c r="M374" s="1"/>
    </row>
    <row r="375" spans="13:13" ht="13.2" x14ac:dyDescent="0.25">
      <c r="M375" s="1"/>
    </row>
    <row r="376" spans="13:13" ht="13.2" x14ac:dyDescent="0.25">
      <c r="M376" s="1"/>
    </row>
    <row r="377" spans="13:13" ht="13.2" x14ac:dyDescent="0.25">
      <c r="M377" s="1"/>
    </row>
    <row r="378" spans="13:13" ht="13.2" x14ac:dyDescent="0.25">
      <c r="M378" s="1"/>
    </row>
    <row r="379" spans="13:13" ht="13.2" x14ac:dyDescent="0.25">
      <c r="M379" s="1"/>
    </row>
    <row r="380" spans="13:13" ht="13.2" x14ac:dyDescent="0.25">
      <c r="M380" s="1"/>
    </row>
    <row r="381" spans="13:13" ht="13.2" x14ac:dyDescent="0.25">
      <c r="M381" s="1"/>
    </row>
    <row r="382" spans="13:13" ht="13.2" x14ac:dyDescent="0.25">
      <c r="M382" s="1"/>
    </row>
    <row r="383" spans="13:13" ht="13.2" x14ac:dyDescent="0.25">
      <c r="M383" s="1"/>
    </row>
    <row r="384" spans="13:13" ht="13.2" x14ac:dyDescent="0.25">
      <c r="M384" s="1"/>
    </row>
    <row r="385" spans="13:13" ht="13.2" x14ac:dyDescent="0.25">
      <c r="M385" s="1"/>
    </row>
    <row r="386" spans="13:13" ht="13.2" x14ac:dyDescent="0.25">
      <c r="M386" s="1"/>
    </row>
    <row r="387" spans="13:13" ht="13.2" x14ac:dyDescent="0.25">
      <c r="M387" s="1"/>
    </row>
    <row r="388" spans="13:13" ht="13.2" x14ac:dyDescent="0.25">
      <c r="M388" s="1"/>
    </row>
    <row r="389" spans="13:13" ht="13.2" x14ac:dyDescent="0.25">
      <c r="M389" s="1"/>
    </row>
    <row r="390" spans="13:13" ht="13.2" x14ac:dyDescent="0.25">
      <c r="M390" s="1"/>
    </row>
    <row r="391" spans="13:13" ht="13.2" x14ac:dyDescent="0.25">
      <c r="M391" s="1"/>
    </row>
    <row r="392" spans="13:13" ht="13.2" x14ac:dyDescent="0.25">
      <c r="M392" s="1"/>
    </row>
    <row r="393" spans="13:13" ht="13.2" x14ac:dyDescent="0.25">
      <c r="M393" s="1"/>
    </row>
    <row r="394" spans="13:13" ht="13.2" x14ac:dyDescent="0.25">
      <c r="M394" s="1"/>
    </row>
    <row r="395" spans="13:13" ht="13.2" x14ac:dyDescent="0.25">
      <c r="M395" s="1"/>
    </row>
    <row r="396" spans="13:13" ht="13.2" x14ac:dyDescent="0.25">
      <c r="M396" s="1"/>
    </row>
    <row r="397" spans="13:13" ht="13.2" x14ac:dyDescent="0.25">
      <c r="M397" s="1"/>
    </row>
    <row r="398" spans="13:13" ht="13.2" x14ac:dyDescent="0.25">
      <c r="M398" s="1"/>
    </row>
    <row r="399" spans="13:13" ht="13.2" x14ac:dyDescent="0.25">
      <c r="M399" s="1"/>
    </row>
    <row r="400" spans="13:13" ht="13.2" x14ac:dyDescent="0.25">
      <c r="M400" s="1"/>
    </row>
    <row r="401" spans="13:13" ht="13.2" x14ac:dyDescent="0.25">
      <c r="M401" s="1"/>
    </row>
    <row r="402" spans="13:13" ht="13.2" x14ac:dyDescent="0.25">
      <c r="M402" s="1"/>
    </row>
    <row r="403" spans="13:13" ht="13.2" x14ac:dyDescent="0.25">
      <c r="M403" s="1"/>
    </row>
    <row r="404" spans="13:13" ht="13.2" x14ac:dyDescent="0.25">
      <c r="M404" s="1"/>
    </row>
    <row r="405" spans="13:13" ht="13.2" x14ac:dyDescent="0.25">
      <c r="M405" s="1"/>
    </row>
    <row r="406" spans="13:13" ht="13.2" x14ac:dyDescent="0.25">
      <c r="M406" s="1"/>
    </row>
    <row r="407" spans="13:13" ht="13.2" x14ac:dyDescent="0.25">
      <c r="M407" s="1"/>
    </row>
    <row r="408" spans="13:13" ht="13.2" x14ac:dyDescent="0.25">
      <c r="M408" s="1"/>
    </row>
    <row r="409" spans="13:13" ht="13.2" x14ac:dyDescent="0.25">
      <c r="M409" s="1"/>
    </row>
    <row r="410" spans="13:13" ht="13.2" x14ac:dyDescent="0.25">
      <c r="M410" s="1"/>
    </row>
    <row r="411" spans="13:13" ht="13.2" x14ac:dyDescent="0.25">
      <c r="M411" s="1"/>
    </row>
    <row r="412" spans="13:13" ht="13.2" x14ac:dyDescent="0.25">
      <c r="M412" s="1"/>
    </row>
    <row r="413" spans="13:13" ht="13.2" x14ac:dyDescent="0.25">
      <c r="M413" s="1"/>
    </row>
    <row r="414" spans="13:13" ht="13.2" x14ac:dyDescent="0.25">
      <c r="M414" s="1"/>
    </row>
    <row r="415" spans="13:13" ht="13.2" x14ac:dyDescent="0.25">
      <c r="M415" s="1"/>
    </row>
    <row r="416" spans="13:13" ht="13.2" x14ac:dyDescent="0.25">
      <c r="M416" s="1"/>
    </row>
    <row r="417" spans="13:13" ht="13.2" x14ac:dyDescent="0.25">
      <c r="M417" s="1"/>
    </row>
    <row r="418" spans="13:13" ht="13.2" x14ac:dyDescent="0.25">
      <c r="M418" s="1"/>
    </row>
    <row r="419" spans="13:13" ht="13.2" x14ac:dyDescent="0.25">
      <c r="M419" s="1"/>
    </row>
    <row r="420" spans="13:13" ht="13.2" x14ac:dyDescent="0.25">
      <c r="M420" s="1"/>
    </row>
    <row r="421" spans="13:13" ht="13.2" x14ac:dyDescent="0.25">
      <c r="M421" s="1"/>
    </row>
    <row r="422" spans="13:13" ht="13.2" x14ac:dyDescent="0.25">
      <c r="M422" s="1"/>
    </row>
    <row r="423" spans="13:13" ht="13.2" x14ac:dyDescent="0.25">
      <c r="M423" s="1"/>
    </row>
    <row r="424" spans="13:13" ht="13.2" x14ac:dyDescent="0.25">
      <c r="M424" s="1"/>
    </row>
    <row r="425" spans="13:13" ht="13.2" x14ac:dyDescent="0.25">
      <c r="M425" s="1"/>
    </row>
    <row r="426" spans="13:13" ht="13.2" x14ac:dyDescent="0.25">
      <c r="M426" s="1"/>
    </row>
    <row r="427" spans="13:13" ht="13.2" x14ac:dyDescent="0.25">
      <c r="M427" s="1"/>
    </row>
    <row r="428" spans="13:13" ht="13.2" x14ac:dyDescent="0.25">
      <c r="M428" s="1"/>
    </row>
    <row r="429" spans="13:13" ht="13.2" x14ac:dyDescent="0.25">
      <c r="M429" s="1"/>
    </row>
    <row r="430" spans="13:13" ht="13.2" x14ac:dyDescent="0.25">
      <c r="M430" s="1"/>
    </row>
    <row r="431" spans="13:13" ht="13.2" x14ac:dyDescent="0.25">
      <c r="M431" s="1"/>
    </row>
    <row r="432" spans="13:13" ht="13.2" x14ac:dyDescent="0.25">
      <c r="M432" s="1"/>
    </row>
    <row r="433" spans="13:13" ht="13.2" x14ac:dyDescent="0.25">
      <c r="M433" s="1"/>
    </row>
    <row r="434" spans="13:13" ht="13.2" x14ac:dyDescent="0.25">
      <c r="M434" s="1"/>
    </row>
    <row r="435" spans="13:13" ht="13.2" x14ac:dyDescent="0.25">
      <c r="M435" s="1"/>
    </row>
    <row r="436" spans="13:13" ht="13.2" x14ac:dyDescent="0.25">
      <c r="M436" s="1"/>
    </row>
    <row r="437" spans="13:13" ht="13.2" x14ac:dyDescent="0.25">
      <c r="M437" s="1"/>
    </row>
    <row r="438" spans="13:13" ht="13.2" x14ac:dyDescent="0.25">
      <c r="M438" s="1"/>
    </row>
    <row r="439" spans="13:13" ht="13.2" x14ac:dyDescent="0.25">
      <c r="M439" s="1"/>
    </row>
    <row r="440" spans="13:13" ht="13.2" x14ac:dyDescent="0.25">
      <c r="M440" s="1"/>
    </row>
    <row r="441" spans="13:13" ht="13.2" x14ac:dyDescent="0.25">
      <c r="M441" s="1"/>
    </row>
    <row r="442" spans="13:13" ht="13.2" x14ac:dyDescent="0.25">
      <c r="M442" s="1"/>
    </row>
    <row r="443" spans="13:13" ht="13.2" x14ac:dyDescent="0.25">
      <c r="M443" s="1"/>
    </row>
    <row r="444" spans="13:13" ht="13.2" x14ac:dyDescent="0.25">
      <c r="M444" s="1"/>
    </row>
    <row r="445" spans="13:13" ht="13.2" x14ac:dyDescent="0.25">
      <c r="M445" s="1"/>
    </row>
    <row r="446" spans="13:13" ht="13.2" x14ac:dyDescent="0.25">
      <c r="M446" s="1"/>
    </row>
    <row r="447" spans="13:13" ht="13.2" x14ac:dyDescent="0.25">
      <c r="M447" s="1"/>
    </row>
    <row r="448" spans="13:13" ht="13.2" x14ac:dyDescent="0.25">
      <c r="M448" s="1"/>
    </row>
    <row r="449" spans="13:13" ht="13.2" x14ac:dyDescent="0.25">
      <c r="M449" s="1"/>
    </row>
    <row r="450" spans="13:13" ht="13.2" x14ac:dyDescent="0.25">
      <c r="M450" s="1"/>
    </row>
    <row r="451" spans="13:13" ht="13.2" x14ac:dyDescent="0.25">
      <c r="M451" s="1"/>
    </row>
    <row r="452" spans="13:13" ht="13.2" x14ac:dyDescent="0.25">
      <c r="M452" s="1"/>
    </row>
    <row r="453" spans="13:13" ht="13.2" x14ac:dyDescent="0.25">
      <c r="M453" s="1"/>
    </row>
    <row r="454" spans="13:13" ht="13.2" x14ac:dyDescent="0.25">
      <c r="M454" s="1"/>
    </row>
    <row r="455" spans="13:13" ht="13.2" x14ac:dyDescent="0.25">
      <c r="M455" s="1"/>
    </row>
    <row r="456" spans="13:13" ht="13.2" x14ac:dyDescent="0.25">
      <c r="M456" s="1"/>
    </row>
    <row r="457" spans="13:13" ht="13.2" x14ac:dyDescent="0.25">
      <c r="M457" s="1"/>
    </row>
    <row r="458" spans="13:13" ht="13.2" x14ac:dyDescent="0.25">
      <c r="M458" s="1"/>
    </row>
    <row r="459" spans="13:13" ht="13.2" x14ac:dyDescent="0.25">
      <c r="M459" s="1"/>
    </row>
    <row r="460" spans="13:13" ht="13.2" x14ac:dyDescent="0.25">
      <c r="M460" s="1"/>
    </row>
    <row r="461" spans="13:13" ht="13.2" x14ac:dyDescent="0.25">
      <c r="M461" s="1"/>
    </row>
    <row r="462" spans="13:13" ht="13.2" x14ac:dyDescent="0.25">
      <c r="M462" s="1"/>
    </row>
    <row r="463" spans="13:13" ht="13.2" x14ac:dyDescent="0.25">
      <c r="M463" s="1"/>
    </row>
    <row r="464" spans="13:13" ht="13.2" x14ac:dyDescent="0.25">
      <c r="M464" s="1"/>
    </row>
    <row r="465" spans="13:13" ht="13.2" x14ac:dyDescent="0.25">
      <c r="M465" s="1"/>
    </row>
    <row r="466" spans="13:13" ht="13.2" x14ac:dyDescent="0.25">
      <c r="M466" s="1"/>
    </row>
    <row r="467" spans="13:13" ht="13.2" x14ac:dyDescent="0.25">
      <c r="M467" s="1"/>
    </row>
    <row r="468" spans="13:13" ht="13.2" x14ac:dyDescent="0.25">
      <c r="M468" s="1"/>
    </row>
    <row r="469" spans="13:13" ht="13.2" x14ac:dyDescent="0.25">
      <c r="M469" s="1"/>
    </row>
    <row r="470" spans="13:13" ht="13.2" x14ac:dyDescent="0.25">
      <c r="M470" s="1"/>
    </row>
    <row r="471" spans="13:13" ht="13.2" x14ac:dyDescent="0.25">
      <c r="M471" s="1"/>
    </row>
    <row r="472" spans="13:13" ht="13.2" x14ac:dyDescent="0.25">
      <c r="M472" s="1"/>
    </row>
    <row r="473" spans="13:13" ht="13.2" x14ac:dyDescent="0.25">
      <c r="M473" s="1"/>
    </row>
    <row r="474" spans="13:13" ht="13.2" x14ac:dyDescent="0.25">
      <c r="M474" s="1"/>
    </row>
    <row r="475" spans="13:13" ht="13.2" x14ac:dyDescent="0.25">
      <c r="M475" s="1"/>
    </row>
    <row r="476" spans="13:13" ht="13.2" x14ac:dyDescent="0.25">
      <c r="M476" s="1"/>
    </row>
    <row r="477" spans="13:13" ht="13.2" x14ac:dyDescent="0.25">
      <c r="M477" s="1"/>
    </row>
    <row r="478" spans="13:13" ht="13.2" x14ac:dyDescent="0.25">
      <c r="M478" s="1"/>
    </row>
    <row r="479" spans="13:13" ht="13.2" x14ac:dyDescent="0.25">
      <c r="M479" s="1"/>
    </row>
    <row r="480" spans="13:13" ht="13.2" x14ac:dyDescent="0.25">
      <c r="M480" s="1"/>
    </row>
    <row r="481" spans="13:13" ht="13.2" x14ac:dyDescent="0.25">
      <c r="M481" s="1"/>
    </row>
    <row r="482" spans="13:13" ht="13.2" x14ac:dyDescent="0.25">
      <c r="M482" s="1"/>
    </row>
    <row r="483" spans="13:13" ht="13.2" x14ac:dyDescent="0.25">
      <c r="M483" s="1"/>
    </row>
    <row r="484" spans="13:13" ht="13.2" x14ac:dyDescent="0.25">
      <c r="M484" s="1"/>
    </row>
    <row r="485" spans="13:13" ht="13.2" x14ac:dyDescent="0.25">
      <c r="M485" s="1"/>
    </row>
    <row r="486" spans="13:13" ht="13.2" x14ac:dyDescent="0.25">
      <c r="M486" s="1"/>
    </row>
    <row r="487" spans="13:13" ht="13.2" x14ac:dyDescent="0.25">
      <c r="M487" s="1"/>
    </row>
    <row r="488" spans="13:13" ht="13.2" x14ac:dyDescent="0.25">
      <c r="M488" s="1"/>
    </row>
    <row r="489" spans="13:13" ht="13.2" x14ac:dyDescent="0.25">
      <c r="M489" s="1"/>
    </row>
    <row r="490" spans="13:13" ht="13.2" x14ac:dyDescent="0.25">
      <c r="M490" s="1"/>
    </row>
    <row r="491" spans="13:13" ht="13.2" x14ac:dyDescent="0.25">
      <c r="M491" s="1"/>
    </row>
    <row r="492" spans="13:13" ht="13.2" x14ac:dyDescent="0.25">
      <c r="M492" s="1"/>
    </row>
    <row r="493" spans="13:13" ht="13.2" x14ac:dyDescent="0.25">
      <c r="M493" s="1"/>
    </row>
    <row r="494" spans="13:13" ht="13.2" x14ac:dyDescent="0.25">
      <c r="M494" s="1"/>
    </row>
    <row r="495" spans="13:13" ht="13.2" x14ac:dyDescent="0.25">
      <c r="M495" s="1"/>
    </row>
    <row r="496" spans="13:13" ht="13.2" x14ac:dyDescent="0.25">
      <c r="M496" s="1"/>
    </row>
    <row r="497" spans="13:13" ht="13.2" x14ac:dyDescent="0.25">
      <c r="M497" s="1"/>
    </row>
    <row r="498" spans="13:13" ht="13.2" x14ac:dyDescent="0.25">
      <c r="M498" s="1"/>
    </row>
    <row r="499" spans="13:13" ht="13.2" x14ac:dyDescent="0.25">
      <c r="M499" s="1"/>
    </row>
    <row r="500" spans="13:13" ht="13.2" x14ac:dyDescent="0.25">
      <c r="M500" s="1"/>
    </row>
    <row r="501" spans="13:13" ht="13.2" x14ac:dyDescent="0.25">
      <c r="M501" s="1"/>
    </row>
    <row r="502" spans="13:13" ht="13.2" x14ac:dyDescent="0.25">
      <c r="M502" s="1"/>
    </row>
    <row r="503" spans="13:13" ht="13.2" x14ac:dyDescent="0.25">
      <c r="M503" s="1"/>
    </row>
    <row r="504" spans="13:13" ht="13.2" x14ac:dyDescent="0.25">
      <c r="M504" s="1"/>
    </row>
    <row r="505" spans="13:13" ht="13.2" x14ac:dyDescent="0.25">
      <c r="M505" s="1"/>
    </row>
    <row r="506" spans="13:13" ht="13.2" x14ac:dyDescent="0.25">
      <c r="M506" s="1"/>
    </row>
    <row r="507" spans="13:13" ht="13.2" x14ac:dyDescent="0.25">
      <c r="M507" s="1"/>
    </row>
    <row r="508" spans="13:13" ht="13.2" x14ac:dyDescent="0.25">
      <c r="M508" s="1"/>
    </row>
    <row r="509" spans="13:13" ht="13.2" x14ac:dyDescent="0.25">
      <c r="M509" s="1"/>
    </row>
    <row r="510" spans="13:13" ht="13.2" x14ac:dyDescent="0.25">
      <c r="M510" s="1"/>
    </row>
    <row r="511" spans="13:13" ht="13.2" x14ac:dyDescent="0.25">
      <c r="M511" s="1"/>
    </row>
    <row r="512" spans="13:13" ht="13.2" x14ac:dyDescent="0.25">
      <c r="M512" s="1"/>
    </row>
    <row r="513" spans="13:13" ht="13.2" x14ac:dyDescent="0.25">
      <c r="M513" s="1"/>
    </row>
    <row r="514" spans="13:13" ht="13.2" x14ac:dyDescent="0.25">
      <c r="M514" s="1"/>
    </row>
    <row r="515" spans="13:13" ht="13.2" x14ac:dyDescent="0.25">
      <c r="M515" s="1"/>
    </row>
    <row r="516" spans="13:13" ht="13.2" x14ac:dyDescent="0.25">
      <c r="M516" s="1"/>
    </row>
    <row r="517" spans="13:13" ht="13.2" x14ac:dyDescent="0.25">
      <c r="M517" s="1"/>
    </row>
    <row r="518" spans="13:13" ht="13.2" x14ac:dyDescent="0.25">
      <c r="M518" s="1"/>
    </row>
    <row r="519" spans="13:13" ht="13.2" x14ac:dyDescent="0.25">
      <c r="M519" s="1"/>
    </row>
    <row r="520" spans="13:13" ht="13.2" x14ac:dyDescent="0.25">
      <c r="M520" s="1"/>
    </row>
    <row r="521" spans="13:13" ht="13.2" x14ac:dyDescent="0.25">
      <c r="M521" s="1"/>
    </row>
    <row r="522" spans="13:13" ht="13.2" x14ac:dyDescent="0.25">
      <c r="M522" s="1"/>
    </row>
    <row r="523" spans="13:13" ht="13.2" x14ac:dyDescent="0.25">
      <c r="M523" s="1"/>
    </row>
    <row r="524" spans="13:13" ht="13.2" x14ac:dyDescent="0.25">
      <c r="M524" s="1"/>
    </row>
    <row r="525" spans="13:13" ht="13.2" x14ac:dyDescent="0.25">
      <c r="M525" s="1"/>
    </row>
    <row r="526" spans="13:13" ht="13.2" x14ac:dyDescent="0.25">
      <c r="M526" s="1"/>
    </row>
    <row r="527" spans="13:13" ht="13.2" x14ac:dyDescent="0.25">
      <c r="M527" s="1"/>
    </row>
    <row r="528" spans="13:13" ht="13.2" x14ac:dyDescent="0.25">
      <c r="M528" s="1"/>
    </row>
    <row r="529" spans="13:13" ht="13.2" x14ac:dyDescent="0.25">
      <c r="M529" s="1"/>
    </row>
    <row r="530" spans="13:13" ht="13.2" x14ac:dyDescent="0.25">
      <c r="M530" s="1"/>
    </row>
    <row r="531" spans="13:13" ht="13.2" x14ac:dyDescent="0.25">
      <c r="M531" s="1"/>
    </row>
    <row r="532" spans="13:13" ht="13.2" x14ac:dyDescent="0.25">
      <c r="M532" s="1"/>
    </row>
    <row r="533" spans="13:13" ht="13.2" x14ac:dyDescent="0.25">
      <c r="M533" s="1"/>
    </row>
    <row r="534" spans="13:13" ht="13.2" x14ac:dyDescent="0.25">
      <c r="M534" s="1"/>
    </row>
    <row r="535" spans="13:13" ht="13.2" x14ac:dyDescent="0.25">
      <c r="M535" s="1"/>
    </row>
    <row r="536" spans="13:13" ht="13.2" x14ac:dyDescent="0.25">
      <c r="M536" s="1"/>
    </row>
    <row r="537" spans="13:13" ht="13.2" x14ac:dyDescent="0.25">
      <c r="M537" s="1"/>
    </row>
    <row r="538" spans="13:13" ht="13.2" x14ac:dyDescent="0.25">
      <c r="M538" s="1"/>
    </row>
    <row r="539" spans="13:13" ht="13.2" x14ac:dyDescent="0.25">
      <c r="M539" s="1"/>
    </row>
    <row r="540" spans="13:13" ht="13.2" x14ac:dyDescent="0.25">
      <c r="M540" s="1"/>
    </row>
    <row r="541" spans="13:13" ht="13.2" x14ac:dyDescent="0.25">
      <c r="M541" s="1"/>
    </row>
    <row r="542" spans="13:13" ht="13.2" x14ac:dyDescent="0.25">
      <c r="M542" s="1"/>
    </row>
    <row r="543" spans="13:13" ht="13.2" x14ac:dyDescent="0.25">
      <c r="M543" s="1"/>
    </row>
    <row r="544" spans="13:13" ht="13.2" x14ac:dyDescent="0.25">
      <c r="M544" s="1"/>
    </row>
    <row r="545" spans="13:13" ht="13.2" x14ac:dyDescent="0.25">
      <c r="M545" s="1"/>
    </row>
    <row r="546" spans="13:13" ht="13.2" x14ac:dyDescent="0.25">
      <c r="M546" s="1"/>
    </row>
    <row r="547" spans="13:13" ht="13.2" x14ac:dyDescent="0.25">
      <c r="M547" s="1"/>
    </row>
    <row r="548" spans="13:13" ht="13.2" x14ac:dyDescent="0.25">
      <c r="M548" s="1"/>
    </row>
    <row r="549" spans="13:13" ht="13.2" x14ac:dyDescent="0.25">
      <c r="M549" s="1"/>
    </row>
    <row r="550" spans="13:13" ht="13.2" x14ac:dyDescent="0.25">
      <c r="M550" s="1"/>
    </row>
    <row r="551" spans="13:13" ht="13.2" x14ac:dyDescent="0.25">
      <c r="M551" s="1"/>
    </row>
    <row r="552" spans="13:13" ht="13.2" x14ac:dyDescent="0.25">
      <c r="M552" s="1"/>
    </row>
    <row r="553" spans="13:13" ht="13.2" x14ac:dyDescent="0.25">
      <c r="M553" s="1"/>
    </row>
    <row r="554" spans="13:13" ht="13.2" x14ac:dyDescent="0.25">
      <c r="M554" s="1"/>
    </row>
    <row r="555" spans="13:13" ht="13.2" x14ac:dyDescent="0.25">
      <c r="M555" s="1"/>
    </row>
    <row r="556" spans="13:13" ht="13.2" x14ac:dyDescent="0.25">
      <c r="M556" s="1"/>
    </row>
    <row r="557" spans="13:13" ht="13.2" x14ac:dyDescent="0.25">
      <c r="M557" s="1"/>
    </row>
    <row r="558" spans="13:13" ht="13.2" x14ac:dyDescent="0.25">
      <c r="M558" s="1"/>
    </row>
    <row r="559" spans="13:13" ht="13.2" x14ac:dyDescent="0.25">
      <c r="M559" s="1"/>
    </row>
    <row r="560" spans="13:13" ht="13.2" x14ac:dyDescent="0.25">
      <c r="M560" s="1"/>
    </row>
    <row r="561" spans="13:13" ht="13.2" x14ac:dyDescent="0.25">
      <c r="M561" s="1"/>
    </row>
    <row r="562" spans="13:13" ht="13.2" x14ac:dyDescent="0.25">
      <c r="M562" s="1"/>
    </row>
    <row r="563" spans="13:13" ht="13.2" x14ac:dyDescent="0.25">
      <c r="M563" s="1"/>
    </row>
    <row r="564" spans="13:13" ht="13.2" x14ac:dyDescent="0.25">
      <c r="M564" s="1"/>
    </row>
    <row r="565" spans="13:13" ht="13.2" x14ac:dyDescent="0.25">
      <c r="M565" s="1"/>
    </row>
    <row r="566" spans="13:13" ht="13.2" x14ac:dyDescent="0.25">
      <c r="M566" s="1"/>
    </row>
    <row r="567" spans="13:13" ht="13.2" x14ac:dyDescent="0.25">
      <c r="M567" s="1"/>
    </row>
    <row r="568" spans="13:13" ht="13.2" x14ac:dyDescent="0.25">
      <c r="M568" s="1"/>
    </row>
    <row r="569" spans="13:13" ht="13.2" x14ac:dyDescent="0.25">
      <c r="M569" s="1"/>
    </row>
    <row r="570" spans="13:13" ht="13.2" x14ac:dyDescent="0.25">
      <c r="M570" s="1"/>
    </row>
    <row r="571" spans="13:13" ht="13.2" x14ac:dyDescent="0.25">
      <c r="M571" s="1"/>
    </row>
    <row r="572" spans="13:13" ht="13.2" x14ac:dyDescent="0.25">
      <c r="M572" s="1"/>
    </row>
    <row r="573" spans="13:13" ht="13.2" x14ac:dyDescent="0.25">
      <c r="M573" s="1"/>
    </row>
    <row r="574" spans="13:13" ht="13.2" x14ac:dyDescent="0.25">
      <c r="M574" s="1"/>
    </row>
    <row r="575" spans="13:13" ht="13.2" x14ac:dyDescent="0.25">
      <c r="M575" s="1"/>
    </row>
    <row r="576" spans="13:13" ht="13.2" x14ac:dyDescent="0.25">
      <c r="M576" s="1"/>
    </row>
    <row r="577" spans="13:13" ht="13.2" x14ac:dyDescent="0.25">
      <c r="M577" s="1"/>
    </row>
    <row r="578" spans="13:13" ht="13.2" x14ac:dyDescent="0.25">
      <c r="M578" s="1"/>
    </row>
    <row r="579" spans="13:13" ht="13.2" x14ac:dyDescent="0.25">
      <c r="M579" s="1"/>
    </row>
    <row r="580" spans="13:13" ht="13.2" x14ac:dyDescent="0.25">
      <c r="M580" s="1"/>
    </row>
    <row r="581" spans="13:13" ht="13.2" x14ac:dyDescent="0.25">
      <c r="M581" s="1"/>
    </row>
    <row r="582" spans="13:13" ht="13.2" x14ac:dyDescent="0.25">
      <c r="M582" s="1"/>
    </row>
    <row r="583" spans="13:13" ht="13.2" x14ac:dyDescent="0.25">
      <c r="M583" s="1"/>
    </row>
    <row r="584" spans="13:13" ht="13.2" x14ac:dyDescent="0.25">
      <c r="M584" s="1"/>
    </row>
    <row r="585" spans="13:13" ht="13.2" x14ac:dyDescent="0.25">
      <c r="M585" s="1"/>
    </row>
    <row r="586" spans="13:13" ht="13.2" x14ac:dyDescent="0.25">
      <c r="M586" s="1"/>
    </row>
    <row r="587" spans="13:13" ht="13.2" x14ac:dyDescent="0.25">
      <c r="M587" s="1"/>
    </row>
    <row r="588" spans="13:13" ht="13.2" x14ac:dyDescent="0.25">
      <c r="M588" s="1"/>
    </row>
    <row r="589" spans="13:13" ht="13.2" x14ac:dyDescent="0.25">
      <c r="M589" s="1"/>
    </row>
    <row r="590" spans="13:13" ht="13.2" x14ac:dyDescent="0.25">
      <c r="M590" s="1"/>
    </row>
    <row r="591" spans="13:13" ht="13.2" x14ac:dyDescent="0.25">
      <c r="M591" s="1"/>
    </row>
    <row r="592" spans="13:13" ht="13.2" x14ac:dyDescent="0.25">
      <c r="M592" s="1"/>
    </row>
    <row r="593" spans="13:13" ht="13.2" x14ac:dyDescent="0.25">
      <c r="M593" s="1"/>
    </row>
    <row r="594" spans="13:13" ht="13.2" x14ac:dyDescent="0.25">
      <c r="M594" s="1"/>
    </row>
    <row r="595" spans="13:13" ht="13.2" x14ac:dyDescent="0.25">
      <c r="M595" s="1"/>
    </row>
    <row r="596" spans="13:13" ht="13.2" x14ac:dyDescent="0.25">
      <c r="M596" s="1"/>
    </row>
    <row r="597" spans="13:13" ht="13.2" x14ac:dyDescent="0.25">
      <c r="M597" s="1"/>
    </row>
    <row r="598" spans="13:13" ht="13.2" x14ac:dyDescent="0.25">
      <c r="M598" s="1"/>
    </row>
    <row r="599" spans="13:13" ht="13.2" x14ac:dyDescent="0.25">
      <c r="M599" s="1"/>
    </row>
    <row r="600" spans="13:13" ht="13.2" x14ac:dyDescent="0.25">
      <c r="M600" s="1"/>
    </row>
    <row r="601" spans="13:13" ht="13.2" x14ac:dyDescent="0.25">
      <c r="M601" s="1"/>
    </row>
    <row r="602" spans="13:13" ht="13.2" x14ac:dyDescent="0.25">
      <c r="M602" s="1"/>
    </row>
    <row r="603" spans="13:13" ht="13.2" x14ac:dyDescent="0.25">
      <c r="M603" s="1"/>
    </row>
    <row r="604" spans="13:13" ht="13.2" x14ac:dyDescent="0.25">
      <c r="M604" s="1"/>
    </row>
    <row r="605" spans="13:13" ht="13.2" x14ac:dyDescent="0.25">
      <c r="M605" s="1"/>
    </row>
    <row r="606" spans="13:13" ht="13.2" x14ac:dyDescent="0.25">
      <c r="M606" s="1"/>
    </row>
    <row r="607" spans="13:13" ht="13.2" x14ac:dyDescent="0.25">
      <c r="M607" s="1"/>
    </row>
    <row r="608" spans="13:13" ht="13.2" x14ac:dyDescent="0.25">
      <c r="M608" s="1"/>
    </row>
    <row r="609" spans="13:13" ht="13.2" x14ac:dyDescent="0.25">
      <c r="M609" s="1"/>
    </row>
    <row r="610" spans="13:13" ht="13.2" x14ac:dyDescent="0.25">
      <c r="M610" s="1"/>
    </row>
    <row r="611" spans="13:13" ht="13.2" x14ac:dyDescent="0.25">
      <c r="M611" s="1"/>
    </row>
    <row r="612" spans="13:13" ht="13.2" x14ac:dyDescent="0.25">
      <c r="M612" s="1"/>
    </row>
    <row r="613" spans="13:13" ht="13.2" x14ac:dyDescent="0.25">
      <c r="M613" s="1"/>
    </row>
    <row r="614" spans="13:13" ht="13.2" x14ac:dyDescent="0.25">
      <c r="M614" s="1"/>
    </row>
    <row r="615" spans="13:13" ht="13.2" x14ac:dyDescent="0.25">
      <c r="M615" s="1"/>
    </row>
    <row r="616" spans="13:13" ht="13.2" x14ac:dyDescent="0.25">
      <c r="M616" s="1"/>
    </row>
    <row r="617" spans="13:13" ht="13.2" x14ac:dyDescent="0.25">
      <c r="M617" s="1"/>
    </row>
    <row r="618" spans="13:13" ht="13.2" x14ac:dyDescent="0.25">
      <c r="M618" s="1"/>
    </row>
    <row r="619" spans="13:13" ht="13.2" x14ac:dyDescent="0.25">
      <c r="M619" s="1"/>
    </row>
    <row r="620" spans="13:13" ht="13.2" x14ac:dyDescent="0.25">
      <c r="M620" s="1"/>
    </row>
    <row r="621" spans="13:13" ht="13.2" x14ac:dyDescent="0.25">
      <c r="M621" s="1"/>
    </row>
    <row r="622" spans="13:13" ht="13.2" x14ac:dyDescent="0.25">
      <c r="M622" s="1"/>
    </row>
    <row r="623" spans="13:13" ht="13.2" x14ac:dyDescent="0.25">
      <c r="M623" s="1"/>
    </row>
    <row r="624" spans="13:13" ht="13.2" x14ac:dyDescent="0.25">
      <c r="M624" s="1"/>
    </row>
    <row r="625" spans="13:13" ht="13.2" x14ac:dyDescent="0.25">
      <c r="M625" s="1"/>
    </row>
    <row r="626" spans="13:13" ht="13.2" x14ac:dyDescent="0.25">
      <c r="M626" s="1"/>
    </row>
    <row r="627" spans="13:13" ht="13.2" x14ac:dyDescent="0.25">
      <c r="M627" s="1"/>
    </row>
    <row r="628" spans="13:13" ht="13.2" x14ac:dyDescent="0.25">
      <c r="M628" s="1"/>
    </row>
    <row r="629" spans="13:13" ht="13.2" x14ac:dyDescent="0.25">
      <c r="M629" s="1"/>
    </row>
    <row r="630" spans="13:13" ht="13.2" x14ac:dyDescent="0.25">
      <c r="M630" s="1"/>
    </row>
    <row r="631" spans="13:13" ht="13.2" x14ac:dyDescent="0.25">
      <c r="M631" s="1"/>
    </row>
    <row r="632" spans="13:13" ht="13.2" x14ac:dyDescent="0.25">
      <c r="M632" s="1"/>
    </row>
    <row r="633" spans="13:13" ht="13.2" x14ac:dyDescent="0.25">
      <c r="M633" s="1"/>
    </row>
    <row r="634" spans="13:13" ht="13.2" x14ac:dyDescent="0.25">
      <c r="M634" s="1"/>
    </row>
    <row r="635" spans="13:13" ht="13.2" x14ac:dyDescent="0.25">
      <c r="M635" s="1"/>
    </row>
    <row r="636" spans="13:13" ht="13.2" x14ac:dyDescent="0.25">
      <c r="M636" s="1"/>
    </row>
    <row r="637" spans="13:13" ht="13.2" x14ac:dyDescent="0.25">
      <c r="M637" s="1"/>
    </row>
    <row r="638" spans="13:13" ht="13.2" x14ac:dyDescent="0.25">
      <c r="M638" s="1"/>
    </row>
    <row r="639" spans="13:13" ht="13.2" x14ac:dyDescent="0.25">
      <c r="M639" s="1"/>
    </row>
    <row r="640" spans="13:13" ht="13.2" x14ac:dyDescent="0.25">
      <c r="M640" s="1"/>
    </row>
    <row r="641" spans="13:13" ht="13.2" x14ac:dyDescent="0.25">
      <c r="M641" s="1"/>
    </row>
    <row r="642" spans="13:13" ht="13.2" x14ac:dyDescent="0.25">
      <c r="M642" s="1"/>
    </row>
    <row r="643" spans="13:13" ht="13.2" x14ac:dyDescent="0.25">
      <c r="M643" s="1"/>
    </row>
    <row r="644" spans="13:13" ht="13.2" x14ac:dyDescent="0.25">
      <c r="M644" s="1"/>
    </row>
    <row r="645" spans="13:13" ht="13.2" x14ac:dyDescent="0.25">
      <c r="M645" s="1"/>
    </row>
    <row r="646" spans="13:13" ht="13.2" x14ac:dyDescent="0.25">
      <c r="M646" s="1"/>
    </row>
    <row r="647" spans="13:13" ht="13.2" x14ac:dyDescent="0.25">
      <c r="M647" s="1"/>
    </row>
    <row r="648" spans="13:13" ht="13.2" x14ac:dyDescent="0.25">
      <c r="M648" s="1"/>
    </row>
    <row r="649" spans="13:13" ht="13.2" x14ac:dyDescent="0.25">
      <c r="M649" s="1"/>
    </row>
    <row r="650" spans="13:13" ht="13.2" x14ac:dyDescent="0.25">
      <c r="M650" s="1"/>
    </row>
    <row r="651" spans="13:13" ht="13.2" x14ac:dyDescent="0.25">
      <c r="M651" s="1"/>
    </row>
    <row r="652" spans="13:13" ht="13.2" x14ac:dyDescent="0.25">
      <c r="M652" s="1"/>
    </row>
    <row r="653" spans="13:13" ht="13.2" x14ac:dyDescent="0.25">
      <c r="M653" s="1"/>
    </row>
    <row r="654" spans="13:13" ht="13.2" x14ac:dyDescent="0.25">
      <c r="M654" s="1"/>
    </row>
    <row r="655" spans="13:13" ht="13.2" x14ac:dyDescent="0.25">
      <c r="M655" s="1"/>
    </row>
    <row r="656" spans="13:13" ht="13.2" x14ac:dyDescent="0.25">
      <c r="M656" s="1"/>
    </row>
    <row r="657" spans="13:13" ht="13.2" x14ac:dyDescent="0.25">
      <c r="M657" s="1"/>
    </row>
    <row r="658" spans="13:13" ht="13.2" x14ac:dyDescent="0.25">
      <c r="M658" s="1"/>
    </row>
    <row r="659" spans="13:13" ht="13.2" x14ac:dyDescent="0.25">
      <c r="M659" s="1"/>
    </row>
    <row r="660" spans="13:13" ht="13.2" x14ac:dyDescent="0.25">
      <c r="M660" s="1"/>
    </row>
    <row r="661" spans="13:13" ht="13.2" x14ac:dyDescent="0.25">
      <c r="M661" s="1"/>
    </row>
    <row r="662" spans="13:13" ht="13.2" x14ac:dyDescent="0.25">
      <c r="M662" s="1"/>
    </row>
    <row r="663" spans="13:13" ht="13.2" x14ac:dyDescent="0.25">
      <c r="M663" s="1"/>
    </row>
    <row r="664" spans="13:13" ht="13.2" x14ac:dyDescent="0.25">
      <c r="M664" s="1"/>
    </row>
    <row r="665" spans="13:13" ht="13.2" x14ac:dyDescent="0.25">
      <c r="M665" s="1"/>
    </row>
    <row r="666" spans="13:13" ht="13.2" x14ac:dyDescent="0.25">
      <c r="M666" s="1"/>
    </row>
    <row r="667" spans="13:13" ht="13.2" x14ac:dyDescent="0.25">
      <c r="M667" s="1"/>
    </row>
    <row r="668" spans="13:13" ht="13.2" x14ac:dyDescent="0.25">
      <c r="M668" s="1"/>
    </row>
    <row r="669" spans="13:13" ht="13.2" x14ac:dyDescent="0.25">
      <c r="M669" s="1"/>
    </row>
    <row r="670" spans="13:13" ht="13.2" x14ac:dyDescent="0.25">
      <c r="M670" s="1"/>
    </row>
    <row r="671" spans="13:13" ht="13.2" x14ac:dyDescent="0.25">
      <c r="M671" s="1"/>
    </row>
    <row r="672" spans="13:13" ht="13.2" x14ac:dyDescent="0.25">
      <c r="M672" s="1"/>
    </row>
    <row r="673" spans="13:13" ht="13.2" x14ac:dyDescent="0.25">
      <c r="M673" s="1"/>
    </row>
    <row r="674" spans="13:13" ht="13.2" x14ac:dyDescent="0.25">
      <c r="M674" s="1"/>
    </row>
    <row r="675" spans="13:13" ht="13.2" x14ac:dyDescent="0.25">
      <c r="M675" s="1"/>
    </row>
    <row r="676" spans="13:13" ht="13.2" x14ac:dyDescent="0.25">
      <c r="M676" s="1"/>
    </row>
    <row r="677" spans="13:13" ht="13.2" x14ac:dyDescent="0.25">
      <c r="M677" s="1"/>
    </row>
    <row r="678" spans="13:13" ht="13.2" x14ac:dyDescent="0.25">
      <c r="M678" s="1"/>
    </row>
    <row r="679" spans="13:13" ht="13.2" x14ac:dyDescent="0.25">
      <c r="M679" s="1"/>
    </row>
    <row r="680" spans="13:13" ht="13.2" x14ac:dyDescent="0.25">
      <c r="M680" s="1"/>
    </row>
    <row r="681" spans="13:13" ht="13.2" x14ac:dyDescent="0.25">
      <c r="M681" s="1"/>
    </row>
    <row r="682" spans="13:13" ht="13.2" x14ac:dyDescent="0.25">
      <c r="M682" s="1"/>
    </row>
    <row r="683" spans="13:13" ht="13.2" x14ac:dyDescent="0.25">
      <c r="M683" s="1"/>
    </row>
    <row r="684" spans="13:13" ht="13.2" x14ac:dyDescent="0.25">
      <c r="M684" s="1"/>
    </row>
    <row r="685" spans="13:13" ht="13.2" x14ac:dyDescent="0.25">
      <c r="M685" s="1"/>
    </row>
    <row r="686" spans="13:13" ht="13.2" x14ac:dyDescent="0.25">
      <c r="M686" s="1"/>
    </row>
    <row r="687" spans="13:13" ht="13.2" x14ac:dyDescent="0.25">
      <c r="M687" s="1"/>
    </row>
    <row r="688" spans="13:13" ht="13.2" x14ac:dyDescent="0.25">
      <c r="M688" s="1"/>
    </row>
    <row r="689" spans="13:13" ht="13.2" x14ac:dyDescent="0.25">
      <c r="M689" s="1"/>
    </row>
    <row r="690" spans="13:13" ht="13.2" x14ac:dyDescent="0.25">
      <c r="M690" s="1"/>
    </row>
    <row r="691" spans="13:13" ht="13.2" x14ac:dyDescent="0.25">
      <c r="M691" s="1"/>
    </row>
    <row r="692" spans="13:13" ht="13.2" x14ac:dyDescent="0.25">
      <c r="M692" s="1"/>
    </row>
    <row r="693" spans="13:13" ht="13.2" x14ac:dyDescent="0.25">
      <c r="M693" s="1"/>
    </row>
    <row r="694" spans="13:13" ht="13.2" x14ac:dyDescent="0.25">
      <c r="M694" s="1"/>
    </row>
    <row r="695" spans="13:13" ht="13.2" x14ac:dyDescent="0.25">
      <c r="M695" s="1"/>
    </row>
    <row r="696" spans="13:13" ht="13.2" x14ac:dyDescent="0.25">
      <c r="M696" s="1"/>
    </row>
    <row r="697" spans="13:13" ht="13.2" x14ac:dyDescent="0.25">
      <c r="M697" s="1"/>
    </row>
    <row r="698" spans="13:13" ht="13.2" x14ac:dyDescent="0.25">
      <c r="M698" s="1"/>
    </row>
    <row r="699" spans="13:13" ht="13.2" x14ac:dyDescent="0.25">
      <c r="M699" s="1"/>
    </row>
    <row r="700" spans="13:13" ht="13.2" x14ac:dyDescent="0.25">
      <c r="M700" s="1"/>
    </row>
    <row r="701" spans="13:13" ht="13.2" x14ac:dyDescent="0.25">
      <c r="M701" s="1"/>
    </row>
    <row r="702" spans="13:13" ht="13.2" x14ac:dyDescent="0.25">
      <c r="M702" s="1"/>
    </row>
    <row r="703" spans="13:13" ht="13.2" x14ac:dyDescent="0.25">
      <c r="M703" s="1"/>
    </row>
    <row r="704" spans="13:13" ht="13.2" x14ac:dyDescent="0.25">
      <c r="M704" s="1"/>
    </row>
    <row r="705" spans="13:13" ht="13.2" x14ac:dyDescent="0.25">
      <c r="M705" s="1"/>
    </row>
    <row r="706" spans="13:13" ht="13.2" x14ac:dyDescent="0.25">
      <c r="M706" s="1"/>
    </row>
    <row r="707" spans="13:13" ht="13.2" x14ac:dyDescent="0.25">
      <c r="M707" s="1"/>
    </row>
    <row r="708" spans="13:13" ht="13.2" x14ac:dyDescent="0.25">
      <c r="M708" s="1"/>
    </row>
    <row r="709" spans="13:13" ht="13.2" x14ac:dyDescent="0.25">
      <c r="M709" s="1"/>
    </row>
    <row r="710" spans="13:13" ht="13.2" x14ac:dyDescent="0.25">
      <c r="M710" s="1"/>
    </row>
    <row r="711" spans="13:13" ht="13.2" x14ac:dyDescent="0.25">
      <c r="M711" s="1"/>
    </row>
    <row r="712" spans="13:13" ht="13.2" x14ac:dyDescent="0.25">
      <c r="M712" s="1"/>
    </row>
    <row r="713" spans="13:13" ht="13.2" x14ac:dyDescent="0.25">
      <c r="M713" s="1"/>
    </row>
    <row r="714" spans="13:13" ht="13.2" x14ac:dyDescent="0.25">
      <c r="M714" s="1"/>
    </row>
    <row r="715" spans="13:13" ht="13.2" x14ac:dyDescent="0.25">
      <c r="M715" s="1"/>
    </row>
    <row r="716" spans="13:13" ht="13.2" x14ac:dyDescent="0.25">
      <c r="M716" s="1"/>
    </row>
    <row r="717" spans="13:13" ht="13.2" x14ac:dyDescent="0.25">
      <c r="M717" s="1"/>
    </row>
    <row r="718" spans="13:13" ht="13.2" x14ac:dyDescent="0.25">
      <c r="M718" s="1"/>
    </row>
    <row r="719" spans="13:13" ht="13.2" x14ac:dyDescent="0.25">
      <c r="M719" s="1"/>
    </row>
    <row r="720" spans="13:13" ht="13.2" x14ac:dyDescent="0.25">
      <c r="M720" s="1"/>
    </row>
    <row r="721" spans="13:13" ht="13.2" x14ac:dyDescent="0.25">
      <c r="M721" s="1"/>
    </row>
    <row r="722" spans="13:13" ht="13.2" x14ac:dyDescent="0.25">
      <c r="M722" s="1"/>
    </row>
    <row r="723" spans="13:13" ht="13.2" x14ac:dyDescent="0.25">
      <c r="M723" s="1"/>
    </row>
    <row r="724" spans="13:13" ht="13.2" x14ac:dyDescent="0.25">
      <c r="M724" s="1"/>
    </row>
    <row r="725" spans="13:13" ht="13.2" x14ac:dyDescent="0.25">
      <c r="M725" s="1"/>
    </row>
    <row r="726" spans="13:13" ht="13.2" x14ac:dyDescent="0.25">
      <c r="M726" s="1"/>
    </row>
    <row r="727" spans="13:13" ht="13.2" x14ac:dyDescent="0.25">
      <c r="M727" s="1"/>
    </row>
    <row r="728" spans="13:13" ht="13.2" x14ac:dyDescent="0.25">
      <c r="M728" s="1"/>
    </row>
    <row r="729" spans="13:13" ht="13.2" x14ac:dyDescent="0.25">
      <c r="M729" s="1"/>
    </row>
    <row r="730" spans="13:13" ht="13.2" x14ac:dyDescent="0.25">
      <c r="M730" s="1"/>
    </row>
    <row r="731" spans="13:13" ht="13.2" x14ac:dyDescent="0.25">
      <c r="M731" s="1"/>
    </row>
    <row r="732" spans="13:13" ht="13.2" x14ac:dyDescent="0.25">
      <c r="M732" s="1"/>
    </row>
    <row r="733" spans="13:13" ht="13.2" x14ac:dyDescent="0.25">
      <c r="M733" s="1"/>
    </row>
    <row r="734" spans="13:13" ht="13.2" x14ac:dyDescent="0.25">
      <c r="M734" s="1"/>
    </row>
    <row r="735" spans="13:13" ht="13.2" x14ac:dyDescent="0.25">
      <c r="M735" s="1"/>
    </row>
    <row r="736" spans="13:13" ht="13.2" x14ac:dyDescent="0.25">
      <c r="M736" s="1"/>
    </row>
    <row r="737" spans="13:13" ht="13.2" x14ac:dyDescent="0.25">
      <c r="M737" s="1"/>
    </row>
    <row r="738" spans="13:13" ht="13.2" x14ac:dyDescent="0.25">
      <c r="M738" s="1"/>
    </row>
    <row r="739" spans="13:13" ht="13.2" x14ac:dyDescent="0.25">
      <c r="M739" s="1"/>
    </row>
    <row r="740" spans="13:13" ht="13.2" x14ac:dyDescent="0.25">
      <c r="M740" s="1"/>
    </row>
    <row r="741" spans="13:13" ht="13.2" x14ac:dyDescent="0.25">
      <c r="M741" s="1"/>
    </row>
    <row r="742" spans="13:13" ht="13.2" x14ac:dyDescent="0.25">
      <c r="M742" s="1"/>
    </row>
    <row r="743" spans="13:13" ht="13.2" x14ac:dyDescent="0.25">
      <c r="M743" s="1"/>
    </row>
    <row r="744" spans="13:13" ht="13.2" x14ac:dyDescent="0.25">
      <c r="M744" s="1"/>
    </row>
    <row r="745" spans="13:13" ht="13.2" x14ac:dyDescent="0.25">
      <c r="M745" s="1"/>
    </row>
    <row r="746" spans="13:13" ht="13.2" x14ac:dyDescent="0.25">
      <c r="M746" s="1"/>
    </row>
    <row r="747" spans="13:13" ht="13.2" x14ac:dyDescent="0.25">
      <c r="M747" s="1"/>
    </row>
    <row r="748" spans="13:13" ht="13.2" x14ac:dyDescent="0.25">
      <c r="M748" s="1"/>
    </row>
    <row r="749" spans="13:13" ht="13.2" x14ac:dyDescent="0.25">
      <c r="M749" s="1"/>
    </row>
    <row r="750" spans="13:13" ht="13.2" x14ac:dyDescent="0.25">
      <c r="M750" s="1"/>
    </row>
    <row r="751" spans="13:13" ht="13.2" x14ac:dyDescent="0.25">
      <c r="M751" s="1"/>
    </row>
    <row r="752" spans="13:13" ht="13.2" x14ac:dyDescent="0.25">
      <c r="M752" s="1"/>
    </row>
    <row r="753" spans="13:13" ht="13.2" x14ac:dyDescent="0.25">
      <c r="M753" s="1"/>
    </row>
    <row r="754" spans="13:13" ht="13.2" x14ac:dyDescent="0.25">
      <c r="M754" s="1"/>
    </row>
    <row r="755" spans="13:13" ht="13.2" x14ac:dyDescent="0.25">
      <c r="M755" s="1"/>
    </row>
    <row r="756" spans="13:13" ht="13.2" x14ac:dyDescent="0.25">
      <c r="M756" s="1"/>
    </row>
    <row r="757" spans="13:13" ht="13.2" x14ac:dyDescent="0.25">
      <c r="M757" s="1"/>
    </row>
    <row r="758" spans="13:13" ht="13.2" x14ac:dyDescent="0.25">
      <c r="M758" s="1"/>
    </row>
    <row r="759" spans="13:13" ht="13.2" x14ac:dyDescent="0.25">
      <c r="M759" s="1"/>
    </row>
    <row r="760" spans="13:13" ht="13.2" x14ac:dyDescent="0.25">
      <c r="M760" s="1"/>
    </row>
    <row r="761" spans="13:13" ht="13.2" x14ac:dyDescent="0.25">
      <c r="M761" s="1"/>
    </row>
    <row r="762" spans="13:13" ht="13.2" x14ac:dyDescent="0.25">
      <c r="M762" s="1"/>
    </row>
    <row r="763" spans="13:13" ht="13.2" x14ac:dyDescent="0.25">
      <c r="M763" s="1"/>
    </row>
    <row r="764" spans="13:13" ht="13.2" x14ac:dyDescent="0.25">
      <c r="M764" s="1"/>
    </row>
    <row r="765" spans="13:13" ht="13.2" x14ac:dyDescent="0.25">
      <c r="M765" s="1"/>
    </row>
    <row r="766" spans="13:13" ht="13.2" x14ac:dyDescent="0.25">
      <c r="M766" s="1"/>
    </row>
    <row r="767" spans="13:13" ht="13.2" x14ac:dyDescent="0.25">
      <c r="M767" s="1"/>
    </row>
    <row r="768" spans="13:13" ht="13.2" x14ac:dyDescent="0.25">
      <c r="M768" s="1"/>
    </row>
    <row r="769" spans="13:13" ht="13.2" x14ac:dyDescent="0.25">
      <c r="M769" s="1"/>
    </row>
    <row r="770" spans="13:13" ht="13.2" x14ac:dyDescent="0.25">
      <c r="M770" s="1"/>
    </row>
    <row r="771" spans="13:13" ht="13.2" x14ac:dyDescent="0.25">
      <c r="M771" s="1"/>
    </row>
    <row r="772" spans="13:13" ht="13.2" x14ac:dyDescent="0.25">
      <c r="M772" s="1"/>
    </row>
    <row r="773" spans="13:13" ht="13.2" x14ac:dyDescent="0.25">
      <c r="M773" s="1"/>
    </row>
    <row r="774" spans="13:13" ht="13.2" x14ac:dyDescent="0.25">
      <c r="M774" s="1"/>
    </row>
    <row r="775" spans="13:13" ht="13.2" x14ac:dyDescent="0.25">
      <c r="M775" s="1"/>
    </row>
    <row r="776" spans="13:13" ht="13.2" x14ac:dyDescent="0.25">
      <c r="M776" s="1"/>
    </row>
    <row r="777" spans="13:13" ht="13.2" x14ac:dyDescent="0.25">
      <c r="M777" s="1"/>
    </row>
    <row r="778" spans="13:13" ht="13.2" x14ac:dyDescent="0.25">
      <c r="M778" s="1"/>
    </row>
    <row r="779" spans="13:13" ht="13.2" x14ac:dyDescent="0.25">
      <c r="M779" s="1"/>
    </row>
    <row r="780" spans="13:13" ht="13.2" x14ac:dyDescent="0.25">
      <c r="M780" s="1"/>
    </row>
    <row r="781" spans="13:13" ht="13.2" x14ac:dyDescent="0.25">
      <c r="M781" s="1"/>
    </row>
    <row r="782" spans="13:13" ht="13.2" x14ac:dyDescent="0.25">
      <c r="M782" s="1"/>
    </row>
    <row r="783" spans="13:13" ht="13.2" x14ac:dyDescent="0.25">
      <c r="M783" s="1"/>
    </row>
    <row r="784" spans="13:13" ht="13.2" x14ac:dyDescent="0.25">
      <c r="M784" s="1"/>
    </row>
    <row r="785" spans="13:13" ht="13.2" x14ac:dyDescent="0.25">
      <c r="M785" s="1"/>
    </row>
    <row r="786" spans="13:13" ht="13.2" x14ac:dyDescent="0.25">
      <c r="M786" s="1"/>
    </row>
    <row r="787" spans="13:13" ht="13.2" x14ac:dyDescent="0.25">
      <c r="M787" s="1"/>
    </row>
    <row r="788" spans="13:13" ht="13.2" x14ac:dyDescent="0.25">
      <c r="M788" s="1"/>
    </row>
    <row r="789" spans="13:13" ht="13.2" x14ac:dyDescent="0.25">
      <c r="M789" s="1"/>
    </row>
    <row r="790" spans="13:13" ht="13.2" x14ac:dyDescent="0.25">
      <c r="M790" s="1"/>
    </row>
    <row r="791" spans="13:13" ht="13.2" x14ac:dyDescent="0.25">
      <c r="M791" s="1"/>
    </row>
    <row r="792" spans="13:13" ht="13.2" x14ac:dyDescent="0.25">
      <c r="M792" s="1"/>
    </row>
    <row r="793" spans="13:13" ht="13.2" x14ac:dyDescent="0.25">
      <c r="M793" s="1"/>
    </row>
    <row r="794" spans="13:13" ht="13.2" x14ac:dyDescent="0.25">
      <c r="M794" s="1"/>
    </row>
    <row r="795" spans="13:13" ht="13.2" x14ac:dyDescent="0.25">
      <c r="M795" s="1"/>
    </row>
    <row r="796" spans="13:13" ht="13.2" x14ac:dyDescent="0.25">
      <c r="M796" s="1"/>
    </row>
    <row r="797" spans="13:13" ht="13.2" x14ac:dyDescent="0.25">
      <c r="M797" s="1"/>
    </row>
    <row r="798" spans="13:13" ht="13.2" x14ac:dyDescent="0.25">
      <c r="M798" s="1"/>
    </row>
    <row r="799" spans="13:13" ht="13.2" x14ac:dyDescent="0.25">
      <c r="M799" s="1"/>
    </row>
    <row r="800" spans="13:13" ht="13.2" x14ac:dyDescent="0.25">
      <c r="M800" s="1"/>
    </row>
    <row r="801" spans="13:13" ht="13.2" x14ac:dyDescent="0.25">
      <c r="M801" s="1"/>
    </row>
    <row r="802" spans="13:13" ht="13.2" x14ac:dyDescent="0.25">
      <c r="M802" s="1"/>
    </row>
    <row r="803" spans="13:13" ht="13.2" x14ac:dyDescent="0.25">
      <c r="M803" s="1"/>
    </row>
    <row r="804" spans="13:13" ht="13.2" x14ac:dyDescent="0.25">
      <c r="M804" s="1"/>
    </row>
    <row r="805" spans="13:13" ht="13.2" x14ac:dyDescent="0.25">
      <c r="M805" s="1"/>
    </row>
    <row r="806" spans="13:13" ht="13.2" x14ac:dyDescent="0.25">
      <c r="M806" s="1"/>
    </row>
    <row r="807" spans="13:13" ht="13.2" x14ac:dyDescent="0.25">
      <c r="M807" s="1"/>
    </row>
    <row r="808" spans="13:13" ht="13.2" x14ac:dyDescent="0.25">
      <c r="M808" s="1"/>
    </row>
    <row r="809" spans="13:13" ht="13.2" x14ac:dyDescent="0.25">
      <c r="M809" s="1"/>
    </row>
    <row r="810" spans="13:13" ht="13.2" x14ac:dyDescent="0.25">
      <c r="M810" s="1"/>
    </row>
    <row r="811" spans="13:13" ht="13.2" x14ac:dyDescent="0.25">
      <c r="M811" s="1"/>
    </row>
    <row r="812" spans="13:13" ht="13.2" x14ac:dyDescent="0.25">
      <c r="M812" s="1"/>
    </row>
    <row r="813" spans="13:13" ht="13.2" x14ac:dyDescent="0.25">
      <c r="M813" s="1"/>
    </row>
    <row r="814" spans="13:13" ht="13.2" x14ac:dyDescent="0.25">
      <c r="M814" s="1"/>
    </row>
    <row r="815" spans="13:13" ht="13.2" x14ac:dyDescent="0.25">
      <c r="M815" s="1"/>
    </row>
    <row r="816" spans="13:13" ht="13.2" x14ac:dyDescent="0.25">
      <c r="M816" s="1"/>
    </row>
    <row r="817" spans="13:13" ht="13.2" x14ac:dyDescent="0.25">
      <c r="M817" s="1"/>
    </row>
    <row r="818" spans="13:13" ht="13.2" x14ac:dyDescent="0.25">
      <c r="M818" s="1"/>
    </row>
    <row r="819" spans="13:13" ht="13.2" x14ac:dyDescent="0.25">
      <c r="M819" s="1"/>
    </row>
    <row r="820" spans="13:13" ht="13.2" x14ac:dyDescent="0.25">
      <c r="M820" s="1"/>
    </row>
    <row r="821" spans="13:13" ht="13.2" x14ac:dyDescent="0.25">
      <c r="M821" s="1"/>
    </row>
    <row r="822" spans="13:13" ht="13.2" x14ac:dyDescent="0.25">
      <c r="M822" s="1"/>
    </row>
    <row r="823" spans="13:13" ht="13.2" x14ac:dyDescent="0.25">
      <c r="M823" s="1"/>
    </row>
    <row r="824" spans="13:13" ht="13.2" x14ac:dyDescent="0.25">
      <c r="M824" s="1"/>
    </row>
    <row r="825" spans="13:13" ht="13.2" x14ac:dyDescent="0.25">
      <c r="M825" s="1"/>
    </row>
    <row r="826" spans="13:13" ht="13.2" x14ac:dyDescent="0.25">
      <c r="M826" s="1"/>
    </row>
    <row r="827" spans="13:13" ht="13.2" x14ac:dyDescent="0.25">
      <c r="M827" s="1"/>
    </row>
    <row r="828" spans="13:13" ht="13.2" x14ac:dyDescent="0.25">
      <c r="M828" s="1"/>
    </row>
    <row r="829" spans="13:13" ht="13.2" x14ac:dyDescent="0.25">
      <c r="M829" s="1"/>
    </row>
    <row r="830" spans="13:13" ht="13.2" x14ac:dyDescent="0.25">
      <c r="M830" s="1"/>
    </row>
    <row r="831" spans="13:13" ht="13.2" x14ac:dyDescent="0.25">
      <c r="M831" s="1"/>
    </row>
    <row r="832" spans="13:13" ht="13.2" x14ac:dyDescent="0.25">
      <c r="M832" s="1"/>
    </row>
    <row r="833" spans="13:13" ht="13.2" x14ac:dyDescent="0.25">
      <c r="M833" s="1"/>
    </row>
    <row r="834" spans="13:13" ht="13.2" x14ac:dyDescent="0.25">
      <c r="M834" s="1"/>
    </row>
    <row r="835" spans="13:13" ht="13.2" x14ac:dyDescent="0.25">
      <c r="M835" s="1"/>
    </row>
    <row r="836" spans="13:13" ht="13.2" x14ac:dyDescent="0.25">
      <c r="M836" s="1"/>
    </row>
    <row r="837" spans="13:13" ht="13.2" x14ac:dyDescent="0.25">
      <c r="M837" s="1"/>
    </row>
    <row r="838" spans="13:13" ht="13.2" x14ac:dyDescent="0.25">
      <c r="M838" s="1"/>
    </row>
    <row r="839" spans="13:13" ht="13.2" x14ac:dyDescent="0.25">
      <c r="M839" s="1"/>
    </row>
    <row r="840" spans="13:13" ht="13.2" x14ac:dyDescent="0.25">
      <c r="M840" s="1"/>
    </row>
    <row r="841" spans="13:13" ht="13.2" x14ac:dyDescent="0.25">
      <c r="M841" s="1"/>
    </row>
    <row r="842" spans="13:13" ht="13.2" x14ac:dyDescent="0.25">
      <c r="M842" s="1"/>
    </row>
    <row r="843" spans="13:13" ht="13.2" x14ac:dyDescent="0.25">
      <c r="M843" s="1"/>
    </row>
    <row r="844" spans="13:13" ht="13.2" x14ac:dyDescent="0.25">
      <c r="M844" s="1"/>
    </row>
    <row r="845" spans="13:13" ht="13.2" x14ac:dyDescent="0.25">
      <c r="M845" s="1"/>
    </row>
    <row r="846" spans="13:13" ht="13.2" x14ac:dyDescent="0.25">
      <c r="M846" s="1"/>
    </row>
    <row r="847" spans="13:13" ht="13.2" x14ac:dyDescent="0.25">
      <c r="M847" s="1"/>
    </row>
    <row r="848" spans="13:13" ht="13.2" x14ac:dyDescent="0.25">
      <c r="M848" s="1"/>
    </row>
    <row r="849" spans="13:13" ht="13.2" x14ac:dyDescent="0.25">
      <c r="M849" s="1"/>
    </row>
    <row r="850" spans="13:13" ht="13.2" x14ac:dyDescent="0.25">
      <c r="M850" s="1"/>
    </row>
    <row r="851" spans="13:13" ht="13.2" x14ac:dyDescent="0.25">
      <c r="M851" s="1"/>
    </row>
    <row r="852" spans="13:13" ht="13.2" x14ac:dyDescent="0.25">
      <c r="M852" s="1"/>
    </row>
    <row r="853" spans="13:13" ht="13.2" x14ac:dyDescent="0.25">
      <c r="M853" s="1"/>
    </row>
    <row r="854" spans="13:13" ht="13.2" x14ac:dyDescent="0.25">
      <c r="M854" s="1"/>
    </row>
    <row r="855" spans="13:13" ht="13.2" x14ac:dyDescent="0.25">
      <c r="M855" s="1"/>
    </row>
    <row r="856" spans="13:13" ht="13.2" x14ac:dyDescent="0.25">
      <c r="M856" s="1"/>
    </row>
    <row r="857" spans="13:13" ht="13.2" x14ac:dyDescent="0.25">
      <c r="M857" s="1"/>
    </row>
    <row r="858" spans="13:13" ht="13.2" x14ac:dyDescent="0.25">
      <c r="M858" s="1"/>
    </row>
    <row r="859" spans="13:13" ht="13.2" x14ac:dyDescent="0.25">
      <c r="M859" s="1"/>
    </row>
    <row r="860" spans="13:13" ht="13.2" x14ac:dyDescent="0.25">
      <c r="M860" s="1"/>
    </row>
    <row r="861" spans="13:13" ht="13.2" x14ac:dyDescent="0.25">
      <c r="M861" s="1"/>
    </row>
    <row r="862" spans="13:13" ht="13.2" x14ac:dyDescent="0.25">
      <c r="M862" s="1"/>
    </row>
    <row r="863" spans="13:13" ht="13.2" x14ac:dyDescent="0.25">
      <c r="M863" s="1"/>
    </row>
    <row r="864" spans="13:13" ht="13.2" x14ac:dyDescent="0.25">
      <c r="M864" s="1"/>
    </row>
    <row r="865" spans="13:13" ht="13.2" x14ac:dyDescent="0.25">
      <c r="M865" s="1"/>
    </row>
    <row r="866" spans="13:13" ht="13.2" x14ac:dyDescent="0.25">
      <c r="M866" s="1"/>
    </row>
    <row r="867" spans="13:13" ht="13.2" x14ac:dyDescent="0.25">
      <c r="M867" s="1"/>
    </row>
    <row r="868" spans="13:13" ht="13.2" x14ac:dyDescent="0.25">
      <c r="M868" s="1"/>
    </row>
    <row r="869" spans="13:13" ht="13.2" x14ac:dyDescent="0.25">
      <c r="M869" s="1"/>
    </row>
    <row r="870" spans="13:13" ht="13.2" x14ac:dyDescent="0.25">
      <c r="M870" s="1"/>
    </row>
    <row r="871" spans="13:13" ht="13.2" x14ac:dyDescent="0.25">
      <c r="M871" s="1"/>
    </row>
    <row r="872" spans="13:13" ht="13.2" x14ac:dyDescent="0.25">
      <c r="M872" s="1"/>
    </row>
    <row r="873" spans="13:13" ht="13.2" x14ac:dyDescent="0.25">
      <c r="M873" s="1"/>
    </row>
    <row r="874" spans="13:13" ht="13.2" x14ac:dyDescent="0.25">
      <c r="M874" s="1"/>
    </row>
    <row r="875" spans="13:13" ht="13.2" x14ac:dyDescent="0.25">
      <c r="M875" s="1"/>
    </row>
    <row r="876" spans="13:13" ht="13.2" x14ac:dyDescent="0.25">
      <c r="M876" s="1"/>
    </row>
    <row r="877" spans="13:13" ht="13.2" x14ac:dyDescent="0.25">
      <c r="M877" s="1"/>
    </row>
    <row r="878" spans="13:13" ht="13.2" x14ac:dyDescent="0.25">
      <c r="M878" s="1"/>
    </row>
    <row r="879" spans="13:13" ht="13.2" x14ac:dyDescent="0.25">
      <c r="M879" s="1"/>
    </row>
    <row r="880" spans="13:13" ht="13.2" x14ac:dyDescent="0.25">
      <c r="M880" s="1"/>
    </row>
    <row r="881" spans="13:13" ht="13.2" x14ac:dyDescent="0.25">
      <c r="M881" s="1"/>
    </row>
    <row r="882" spans="13:13" ht="13.2" x14ac:dyDescent="0.25">
      <c r="M882" s="1"/>
    </row>
    <row r="883" spans="13:13" ht="13.2" x14ac:dyDescent="0.25">
      <c r="M883" s="1"/>
    </row>
    <row r="884" spans="13:13" ht="13.2" x14ac:dyDescent="0.25">
      <c r="M884" s="1"/>
    </row>
    <row r="885" spans="13:13" ht="13.2" x14ac:dyDescent="0.25">
      <c r="M885" s="1"/>
    </row>
    <row r="886" spans="13:13" ht="13.2" x14ac:dyDescent="0.25">
      <c r="M886" s="1"/>
    </row>
    <row r="887" spans="13:13" ht="13.2" x14ac:dyDescent="0.25">
      <c r="M887" s="1"/>
    </row>
    <row r="888" spans="13:13" ht="13.2" x14ac:dyDescent="0.25">
      <c r="M888" s="1"/>
    </row>
    <row r="889" spans="13:13" ht="13.2" x14ac:dyDescent="0.25">
      <c r="M889" s="1"/>
    </row>
    <row r="890" spans="13:13" ht="13.2" x14ac:dyDescent="0.25">
      <c r="M890" s="1"/>
    </row>
    <row r="891" spans="13:13" ht="13.2" x14ac:dyDescent="0.25">
      <c r="M891" s="1"/>
    </row>
    <row r="892" spans="13:13" ht="13.2" x14ac:dyDescent="0.25">
      <c r="M892" s="1"/>
    </row>
    <row r="893" spans="13:13" ht="13.2" x14ac:dyDescent="0.25">
      <c r="M893" s="1"/>
    </row>
    <row r="894" spans="13:13" ht="13.2" x14ac:dyDescent="0.25">
      <c r="M894" s="1"/>
    </row>
    <row r="895" spans="13:13" ht="13.2" x14ac:dyDescent="0.25">
      <c r="M895" s="1"/>
    </row>
    <row r="896" spans="13:13" ht="13.2" x14ac:dyDescent="0.25">
      <c r="M896" s="1"/>
    </row>
    <row r="897" spans="13:13" ht="13.2" x14ac:dyDescent="0.25">
      <c r="M897" s="1"/>
    </row>
    <row r="898" spans="13:13" ht="13.2" x14ac:dyDescent="0.25">
      <c r="M898" s="1"/>
    </row>
    <row r="899" spans="13:13" ht="13.2" x14ac:dyDescent="0.25">
      <c r="M899" s="1"/>
    </row>
    <row r="900" spans="13:13" ht="13.2" x14ac:dyDescent="0.25">
      <c r="M900" s="1"/>
    </row>
    <row r="901" spans="13:13" ht="13.2" x14ac:dyDescent="0.25">
      <c r="M901" s="1"/>
    </row>
    <row r="902" spans="13:13" ht="13.2" x14ac:dyDescent="0.25">
      <c r="M902" s="1"/>
    </row>
    <row r="903" spans="13:13" ht="13.2" x14ac:dyDescent="0.25">
      <c r="M903" s="1"/>
    </row>
    <row r="904" spans="13:13" ht="13.2" x14ac:dyDescent="0.25">
      <c r="M904" s="1"/>
    </row>
    <row r="905" spans="13:13" ht="13.2" x14ac:dyDescent="0.25">
      <c r="M905" s="1"/>
    </row>
    <row r="906" spans="13:13" ht="13.2" x14ac:dyDescent="0.25">
      <c r="M906" s="1"/>
    </row>
    <row r="907" spans="13:13" ht="13.2" x14ac:dyDescent="0.25">
      <c r="M907" s="1"/>
    </row>
    <row r="908" spans="13:13" ht="13.2" x14ac:dyDescent="0.25">
      <c r="M908" s="1"/>
    </row>
    <row r="909" spans="13:13" ht="13.2" x14ac:dyDescent="0.25">
      <c r="M909" s="1"/>
    </row>
    <row r="910" spans="13:13" ht="13.2" x14ac:dyDescent="0.25">
      <c r="M910" s="1"/>
    </row>
    <row r="911" spans="13:13" ht="13.2" x14ac:dyDescent="0.25">
      <c r="M911" s="1"/>
    </row>
    <row r="912" spans="13:13" ht="13.2" x14ac:dyDescent="0.25">
      <c r="M912" s="1"/>
    </row>
    <row r="913" spans="13:13" ht="13.2" x14ac:dyDescent="0.25">
      <c r="M913" s="1"/>
    </row>
    <row r="914" spans="13:13" ht="13.2" x14ac:dyDescent="0.25">
      <c r="M914" s="1"/>
    </row>
    <row r="915" spans="13:13" ht="13.2" x14ac:dyDescent="0.25">
      <c r="M915" s="1"/>
    </row>
    <row r="916" spans="13:13" ht="13.2" x14ac:dyDescent="0.25">
      <c r="M916" s="1"/>
    </row>
    <row r="917" spans="13:13" ht="13.2" x14ac:dyDescent="0.25">
      <c r="M917" s="1"/>
    </row>
    <row r="918" spans="13:13" ht="13.2" x14ac:dyDescent="0.25">
      <c r="M918" s="1"/>
    </row>
    <row r="919" spans="13:13" ht="13.2" x14ac:dyDescent="0.25">
      <c r="M919" s="1"/>
    </row>
    <row r="920" spans="13:13" ht="13.2" x14ac:dyDescent="0.25">
      <c r="M920" s="1"/>
    </row>
    <row r="921" spans="13:13" ht="13.2" x14ac:dyDescent="0.25">
      <c r="M921" s="1"/>
    </row>
    <row r="922" spans="13:13" ht="13.2" x14ac:dyDescent="0.25">
      <c r="M922" s="1"/>
    </row>
    <row r="923" spans="13:13" ht="13.2" x14ac:dyDescent="0.25">
      <c r="M923" s="1"/>
    </row>
    <row r="924" spans="13:13" ht="13.2" x14ac:dyDescent="0.25">
      <c r="M924" s="1"/>
    </row>
    <row r="925" spans="13:13" ht="13.2" x14ac:dyDescent="0.25">
      <c r="M925" s="1"/>
    </row>
    <row r="926" spans="13:13" ht="13.2" x14ac:dyDescent="0.25">
      <c r="M926" s="1"/>
    </row>
    <row r="927" spans="13:13" ht="13.2" x14ac:dyDescent="0.25">
      <c r="M927" s="1"/>
    </row>
    <row r="928" spans="13:13" ht="13.2" x14ac:dyDescent="0.25">
      <c r="M928" s="1"/>
    </row>
    <row r="929" spans="13:13" ht="13.2" x14ac:dyDescent="0.25">
      <c r="M929" s="1"/>
    </row>
    <row r="930" spans="13:13" ht="13.2" x14ac:dyDescent="0.25">
      <c r="M930" s="1"/>
    </row>
    <row r="931" spans="13:13" ht="13.2" x14ac:dyDescent="0.25">
      <c r="M931" s="1"/>
    </row>
    <row r="932" spans="13:13" ht="13.2" x14ac:dyDescent="0.25">
      <c r="M932" s="1"/>
    </row>
    <row r="933" spans="13:13" ht="13.2" x14ac:dyDescent="0.25">
      <c r="M933" s="1"/>
    </row>
    <row r="934" spans="13:13" ht="13.2" x14ac:dyDescent="0.25">
      <c r="M934" s="1"/>
    </row>
    <row r="935" spans="13:13" ht="13.2" x14ac:dyDescent="0.25">
      <c r="M935" s="1"/>
    </row>
    <row r="936" spans="13:13" ht="13.2" x14ac:dyDescent="0.25">
      <c r="M936" s="1"/>
    </row>
    <row r="937" spans="13:13" ht="13.2" x14ac:dyDescent="0.25">
      <c r="M937" s="1"/>
    </row>
    <row r="938" spans="13:13" ht="13.2" x14ac:dyDescent="0.25">
      <c r="M938" s="1"/>
    </row>
    <row r="939" spans="13:13" ht="13.2" x14ac:dyDescent="0.25">
      <c r="M939" s="1"/>
    </row>
    <row r="940" spans="13:13" ht="13.2" x14ac:dyDescent="0.25">
      <c r="M940" s="1"/>
    </row>
    <row r="941" spans="13:13" ht="13.2" x14ac:dyDescent="0.25">
      <c r="M941" s="1"/>
    </row>
    <row r="942" spans="13:13" ht="13.2" x14ac:dyDescent="0.25">
      <c r="M942" s="1"/>
    </row>
    <row r="943" spans="13:13" ht="13.2" x14ac:dyDescent="0.25">
      <c r="M943" s="1"/>
    </row>
    <row r="944" spans="13:13" ht="13.2" x14ac:dyDescent="0.25">
      <c r="M944" s="1"/>
    </row>
    <row r="945" spans="13:13" ht="13.2" x14ac:dyDescent="0.25">
      <c r="M945" s="1"/>
    </row>
    <row r="946" spans="13:13" ht="13.2" x14ac:dyDescent="0.25">
      <c r="M946" s="1"/>
    </row>
    <row r="947" spans="13:13" ht="13.2" x14ac:dyDescent="0.25">
      <c r="M947" s="1"/>
    </row>
    <row r="948" spans="13:13" ht="13.2" x14ac:dyDescent="0.25">
      <c r="M948" s="1"/>
    </row>
    <row r="949" spans="13:13" ht="13.2" x14ac:dyDescent="0.25">
      <c r="M949" s="1"/>
    </row>
    <row r="950" spans="13:13" ht="13.2" x14ac:dyDescent="0.25">
      <c r="M950" s="1"/>
    </row>
    <row r="951" spans="13:13" ht="13.2" x14ac:dyDescent="0.25">
      <c r="M951" s="1"/>
    </row>
    <row r="952" spans="13:13" ht="13.2" x14ac:dyDescent="0.25">
      <c r="M952" s="1"/>
    </row>
    <row r="953" spans="13:13" ht="13.2" x14ac:dyDescent="0.25">
      <c r="M953" s="1"/>
    </row>
    <row r="954" spans="13:13" ht="13.2" x14ac:dyDescent="0.25">
      <c r="M954" s="1"/>
    </row>
    <row r="955" spans="13:13" ht="13.2" x14ac:dyDescent="0.25">
      <c r="M955" s="1"/>
    </row>
    <row r="956" spans="13:13" ht="13.2" x14ac:dyDescent="0.25">
      <c r="M956" s="1"/>
    </row>
    <row r="957" spans="13:13" ht="13.2" x14ac:dyDescent="0.25">
      <c r="M957" s="1"/>
    </row>
    <row r="958" spans="13:13" ht="13.2" x14ac:dyDescent="0.25">
      <c r="M958" s="1"/>
    </row>
    <row r="959" spans="13:13" ht="13.2" x14ac:dyDescent="0.25">
      <c r="M959" s="1"/>
    </row>
    <row r="960" spans="13:13" ht="13.2" x14ac:dyDescent="0.25">
      <c r="M960" s="1"/>
    </row>
    <row r="961" spans="13:13" ht="13.2" x14ac:dyDescent="0.25">
      <c r="M961" s="1"/>
    </row>
    <row r="962" spans="13:13" ht="13.2" x14ac:dyDescent="0.25">
      <c r="M962" s="1"/>
    </row>
    <row r="963" spans="13:13" ht="13.2" x14ac:dyDescent="0.25">
      <c r="M963" s="1"/>
    </row>
    <row r="964" spans="13:13" ht="13.2" x14ac:dyDescent="0.25">
      <c r="M964" s="1"/>
    </row>
    <row r="965" spans="13:13" ht="13.2" x14ac:dyDescent="0.25">
      <c r="M965" s="1"/>
    </row>
    <row r="966" spans="13:13" ht="13.2" x14ac:dyDescent="0.25">
      <c r="M966" s="1"/>
    </row>
    <row r="967" spans="13:13" ht="13.2" x14ac:dyDescent="0.25">
      <c r="M967" s="1"/>
    </row>
    <row r="968" spans="13:13" ht="13.2" x14ac:dyDescent="0.25">
      <c r="M968" s="1"/>
    </row>
    <row r="969" spans="13:13" ht="13.2" x14ac:dyDescent="0.25">
      <c r="M969" s="1"/>
    </row>
    <row r="970" spans="13:13" ht="13.2" x14ac:dyDescent="0.25">
      <c r="M970" s="1"/>
    </row>
    <row r="971" spans="13:13" ht="13.2" x14ac:dyDescent="0.25">
      <c r="M971" s="1"/>
    </row>
    <row r="972" spans="13:13" ht="13.2" x14ac:dyDescent="0.25">
      <c r="M972" s="1"/>
    </row>
    <row r="973" spans="13:13" ht="13.2" x14ac:dyDescent="0.25">
      <c r="M973" s="1"/>
    </row>
    <row r="974" spans="13:13" ht="13.2" x14ac:dyDescent="0.25">
      <c r="M974" s="1"/>
    </row>
    <row r="975" spans="13:13" ht="13.2" x14ac:dyDescent="0.25">
      <c r="M975" s="1"/>
    </row>
    <row r="976" spans="13:13" ht="13.2" x14ac:dyDescent="0.25">
      <c r="M976" s="1"/>
    </row>
    <row r="977" spans="13:13" ht="13.2" x14ac:dyDescent="0.25">
      <c r="M977" s="1"/>
    </row>
    <row r="978" spans="13:13" ht="13.2" x14ac:dyDescent="0.25">
      <c r="M978" s="1"/>
    </row>
    <row r="979" spans="13:13" ht="13.2" x14ac:dyDescent="0.25">
      <c r="M979" s="1"/>
    </row>
    <row r="980" spans="13:13" ht="13.2" x14ac:dyDescent="0.25">
      <c r="M980" s="1"/>
    </row>
    <row r="981" spans="13:13" ht="13.2" x14ac:dyDescent="0.25">
      <c r="M981" s="1"/>
    </row>
    <row r="982" spans="13:13" ht="13.2" x14ac:dyDescent="0.25">
      <c r="M982" s="1"/>
    </row>
    <row r="983" spans="13:13" ht="13.2" x14ac:dyDescent="0.25">
      <c r="M983" s="1"/>
    </row>
    <row r="984" spans="13:13" ht="13.2" x14ac:dyDescent="0.25">
      <c r="M984" s="1"/>
    </row>
    <row r="985" spans="13:13" ht="13.2" x14ac:dyDescent="0.25">
      <c r="M985" s="1"/>
    </row>
    <row r="986" spans="13:13" ht="13.2" x14ac:dyDescent="0.25">
      <c r="M986" s="1"/>
    </row>
    <row r="987" spans="13:13" ht="13.2" x14ac:dyDescent="0.25">
      <c r="M987" s="1"/>
    </row>
    <row r="988" spans="13:13" ht="13.2" x14ac:dyDescent="0.25">
      <c r="M988" s="1"/>
    </row>
    <row r="989" spans="13:13" ht="13.2" x14ac:dyDescent="0.25">
      <c r="M989" s="1"/>
    </row>
    <row r="990" spans="13:13" ht="13.2" x14ac:dyDescent="0.25">
      <c r="M990" s="1"/>
    </row>
    <row r="991" spans="13:13" ht="13.2" x14ac:dyDescent="0.25">
      <c r="M991" s="1"/>
    </row>
    <row r="992" spans="13:13" ht="13.2" x14ac:dyDescent="0.25">
      <c r="M992" s="1"/>
    </row>
    <row r="993" spans="13:13" ht="13.2" x14ac:dyDescent="0.25">
      <c r="M993" s="1"/>
    </row>
    <row r="994" spans="13:13" ht="13.2" x14ac:dyDescent="0.25">
      <c r="M994" s="1"/>
    </row>
    <row r="995" spans="13:13" ht="13.2" x14ac:dyDescent="0.25">
      <c r="M995" s="1"/>
    </row>
    <row r="996" spans="13:13" ht="13.2" x14ac:dyDescent="0.25">
      <c r="M996" s="1"/>
    </row>
    <row r="997" spans="13:13" ht="13.2" x14ac:dyDescent="0.25">
      <c r="M997" s="1"/>
    </row>
    <row r="998" spans="13:13" ht="13.2" x14ac:dyDescent="0.25">
      <c r="M998" s="1"/>
    </row>
    <row r="999" spans="13:13" ht="13.2" x14ac:dyDescent="0.25">
      <c r="M999" s="1"/>
    </row>
    <row r="1000" spans="13:13" ht="13.2" x14ac:dyDescent="0.25">
      <c r="M1000" s="1"/>
    </row>
    <row r="1001" spans="13:13" ht="13.2" x14ac:dyDescent="0.25">
      <c r="M1001" s="1"/>
    </row>
  </sheetData>
  <hyperlinks>
    <hyperlink ref="B6" r:id="rId1" xr:uid="{7CEDB5EA-27CC-476E-A90F-C9C556AAEBE5}"/>
    <hyperlink ref="B8" r:id="rId2" xr:uid="{2409CFAD-E007-487A-9D9F-19CE4E05371A}"/>
    <hyperlink ref="B7" r:id="rId3" xr:uid="{6F40F8CC-A4CA-4D33-A3B3-23C8250948CF}"/>
    <hyperlink ref="B9" r:id="rId4" xr:uid="{F506059E-DB9A-4092-8E32-887E74643469}"/>
    <hyperlink ref="B10" r:id="rId5" xr:uid="{6ACCA146-3B72-4A2A-B43F-4393B7292622}"/>
    <hyperlink ref="B11" r:id="rId6" xr:uid="{D5EE238F-6F87-442E-BA8C-0B0A5D4F19E6}"/>
    <hyperlink ref="B12" r:id="rId7" xr:uid="{E6723465-51A6-4172-9CB3-9212058EA70F}"/>
    <hyperlink ref="B13" r:id="rId8" xr:uid="{5BFD6DA3-B62B-4E9B-A886-7BC26A678BEE}"/>
    <hyperlink ref="B14" r:id="rId9" xr:uid="{8F39CD8C-B5E8-4BFE-BC0F-81870284D7EC}"/>
    <hyperlink ref="B15" r:id="rId10" xr:uid="{B1728CD3-290D-4875-9892-0B31866194C8}"/>
    <hyperlink ref="B16" r:id="rId11" xr:uid="{D1F74D24-DFA2-4022-A472-B4687C00BBE8}"/>
    <hyperlink ref="B17" r:id="rId12" xr:uid="{34787C3B-A049-4146-A988-573230C7830A}"/>
    <hyperlink ref="B18" r:id="rId13" xr:uid="{4BE8EA73-9368-45A4-B834-0CC4423E0C65}"/>
    <hyperlink ref="B19" r:id="rId14" xr:uid="{A8122431-3303-44DA-B80C-3CB893571A0D}"/>
    <hyperlink ref="B20" r:id="rId15" xr:uid="{183289AA-AB90-4603-A4F2-84FFDBCB74A4}"/>
    <hyperlink ref="B21" r:id="rId16" xr:uid="{B233B4E4-297E-4E88-B2D8-4287B9C9AE00}"/>
    <hyperlink ref="B22" r:id="rId17" xr:uid="{3B63CDDF-FBDA-4DE3-8D7C-D012C7D19AC1}"/>
    <hyperlink ref="B23" r:id="rId18" xr:uid="{3E9BB8D5-1319-47D7-96E3-2996853EDC30}"/>
    <hyperlink ref="B24" r:id="rId19" xr:uid="{369A5E24-FB53-4847-8A42-E640262F77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Олександр Головня</cp:lastModifiedBy>
  <dcterms:created xsi:type="dcterms:W3CDTF">2024-11-19T18:14:35Z</dcterms:created>
  <dcterms:modified xsi:type="dcterms:W3CDTF">2024-11-20T00:00:19Z</dcterms:modified>
</cp:coreProperties>
</file>