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8E1FD037-EC76-41D6-89DF-B01AC955945D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78" i="1"/>
  <c r="B78" i="1" s="1"/>
  <c r="C77" i="1"/>
  <c r="B77" i="1" s="1"/>
  <c r="C76" i="1"/>
  <c r="B76" i="1" s="1"/>
  <c r="C75" i="1"/>
  <c r="B75" i="1" s="1"/>
  <c r="C74" i="1"/>
  <c r="B74" i="1" s="1"/>
  <c r="C73" i="1"/>
  <c r="B73" i="1" s="1"/>
  <c r="C72" i="1"/>
  <c r="B72" i="1" s="1"/>
  <c r="C71" i="1"/>
  <c r="B71" i="1" s="1"/>
  <c r="C70" i="1"/>
  <c r="B70" i="1" s="1"/>
  <c r="C69" i="1"/>
  <c r="B69" i="1" s="1"/>
  <c r="C68" i="1"/>
  <c r="B68" i="1" s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 s="1"/>
  <c r="C61" i="1"/>
  <c r="B61" i="1" s="1"/>
  <c r="C60" i="1"/>
  <c r="B60" i="1" s="1"/>
  <c r="C59" i="1"/>
  <c r="B59" i="1" s="1"/>
  <c r="C58" i="1"/>
  <c r="B58" i="1" s="1"/>
  <c r="C57" i="1"/>
  <c r="B57" i="1" s="1"/>
  <c r="C56" i="1"/>
  <c r="B56" i="1" s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 s="1"/>
  <c r="C43" i="1"/>
  <c r="B43" i="1" s="1"/>
  <c r="C42" i="1"/>
  <c r="B42" i="1" s="1"/>
  <c r="C41" i="1"/>
  <c r="B41" i="1" s="1"/>
  <c r="C40" i="1"/>
  <c r="B40" i="1" s="1"/>
  <c r="C39" i="1"/>
  <c r="B39" i="1" s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D5" i="1"/>
</calcChain>
</file>

<file path=xl/sharedStrings.xml><?xml version="1.0" encoding="utf-8"?>
<sst xmlns="http://schemas.openxmlformats.org/spreadsheetml/2006/main" count="234" uniqueCount="163">
  <si>
    <t>Chapter</t>
  </si>
  <si>
    <t>Section</t>
  </si>
  <si>
    <t>U</t>
  </si>
  <si>
    <t>R</t>
  </si>
  <si>
    <t>M</t>
  </si>
  <si>
    <t>What Operating Systems Do</t>
  </si>
  <si>
    <t>Operating System (system view): resource allocator, control program.</t>
  </si>
  <si>
    <t>√</t>
  </si>
  <si>
    <t>Computer-System Organization</t>
  </si>
  <si>
    <t>Operating-System Structure</t>
  </si>
  <si>
    <t>Multiprogramming; Timesharing (multitasking).</t>
  </si>
  <si>
    <t>Operating-System Operations</t>
  </si>
  <si>
    <t>System Calls</t>
  </si>
  <si>
    <t>Operating-System Design and Implementation</t>
  </si>
  <si>
    <t>Policy and mechanism.</t>
  </si>
  <si>
    <t>Simple / layered / microkernel / modules / hybrid structure.</t>
  </si>
  <si>
    <t>Process Concept</t>
  </si>
  <si>
    <t>Process Scheduling</t>
  </si>
  <si>
    <t>Long-term / medium / short-term scheduling.</t>
  </si>
  <si>
    <t>Operations on Processes</t>
  </si>
  <si>
    <t>Process APIs.</t>
  </si>
  <si>
    <t>Interprocess Communication</t>
  </si>
  <si>
    <t>Communication in Client– Server Systems</t>
  </si>
  <si>
    <t>Overview</t>
  </si>
  <si>
    <t>Multicore Programming</t>
  </si>
  <si>
    <t>Concurrency vs. parallelism.</t>
  </si>
  <si>
    <t>Multithreading Models</t>
  </si>
  <si>
    <t>Kernel / user threads; Motivating kernel / user threads.</t>
  </si>
  <si>
    <t>Thread Libraries</t>
  </si>
  <si>
    <t>Implicit Threading</t>
  </si>
  <si>
    <t>Thread Pools.</t>
  </si>
  <si>
    <t>Threading Issues</t>
  </si>
  <si>
    <t>Thread cancellation; Signal handling; Thread-local storage; Lightweight process.</t>
  </si>
  <si>
    <t>Background</t>
  </si>
  <si>
    <t>The Critical-Section Problem</t>
  </si>
  <si>
    <t>Peterson’s Solution</t>
  </si>
  <si>
    <t>Synchronization Hardware</t>
  </si>
  <si>
    <t>Solution using test-and-set (satisfying bounded waiting).</t>
  </si>
  <si>
    <t>Mutex Locks</t>
  </si>
  <si>
    <t>Mutex.</t>
  </si>
  <si>
    <t>Semaphores</t>
  </si>
  <si>
    <t>Classic Problems of Synchronization</t>
  </si>
  <si>
    <t>Monitors</t>
  </si>
  <si>
    <t>Condition variables.</t>
  </si>
  <si>
    <t>Basic Concepts</t>
  </si>
  <si>
    <t>Scheduling Criteria</t>
  </si>
  <si>
    <t>Thread Scheduling</t>
  </si>
  <si>
    <t>Process/system-contention scope.</t>
  </si>
  <si>
    <t>Multiple-Processor Scheduling</t>
  </si>
  <si>
    <t>Asymmetric multiprocessing vs. symmetric multiprocessing; Processor (cache) affinity.</t>
  </si>
  <si>
    <t>System Model</t>
  </si>
  <si>
    <t>Deadlock Characterization</t>
  </si>
  <si>
    <t>Methods for Handling Deadlocks</t>
  </si>
  <si>
    <t>Deadlock Prevention</t>
  </si>
  <si>
    <t>Denying the four necessary conditions.</t>
  </si>
  <si>
    <t>Deadlock Avoidance</t>
  </si>
  <si>
    <t>Deadlock Detection</t>
  </si>
  <si>
    <t>Recovery from Deadlock</t>
  </si>
  <si>
    <t>Swapping</t>
  </si>
  <si>
    <t>Contiguous Memory Allocation</t>
  </si>
  <si>
    <t>Segmentation</t>
  </si>
  <si>
    <t>Paging</t>
  </si>
  <si>
    <t>Structure of the Page Table</t>
  </si>
  <si>
    <t>Demand Paging</t>
  </si>
  <si>
    <t>Copy-on-Write</t>
  </si>
  <si>
    <t>Page Replacement</t>
  </si>
  <si>
    <t>Allocation of Frames</t>
  </si>
  <si>
    <t>Thrashing</t>
  </si>
  <si>
    <t>Memory-Mapped Files</t>
  </si>
  <si>
    <t>Other Considerations</t>
  </si>
  <si>
    <t>Overview of Mass-Storage Structure</t>
  </si>
  <si>
    <t>Disk Structure</t>
  </si>
  <si>
    <t>Disk Scheduling</t>
  </si>
  <si>
    <t>RAID Structure</t>
  </si>
  <si>
    <t>File-System Interface</t>
  </si>
  <si>
    <t>File Organization</t>
  </si>
  <si>
    <t>Allocation Method</t>
  </si>
  <si>
    <t>Free Space Management</t>
  </si>
  <si>
    <t>I/O Systems</t>
  </si>
  <si>
    <t>Scheduling algorithms</t>
    <phoneticPr fontId="1" type="noConversion"/>
  </si>
  <si>
    <t>U = understand; R = remember; M =  master.</t>
    <phoneticPr fontId="1" type="noConversion"/>
  </si>
  <si>
    <t>1. Introduction</t>
    <phoneticPr fontId="1" type="noConversion"/>
  </si>
  <si>
    <t>3. Processes</t>
    <phoneticPr fontId="1" type="noConversion"/>
  </si>
  <si>
    <t>4. Threads</t>
    <phoneticPr fontId="1" type="noConversion"/>
  </si>
  <si>
    <t>7. Deadlocks</t>
    <phoneticPr fontId="1" type="noConversion"/>
  </si>
  <si>
    <t>5. CPU Scheduling</t>
    <phoneticPr fontId="1" type="noConversion"/>
  </si>
  <si>
    <t>8. Main Memory</t>
    <phoneticPr fontId="1" type="noConversion"/>
  </si>
  <si>
    <t>10. Mass-Storage Structure</t>
    <phoneticPr fontId="1" type="noConversion"/>
  </si>
  <si>
    <t>11. File-System Interface</t>
    <phoneticPr fontId="1" type="noConversion"/>
  </si>
  <si>
    <t>12. File-System Implementation</t>
    <phoneticPr fontId="1" type="noConversion"/>
  </si>
  <si>
    <t>13. I/O Systems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</si>
  <si>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Processes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Context switch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</si>
  <si>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Process states (transitions)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PCB</t>
    </r>
    <r>
      <rPr>
        <sz val="12"/>
        <color theme="1"/>
        <rFont val="等线"/>
        <family val="3"/>
        <charset val="134"/>
        <scheme val="minor"/>
      </rPr>
      <t>.</t>
    </r>
  </si>
  <si>
    <r>
      <rPr>
        <sz val="12"/>
        <color rgb="FFFF0000"/>
        <rFont val="等线"/>
        <family val="3"/>
        <charset val="134"/>
        <scheme val="minor"/>
      </rPr>
      <t>Shared memory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Message passing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</si>
  <si>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Threads</t>
    </r>
    <r>
      <rPr>
        <sz val="12"/>
        <color theme="1"/>
        <rFont val="等线"/>
        <family val="3"/>
        <charset val="134"/>
        <scheme val="minor"/>
      </rPr>
      <t>; Benefits of threads.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</si>
  <si>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Pipes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</si>
  <si>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Scheduling criteria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</si>
  <si>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Multithreading models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</si>
  <si>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t xml:space="preserve">CPU / I/O burst; </t>
    </r>
    <r>
      <rPr>
        <sz val="12"/>
        <color rgb="FFFF0000"/>
        <rFont val="等线"/>
        <family val="3"/>
        <charset val="134"/>
        <scheme val="minor"/>
      </rPr>
      <t>Scheduling timing</t>
    </r>
    <r>
      <rPr>
        <sz val="12"/>
        <color theme="1"/>
        <rFont val="等线"/>
        <family val="3"/>
        <charset val="134"/>
        <scheme val="minor"/>
      </rPr>
      <t>; Scheduler; Dispatcher.</t>
    </r>
    <phoneticPr fontId="1" type="noConversion"/>
  </si>
  <si>
    <r>
      <t xml:space="preserve">Race condition; </t>
    </r>
    <r>
      <rPr>
        <sz val="12"/>
        <color rgb="FFFF0000"/>
        <rFont val="等线"/>
        <family val="3"/>
        <charset val="134"/>
        <scheme val="minor"/>
      </rPr>
      <t>Critical section</t>
    </r>
    <r>
      <rPr>
        <sz val="12"/>
        <color theme="1"/>
        <rFont val="等线"/>
        <family val="3"/>
        <charset val="134"/>
        <scheme val="minor"/>
      </rPr>
      <t>; Critical section problem.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</si>
  <si>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Solution to critical-section problem</t>
    </r>
    <r>
      <rPr>
        <sz val="12"/>
        <color theme="1"/>
        <rFont val="等线"/>
        <family val="3"/>
        <charset val="134"/>
        <scheme val="minor"/>
      </rPr>
      <t xml:space="preserve"> (three requirements).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</si>
  <si>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Peterson’s Solution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</si>
  <si>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Semaphores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</si>
  <si>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Monitors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</si>
  <si>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The Bounded-Buffer problem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The Readers–Writers problem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The Dining-Philosophers problem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</si>
  <si>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Deadlock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</si>
  <si>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Four necessary conditions</t>
    </r>
    <r>
      <rPr>
        <sz val="12"/>
        <color theme="1"/>
        <rFont val="等线"/>
        <family val="3"/>
        <charset val="134"/>
        <scheme val="minor"/>
      </rPr>
      <t>; Resource-allocation graph.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</si>
  <si>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Deadlock prevention / avoidance / detection / recovery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</si>
  <si>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t xml:space="preserve">Safe state; Resource-allocation graph alg.; </t>
    </r>
    <r>
      <rPr>
        <sz val="12"/>
        <color rgb="FFFF0000"/>
        <rFont val="等线"/>
        <family val="3"/>
        <charset val="134"/>
        <scheme val="minor"/>
      </rPr>
      <t>The banker’s alg. (Safety alg.; Resource-request alg.)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</si>
  <si>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t>Selecting a victim; Roll back; Starvation.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</si>
  <si>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Program loading and linking</t>
    </r>
    <r>
      <rPr>
        <sz val="12"/>
        <color theme="1"/>
        <rFont val="等线"/>
        <family val="3"/>
        <charset val="134"/>
        <scheme val="minor"/>
      </rPr>
      <t xml:space="preserve">; Address binding; </t>
    </r>
    <r>
      <rPr>
        <sz val="12"/>
        <color rgb="FFFF0000"/>
        <rFont val="等线"/>
        <family val="3"/>
        <charset val="134"/>
        <scheme val="minor"/>
      </rPr>
      <t>Logical / physical address space</t>
    </r>
    <r>
      <rPr>
        <sz val="12"/>
        <color theme="1"/>
        <rFont val="等线"/>
        <family val="3"/>
        <charset val="134"/>
        <scheme val="minor"/>
      </rPr>
      <t>.</t>
    </r>
  </si>
  <si>
    <r>
      <rPr>
        <sz val="12"/>
        <color rgb="FFFF0000"/>
        <rFont val="等线"/>
        <family val="3"/>
        <charset val="134"/>
        <scheme val="minor"/>
      </rPr>
      <t>Page replacement algs.</t>
    </r>
    <r>
      <rPr>
        <sz val="12"/>
        <color theme="1"/>
        <rFont val="等线"/>
        <family val="3"/>
        <charset val="134"/>
        <scheme val="minor"/>
      </rPr>
      <t xml:space="preserve">: </t>
    </r>
    <r>
      <rPr>
        <sz val="12"/>
        <color rgb="FFFF0000"/>
        <rFont val="等线"/>
        <family val="3"/>
        <charset val="134"/>
        <scheme val="minor"/>
      </rPr>
      <t>Optimal</t>
    </r>
    <r>
      <rPr>
        <sz val="12"/>
        <color theme="1"/>
        <rFont val="等线"/>
        <family val="3"/>
        <charset val="134"/>
        <scheme val="minor"/>
      </rPr>
      <t xml:space="preserve">, </t>
    </r>
    <r>
      <rPr>
        <sz val="12"/>
        <color rgb="FFFF0000"/>
        <rFont val="等线"/>
        <family val="3"/>
        <charset val="134"/>
        <scheme val="minor"/>
      </rPr>
      <t>FIFO</t>
    </r>
    <r>
      <rPr>
        <sz val="12"/>
        <color theme="1"/>
        <rFont val="等线"/>
        <family val="3"/>
        <charset val="134"/>
        <scheme val="minor"/>
      </rPr>
      <t xml:space="preserve">, </t>
    </r>
    <r>
      <rPr>
        <sz val="12"/>
        <color rgb="FFFF0000"/>
        <rFont val="等线"/>
        <family val="3"/>
        <charset val="134"/>
        <scheme val="minor"/>
      </rPr>
      <t>LRU</t>
    </r>
    <r>
      <rPr>
        <sz val="12"/>
        <color theme="1"/>
        <rFont val="等线"/>
        <family val="3"/>
        <charset val="134"/>
        <scheme val="minor"/>
      </rPr>
      <t>; LRU approximation algs (</t>
    </r>
    <r>
      <rPr>
        <sz val="12"/>
        <color rgb="FFFF0000"/>
        <rFont val="等线"/>
        <family val="3"/>
        <charset val="134"/>
        <scheme val="minor"/>
      </rPr>
      <t>Clock</t>
    </r>
    <r>
      <rPr>
        <sz val="12"/>
        <rFont val="等线"/>
        <family val="3"/>
        <charset val="134"/>
        <scheme val="minor"/>
      </rPr>
      <t>, etc.</t>
    </r>
    <r>
      <rPr>
        <sz val="12"/>
        <color theme="1"/>
        <rFont val="等线"/>
        <family val="3"/>
        <charset val="134"/>
        <scheme val="minor"/>
      </rPr>
      <t>).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</si>
  <si>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FCFS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SSTF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SCAN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C-SCAN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LOOK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C-LOOK</t>
    </r>
    <r>
      <rPr>
        <sz val="12"/>
        <rFont val="等线"/>
        <family val="3"/>
        <charset val="134"/>
        <scheme val="minor"/>
      </rPr>
      <t>.</t>
    </r>
  </si>
  <si>
    <t>RAID lv 0 / 1 / 4 / 5.</t>
    <phoneticPr fontId="1" type="noConversion"/>
  </si>
  <si>
    <t>Wait-for graph alg.; Detection alg..</t>
    <phoneticPr fontId="1" type="noConversion"/>
  </si>
  <si>
    <r>
      <t>swapping</t>
    </r>
    <r>
      <rPr>
        <sz val="12"/>
        <rFont val="等线"/>
        <family val="3"/>
        <charset val="134"/>
        <scheme val="minor"/>
      </rPr>
      <t>.</t>
    </r>
    <phoneticPr fontId="1" type="noConversion"/>
  </si>
  <si>
    <t>Address translation; Free space management.</t>
    <phoneticPr fontId="1" type="noConversion"/>
  </si>
  <si>
    <r>
      <t>Segmentation</t>
    </r>
    <r>
      <rPr>
        <sz val="12"/>
        <rFont val="等线"/>
        <family val="3"/>
        <charset val="134"/>
        <scheme val="minor"/>
      </rPr>
      <t>.</t>
    </r>
    <phoneticPr fontId="1" type="noConversion"/>
  </si>
  <si>
    <t>External fragmentation.</t>
    <phoneticPr fontId="1" type="noConversion"/>
  </si>
  <si>
    <t>Internal fragmentation.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</si>
  <si>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Paging and Segments</t>
    </r>
    <r>
      <rPr>
        <sz val="12"/>
        <color theme="1"/>
        <rFont val="等线"/>
        <family val="3"/>
        <charset val="134"/>
        <scheme val="minor"/>
      </rPr>
      <t>; Hierarchical page tables.</t>
    </r>
    <phoneticPr fontId="1" type="noConversion"/>
  </si>
  <si>
    <t>Hashed / inverted page tables.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</si>
  <si>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Demand paging</t>
    </r>
    <r>
      <rPr>
        <sz val="12"/>
        <color theme="1"/>
        <rFont val="等线"/>
        <family val="3"/>
        <charset val="134"/>
        <scheme val="minor"/>
      </rPr>
      <t>; Page fault.</t>
    </r>
    <phoneticPr fontId="1" type="noConversion"/>
  </si>
  <si>
    <t>Effective access time.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</si>
  <si>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Paging</t>
    </r>
    <r>
      <rPr>
        <sz val="12"/>
        <color theme="1"/>
        <rFont val="等线"/>
        <family val="3"/>
        <charset val="134"/>
        <scheme val="minor"/>
      </rPr>
      <t>; TLB; Page size issues.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</si>
  <si>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base / limit</t>
    </r>
    <r>
      <rPr>
        <sz val="12"/>
        <color theme="1"/>
        <rFont val="等线"/>
        <family val="3"/>
        <charset val="134"/>
        <scheme val="minor"/>
      </rPr>
      <t>; MMU; Free list.</t>
    </r>
    <phoneticPr fontId="1" type="noConversion"/>
  </si>
  <si>
    <t>modify / dirty bit; Reference string; Belady’s anomaly.</t>
    <phoneticPr fontId="1" type="noConversion"/>
  </si>
  <si>
    <r>
      <t xml:space="preserve">Equal / proportional / priority </t>
    </r>
    <r>
      <rPr>
        <sz val="12"/>
        <color rgb="FFFF0000"/>
        <rFont val="等线"/>
        <family val="3"/>
        <charset val="134"/>
        <scheme val="minor"/>
      </rPr>
      <t>allocation</t>
    </r>
    <r>
      <rPr>
        <sz val="12"/>
        <color theme="1"/>
        <rFont val="等线"/>
        <family val="3"/>
        <charset val="134"/>
        <scheme val="minor"/>
      </rPr>
      <t>; Global/local replacement.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</si>
  <si>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Working-set</t>
    </r>
    <r>
      <rPr>
        <sz val="12"/>
        <color theme="1"/>
        <rFont val="等线"/>
        <family val="3"/>
        <charset val="134"/>
        <scheme val="minor"/>
      </rPr>
      <t xml:space="preserve"> model; page-fault frequency.</t>
    </r>
    <phoneticPr fontId="1" type="noConversion"/>
  </si>
  <si>
    <t>Memory-Mapped Files; Shared memory.</t>
    <phoneticPr fontId="1" type="noConversion"/>
  </si>
  <si>
    <t>Page size issues.</t>
    <phoneticPr fontId="1" type="noConversion"/>
  </si>
  <si>
    <r>
      <t>Thrashing</t>
    </r>
    <r>
      <rPr>
        <sz val="12"/>
        <rFont val="等线"/>
        <family val="3"/>
        <charset val="134"/>
        <scheme val="minor"/>
      </rPr>
      <t>.</t>
    </r>
    <phoneticPr fontId="1" type="noConversion"/>
  </si>
  <si>
    <t>I/O time.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</si>
  <si>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Disk Structure</t>
    </r>
    <r>
      <rPr>
        <sz val="12"/>
        <color theme="1"/>
        <rFont val="等线"/>
        <family val="3"/>
        <charset val="134"/>
        <scheme val="minor"/>
      </rPr>
      <t>.</t>
    </r>
  </si>
  <si>
    <r>
      <rPr>
        <sz val="12"/>
        <color rgb="FFFF0000"/>
        <rFont val="等线"/>
        <family val="3"/>
        <charset val="134"/>
        <scheme val="minor"/>
      </rPr>
      <t>inode number</t>
    </r>
    <r>
      <rPr>
        <sz val="12"/>
        <color theme="1"/>
        <rFont val="等线"/>
        <family val="3"/>
        <charset val="134"/>
        <scheme val="minor"/>
      </rPr>
      <t xml:space="preserve">; File descriptor; Hard / symbolic link; </t>
    </r>
    <r>
      <rPr>
        <sz val="12"/>
        <color theme="9"/>
        <rFont val="等线"/>
        <family val="3"/>
        <charset val="134"/>
        <scheme val="minor"/>
      </rPr>
      <t>File sharing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theme="9"/>
        <rFont val="等线"/>
        <family val="3"/>
        <charset val="134"/>
        <scheme val="minor"/>
      </rPr>
      <t>Access control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</si>
  <si>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t>Contiguous / linked / indexed allocation</t>
    </r>
    <r>
      <rPr>
        <sz val="12"/>
        <rFont val="等线"/>
        <family val="3"/>
        <charset val="134"/>
        <scheme val="minor"/>
      </rPr>
      <t>.</t>
    </r>
  </si>
  <si>
    <r>
      <rPr>
        <sz val="12"/>
        <color rgb="FFFF0000"/>
        <rFont val="等线"/>
        <family val="3"/>
        <charset val="134"/>
        <scheme val="minor"/>
      </rPr>
      <t>FCB/inode</t>
    </r>
    <r>
      <rPr>
        <sz val="12"/>
        <color theme="1"/>
        <rFont val="等线"/>
        <family val="3"/>
        <charset val="134"/>
        <scheme val="minor"/>
      </rPr>
      <t>; Direct / indirect pointers; extent.</t>
    </r>
    <phoneticPr fontId="1" type="noConversion"/>
  </si>
  <si>
    <t>Copy-on-write.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</si>
  <si>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Polling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interrupt-driven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Direct memory access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</si>
  <si>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t>6. Process Synchronization</t>
    <phoneticPr fontId="1" type="noConversion"/>
  </si>
  <si>
    <t>2. Operating-System Structures</t>
    <phoneticPr fontId="1" type="noConversion"/>
  </si>
  <si>
    <t>9. Virtual Memory</t>
    <phoneticPr fontId="1" type="noConversion"/>
  </si>
  <si>
    <t>Application I/O Interface</t>
    <phoneticPr fontId="1" type="noConversion"/>
  </si>
  <si>
    <t>Kernel I/O Subsystem</t>
  </si>
  <si>
    <r>
      <rPr>
        <sz val="12"/>
        <color rgb="FFFF0000"/>
        <rFont val="等线"/>
        <family val="3"/>
        <charset val="134"/>
        <scheme val="minor"/>
      </rPr>
      <t>System Calls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</si>
  <si>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r>
      <rPr>
        <sz val="12"/>
        <color rgb="FFFF0000"/>
        <rFont val="等线"/>
        <family val="3"/>
        <charset val="134"/>
        <scheme val="minor"/>
      </rPr>
      <t>Interrupts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Trap/exception</t>
    </r>
    <r>
      <rPr>
        <sz val="12"/>
        <color theme="1"/>
        <rFont val="等线"/>
        <family val="3"/>
        <charset val="134"/>
        <scheme val="minor"/>
      </rPr>
      <t>.</t>
    </r>
    <phoneticPr fontId="1" type="noConversion"/>
  </si>
  <si>
    <t>OPERATING SYSTEM CONCEPTS
SYSLLABUS</t>
    <phoneticPr fontId="1" type="noConversion"/>
  </si>
  <si>
    <t>SEU</t>
    <phoneticPr fontId="1" type="noConversion"/>
  </si>
  <si>
    <t>CONTENTS</t>
    <phoneticPr fontId="1" type="noConversion"/>
  </si>
  <si>
    <t>Concepts</t>
    <phoneticPr fontId="1" type="noConversion"/>
  </si>
  <si>
    <t>Slides</t>
    <phoneticPr fontId="1" type="noConversion"/>
  </si>
  <si>
    <t>WEEK #</t>
    <phoneticPr fontId="1" type="noConversion"/>
  </si>
  <si>
    <t>HOUR #</t>
    <phoneticPr fontId="1" type="noConversion"/>
  </si>
  <si>
    <t>REQUIREMENTS</t>
    <phoneticPr fontId="1" type="noConversion"/>
  </si>
  <si>
    <t>E.PARIS</t>
    <phoneticPr fontId="1" type="noConversion"/>
  </si>
  <si>
    <t>0. Prologue</t>
    <phoneticPr fontId="1" type="noConversion"/>
  </si>
  <si>
    <r>
      <t xml:space="preserve">Interrupt driven; </t>
    </r>
    <r>
      <rPr>
        <sz val="12"/>
        <color rgb="FFFF0000"/>
        <rFont val="等线"/>
        <family val="3"/>
        <charset val="134"/>
        <scheme val="minor"/>
      </rPr>
      <t>Dual-mode</t>
    </r>
    <r>
      <rPr>
        <sz val="12"/>
        <color theme="1"/>
        <rFont val="等线"/>
        <family val="3"/>
        <charset val="134"/>
        <scheme val="minor"/>
      </rPr>
      <t>; Privileged instructions.</t>
    </r>
    <phoneticPr fontId="1" type="noConversion"/>
  </si>
  <si>
    <t>Pthread APIs.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</si>
  <si>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FCFS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SJF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theme="4"/>
        <rFont val="等线"/>
        <family val="3"/>
        <charset val="134"/>
        <scheme val="minor"/>
      </rPr>
      <t>HRRN;</t>
    </r>
    <r>
      <rPr>
        <sz val="12"/>
        <color theme="1"/>
        <rFont val="等线"/>
        <family val="3"/>
        <charset val="134"/>
        <scheme val="minor"/>
      </rPr>
      <t xml:space="preserve"> </t>
    </r>
    <r>
      <rPr>
        <sz val="12"/>
        <rFont val="等线"/>
        <family val="3"/>
        <charset val="134"/>
        <scheme val="minor"/>
      </rPr>
      <t>Preemptive</t>
    </r>
    <r>
      <rPr>
        <sz val="12"/>
        <color theme="1"/>
        <rFont val="等线"/>
        <family val="3"/>
        <charset val="134"/>
        <scheme val="minor"/>
      </rPr>
      <t xml:space="preserve"> SJF; </t>
    </r>
    <r>
      <rPr>
        <sz val="12"/>
        <color rgb="FFFF0000"/>
        <rFont val="等线"/>
        <family val="3"/>
        <charset val="134"/>
        <scheme val="minor"/>
      </rPr>
      <t>Priority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rgb="FFFF0000"/>
        <rFont val="等线"/>
        <family val="3"/>
        <charset val="134"/>
        <scheme val="minor"/>
      </rPr>
      <t>RR</t>
    </r>
    <r>
      <rPr>
        <sz val="12"/>
        <color theme="1"/>
        <rFont val="等线"/>
        <family val="3"/>
        <charset val="134"/>
        <scheme val="minor"/>
      </rPr>
      <t xml:space="preserve">; Multilevel queue; </t>
    </r>
    <r>
      <rPr>
        <sz val="12"/>
        <color rgb="FFFF0000"/>
        <rFont val="等线"/>
        <family val="3"/>
        <charset val="134"/>
        <scheme val="minor"/>
      </rPr>
      <t>Multilevel feedback queue</t>
    </r>
    <r>
      <rPr>
        <sz val="12"/>
        <color theme="1"/>
        <rFont val="等线"/>
        <family val="3"/>
        <charset val="134"/>
        <scheme val="minor"/>
      </rPr>
      <t>; Gantt chart.</t>
    </r>
    <phoneticPr fontId="1" type="noConversion"/>
  </si>
  <si>
    <r>
      <t xml:space="preserve">Interrupt masks; </t>
    </r>
    <r>
      <rPr>
        <sz val="12"/>
        <color rgb="FFFF0000"/>
        <rFont val="等线"/>
        <family val="3"/>
        <charset val="134"/>
        <scheme val="minor"/>
      </rPr>
      <t>Test-and-set</t>
    </r>
    <r>
      <rPr>
        <sz val="12"/>
        <color theme="1"/>
        <rFont val="等线"/>
        <family val="3"/>
        <charset val="134"/>
        <scheme val="minor"/>
      </rPr>
      <t xml:space="preserve">; </t>
    </r>
    <r>
      <rPr>
        <sz val="12"/>
        <color theme="4"/>
        <rFont val="等线"/>
        <family val="3"/>
        <charset val="134"/>
        <scheme val="minor"/>
      </rPr>
      <t xml:space="preserve">Compare-and-swap; </t>
    </r>
    <r>
      <rPr>
        <sz val="12"/>
        <color theme="1"/>
        <rFont val="等线"/>
        <family val="3"/>
        <charset val="134"/>
        <scheme val="minor"/>
      </rPr>
      <t>Spin-waiting.</t>
    </r>
    <phoneticPr fontId="1" type="noConversion"/>
  </si>
  <si>
    <t>I/O Scheduling; Buffering; Caching; Spooling.</t>
    <phoneticPr fontId="1" type="noConversion"/>
  </si>
  <si>
    <t>Kernel I/O structure.</t>
    <phoneticPr fontId="1" type="noConversion"/>
  </si>
  <si>
    <t>Bitmaps; Free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</si>
</sst>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0" xfId="0" applyFont="1"/>
    <xf numFmtId="0" fontId="11" fillId="0" borderId="10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3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/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9"/>
  <sheetViews>
    <sheetView tabSelected="1" topLeftCell="B55" zoomScaleNormal="100" workbookViewId="0">
      <selection activeCell="H80" sqref="H80"/>
    </sheetView>
  </sheetViews>
  <sheetFormatPr defaultRowHeight="20.100000000000001" customHeight="1" x14ac:dyDescent="0.2"/>
  <cols>
    <col min="1" max="1" width="1.625" customWidth="1"/>
    <col min="2" max="3" width="9" style="12" customWidth="1"/>
    <col min="4" max="4" width="9" style="23" customWidth="1"/>
    <col min="5" max="5" width="9" style="29" customWidth="1"/>
    <col min="6" max="6" width="30.625" customWidth="1"/>
    <col min="7" max="7" width="45.625" customWidth="1"/>
    <col min="8" max="8" width="90.625" customWidth="1"/>
  </cols>
  <sheetData>
    <row r="1" spans="2:11" s="4" customFormat="1" ht="50.1" customHeight="1" x14ac:dyDescent="0.2">
      <c r="B1" s="42" t="s">
        <v>146</v>
      </c>
      <c r="C1" s="42"/>
      <c r="D1" s="42"/>
      <c r="E1" s="42"/>
      <c r="F1" s="43"/>
      <c r="G1" s="43"/>
      <c r="H1" s="43"/>
      <c r="I1" s="43"/>
      <c r="J1" s="43"/>
      <c r="K1" s="43"/>
    </row>
    <row r="2" spans="2:11" ht="20.100000000000001" customHeight="1" thickBot="1" x14ac:dyDescent="0.25">
      <c r="B2" s="44" t="s">
        <v>80</v>
      </c>
      <c r="C2" s="44"/>
      <c r="D2" s="44"/>
      <c r="E2" s="44"/>
      <c r="F2" s="45"/>
      <c r="G2" s="45"/>
      <c r="H2" s="45"/>
      <c r="I2" s="45"/>
      <c r="J2" s="45"/>
      <c r="K2" s="45"/>
    </row>
    <row r="3" spans="2:11" s="20" customFormat="1" ht="20.100000000000001" customHeight="1" thickBot="1" x14ac:dyDescent="0.25">
      <c r="B3" s="19" t="s">
        <v>151</v>
      </c>
      <c r="C3" s="36" t="s">
        <v>152</v>
      </c>
      <c r="D3" s="37"/>
      <c r="E3" s="26"/>
      <c r="F3" s="36" t="s">
        <v>148</v>
      </c>
      <c r="G3" s="38"/>
      <c r="H3" s="37"/>
      <c r="I3" s="36" t="s">
        <v>153</v>
      </c>
      <c r="J3" s="38"/>
      <c r="K3" s="37"/>
    </row>
    <row r="4" spans="2:11" ht="20.100000000000001" customHeight="1" thickBot="1" x14ac:dyDescent="0.25">
      <c r="B4" s="24"/>
      <c r="C4" s="13" t="s">
        <v>147</v>
      </c>
      <c r="D4" s="13" t="s">
        <v>154</v>
      </c>
      <c r="E4" s="27" t="s">
        <v>150</v>
      </c>
      <c r="F4" s="1" t="s">
        <v>0</v>
      </c>
      <c r="G4" s="1" t="s">
        <v>1</v>
      </c>
      <c r="H4" s="1" t="s">
        <v>149</v>
      </c>
      <c r="I4" s="1" t="s">
        <v>2</v>
      </c>
      <c r="J4" s="1" t="s">
        <v>3</v>
      </c>
      <c r="K4" s="1" t="s">
        <v>4</v>
      </c>
    </row>
    <row r="5" spans="2:11" s="15" customFormat="1" ht="20.100000000000001" customHeight="1" thickBot="1" x14ac:dyDescent="0.25">
      <c r="B5" s="25">
        <f t="shared" ref="B5:B36" si="0">ROUNDUP(C5/4,0)</f>
        <v>1</v>
      </c>
      <c r="C5" s="16">
        <f>ROUNDUP(SUM($E$5:$E5)/SUM($E$5:$E$78)*64,0)</f>
        <v>1</v>
      </c>
      <c r="D5" s="16">
        <f>ROUNDUP(SUM($E$5:$E5)/SUM($E$5:$E$78)*48,0)</f>
        <v>1</v>
      </c>
      <c r="E5" s="16">
        <v>7</v>
      </c>
      <c r="F5" s="14" t="s">
        <v>155</v>
      </c>
      <c r="G5" s="2"/>
      <c r="H5" s="2"/>
      <c r="I5" s="2"/>
      <c r="J5" s="2"/>
      <c r="K5" s="2"/>
    </row>
    <row r="6" spans="2:11" ht="20.100000000000001" customHeight="1" thickBot="1" x14ac:dyDescent="0.25">
      <c r="B6" s="30">
        <f t="shared" si="0"/>
        <v>2</v>
      </c>
      <c r="C6" s="33">
        <f>ROUNDUP(SUM($E$5:$E6)/SUM($E$5:$E$78)*64,0)</f>
        <v>7</v>
      </c>
      <c r="D6" s="33">
        <f>ROUNDUP(SUM($E$5:$E6)/SUM($E$5:$E$78)*48,0)</f>
        <v>6</v>
      </c>
      <c r="E6" s="33">
        <v>77</v>
      </c>
      <c r="F6" s="39" t="s">
        <v>81</v>
      </c>
      <c r="G6" s="2" t="s">
        <v>5</v>
      </c>
      <c r="H6" s="3" t="s">
        <v>6</v>
      </c>
      <c r="I6" s="2" t="s">
        <v>7</v>
      </c>
      <c r="J6" s="2"/>
      <c r="K6" s="2"/>
    </row>
    <row r="7" spans="2:11" ht="20.100000000000001" customHeight="1" thickBot="1" x14ac:dyDescent="0.25">
      <c r="B7" s="31">
        <f t="shared" si="0"/>
        <v>2</v>
      </c>
      <c r="C7" s="34">
        <f>ROUNDUP(SUM($E$5:$E7)/SUM($E$5:$E$78)*64,0)</f>
        <v>7</v>
      </c>
      <c r="D7" s="34">
        <f>ROUNDUP(SUM($E$5:$E7)/SUM($E$5:$E$78)*48,0)</f>
        <v>6</v>
      </c>
      <c r="E7" s="34"/>
      <c r="F7" s="40"/>
      <c r="G7" s="2" t="s">
        <v>8</v>
      </c>
      <c r="H7" s="3" t="s">
        <v>145</v>
      </c>
      <c r="I7" s="2" t="s">
        <v>7</v>
      </c>
      <c r="J7" s="2"/>
      <c r="K7" s="2"/>
    </row>
    <row r="8" spans="2:11" ht="20.100000000000001" customHeight="1" thickBot="1" x14ac:dyDescent="0.25">
      <c r="B8" s="31">
        <f t="shared" si="0"/>
        <v>2</v>
      </c>
      <c r="C8" s="34">
        <f>ROUNDUP(SUM($E$5:$E8)/SUM($E$5:$E$78)*64,0)</f>
        <v>7</v>
      </c>
      <c r="D8" s="34">
        <f>ROUNDUP(SUM($E$5:$E8)/SUM($E$5:$E$78)*48,0)</f>
        <v>6</v>
      </c>
      <c r="E8" s="34"/>
      <c r="F8" s="40"/>
      <c r="G8" s="2" t="s">
        <v>9</v>
      </c>
      <c r="H8" s="3" t="s">
        <v>10</v>
      </c>
      <c r="I8" s="2" t="s">
        <v>7</v>
      </c>
      <c r="J8" s="2"/>
      <c r="K8" s="2"/>
    </row>
    <row r="9" spans="2:11" ht="20.100000000000001" customHeight="1" thickBot="1" x14ac:dyDescent="0.25">
      <c r="B9" s="32">
        <f t="shared" si="0"/>
        <v>2</v>
      </c>
      <c r="C9" s="35">
        <f>ROUNDUP(SUM($E$5:$E9)/SUM($E$5:$E$78)*64,0)</f>
        <v>7</v>
      </c>
      <c r="D9" s="35">
        <f>ROUNDUP(SUM($E$5:$E9)/SUM($E$5:$E$78)*48,0)</f>
        <v>6</v>
      </c>
      <c r="E9" s="35"/>
      <c r="F9" s="40"/>
      <c r="G9" s="2" t="s">
        <v>11</v>
      </c>
      <c r="H9" s="3" t="s">
        <v>156</v>
      </c>
      <c r="I9" s="2" t="s">
        <v>7</v>
      </c>
      <c r="J9" s="2"/>
      <c r="K9" s="2"/>
    </row>
    <row r="10" spans="2:11" ht="20.100000000000001" customHeight="1" thickBot="1" x14ac:dyDescent="0.25">
      <c r="B10" s="30">
        <f t="shared" si="0"/>
        <v>3</v>
      </c>
      <c r="C10" s="33">
        <f>ROUNDUP(SUM($E$5:$E10)/SUM($E$5:$E$78)*64,0)</f>
        <v>11</v>
      </c>
      <c r="D10" s="33">
        <f>ROUNDUP(SUM($E$5:$E10)/SUM($E$5:$E$78)*48,0)</f>
        <v>8</v>
      </c>
      <c r="E10" s="33">
        <v>41</v>
      </c>
      <c r="F10" s="39" t="s">
        <v>140</v>
      </c>
      <c r="G10" s="2" t="s">
        <v>12</v>
      </c>
      <c r="H10" s="3" t="s">
        <v>144</v>
      </c>
      <c r="I10" s="2" t="s">
        <v>7</v>
      </c>
      <c r="J10" s="2"/>
      <c r="K10" s="2"/>
    </row>
    <row r="11" spans="2:11" ht="20.100000000000001" customHeight="1" thickBot="1" x14ac:dyDescent="0.25">
      <c r="B11" s="31">
        <f t="shared" si="0"/>
        <v>3</v>
      </c>
      <c r="C11" s="34">
        <f>ROUNDUP(SUM($E$5:$E11)/SUM($E$5:$E$78)*64,0)</f>
        <v>11</v>
      </c>
      <c r="D11" s="34">
        <f>ROUNDUP(SUM($E$5:$E11)/SUM($E$5:$E$78)*48,0)</f>
        <v>8</v>
      </c>
      <c r="E11" s="34"/>
      <c r="F11" s="40"/>
      <c r="G11" s="2" t="s">
        <v>13</v>
      </c>
      <c r="H11" s="3" t="s">
        <v>14</v>
      </c>
      <c r="I11" s="2" t="s">
        <v>7</v>
      </c>
      <c r="J11" s="2"/>
      <c r="K11" s="2"/>
    </row>
    <row r="12" spans="2:11" ht="20.100000000000001" customHeight="1" thickBot="1" x14ac:dyDescent="0.25">
      <c r="B12" s="32">
        <f t="shared" si="0"/>
        <v>3</v>
      </c>
      <c r="C12" s="35">
        <f>ROUNDUP(SUM($E$5:$E12)/SUM($E$5:$E$78)*64,0)</f>
        <v>11</v>
      </c>
      <c r="D12" s="35">
        <f>ROUNDUP(SUM($E$5:$E12)/SUM($E$5:$E$78)*48,0)</f>
        <v>8</v>
      </c>
      <c r="E12" s="35"/>
      <c r="F12" s="41"/>
      <c r="G12" s="2" t="s">
        <v>9</v>
      </c>
      <c r="H12" s="3" t="s">
        <v>15</v>
      </c>
      <c r="I12" s="2" t="s">
        <v>7</v>
      </c>
      <c r="J12" s="2"/>
      <c r="K12" s="2"/>
    </row>
    <row r="13" spans="2:11" ht="20.100000000000001" customHeight="1" thickBot="1" x14ac:dyDescent="0.25">
      <c r="B13" s="30">
        <f t="shared" si="0"/>
        <v>4</v>
      </c>
      <c r="C13" s="33">
        <f>ROUNDUP(SUM($E$5:$E13)/SUM($E$5:$E$78)*64,0)</f>
        <v>16</v>
      </c>
      <c r="D13" s="33">
        <f>ROUNDUP(SUM($E$5:$E13)/SUM($E$5:$E$78)*48,0)</f>
        <v>12</v>
      </c>
      <c r="E13" s="33">
        <v>58</v>
      </c>
      <c r="F13" s="39" t="s">
        <v>82</v>
      </c>
      <c r="G13" s="39" t="s">
        <v>16</v>
      </c>
      <c r="H13" s="3" t="s">
        <v>91</v>
      </c>
      <c r="I13" s="2" t="s">
        <v>7</v>
      </c>
      <c r="J13" s="2"/>
      <c r="K13" s="2"/>
    </row>
    <row r="14" spans="2:11" ht="20.100000000000001" customHeight="1" thickBot="1" x14ac:dyDescent="0.25">
      <c r="B14" s="31">
        <f t="shared" si="0"/>
        <v>4</v>
      </c>
      <c r="C14" s="34">
        <f>ROUNDUP(SUM($E$5:$E14)/SUM($E$5:$E$78)*64,0)</f>
        <v>16</v>
      </c>
      <c r="D14" s="34">
        <f>ROUNDUP(SUM($E$5:$E14)/SUM($E$5:$E$78)*48,0)</f>
        <v>12</v>
      </c>
      <c r="E14" s="34"/>
      <c r="F14" s="40"/>
      <c r="G14" s="41"/>
      <c r="H14" s="3" t="s">
        <v>92</v>
      </c>
      <c r="I14" s="2"/>
      <c r="J14" s="2" t="s">
        <v>7</v>
      </c>
      <c r="K14" s="2"/>
    </row>
    <row r="15" spans="2:11" ht="20.100000000000001" customHeight="1" thickBot="1" x14ac:dyDescent="0.25">
      <c r="B15" s="31">
        <f t="shared" si="0"/>
        <v>4</v>
      </c>
      <c r="C15" s="34">
        <f>ROUNDUP(SUM($E$5:$E15)/SUM($E$5:$E$78)*64,0)</f>
        <v>16</v>
      </c>
      <c r="D15" s="34">
        <f>ROUNDUP(SUM($E$5:$E15)/SUM($E$5:$E$78)*48,0)</f>
        <v>12</v>
      </c>
      <c r="E15" s="34"/>
      <c r="F15" s="40"/>
      <c r="G15" s="2" t="s">
        <v>17</v>
      </c>
      <c r="H15" s="3" t="s">
        <v>18</v>
      </c>
      <c r="I15" s="2" t="s">
        <v>7</v>
      </c>
      <c r="J15" s="2"/>
      <c r="K15" s="2"/>
    </row>
    <row r="16" spans="2:11" ht="20.100000000000001" customHeight="1" thickBot="1" x14ac:dyDescent="0.25">
      <c r="B16" s="31">
        <f t="shared" si="0"/>
        <v>4</v>
      </c>
      <c r="C16" s="34">
        <f>ROUNDUP(SUM($E$5:$E16)/SUM($E$5:$E$78)*64,0)</f>
        <v>16</v>
      </c>
      <c r="D16" s="34">
        <f>ROUNDUP(SUM($E$5:$E16)/SUM($E$5:$E$78)*48,0)</f>
        <v>12</v>
      </c>
      <c r="E16" s="34"/>
      <c r="F16" s="40"/>
      <c r="G16" s="2" t="s">
        <v>19</v>
      </c>
      <c r="H16" s="3" t="s">
        <v>20</v>
      </c>
      <c r="I16" s="2"/>
      <c r="J16" s="2"/>
      <c r="K16" s="2" t="s">
        <v>7</v>
      </c>
    </row>
    <row r="17" spans="2:11" ht="20.100000000000001" customHeight="1" thickBot="1" x14ac:dyDescent="0.25">
      <c r="B17" s="31">
        <f t="shared" si="0"/>
        <v>4</v>
      </c>
      <c r="C17" s="34">
        <f>ROUNDUP(SUM($E$5:$E17)/SUM($E$5:$E$78)*64,0)</f>
        <v>16</v>
      </c>
      <c r="D17" s="34">
        <f>ROUNDUP(SUM($E$5:$E17)/SUM($E$5:$E$78)*48,0)</f>
        <v>12</v>
      </c>
      <c r="E17" s="34"/>
      <c r="F17" s="40"/>
      <c r="G17" s="2" t="s">
        <v>21</v>
      </c>
      <c r="H17" s="3" t="s">
        <v>93</v>
      </c>
      <c r="I17" s="2" t="s">
        <v>7</v>
      </c>
      <c r="J17" s="2"/>
      <c r="K17" s="2"/>
    </row>
    <row r="18" spans="2:11" ht="20.100000000000001" customHeight="1" thickBot="1" x14ac:dyDescent="0.25">
      <c r="B18" s="32">
        <f t="shared" si="0"/>
        <v>4</v>
      </c>
      <c r="C18" s="35">
        <f>ROUNDUP(SUM($E$5:$E18)/SUM($E$5:$E$78)*64,0)</f>
        <v>16</v>
      </c>
      <c r="D18" s="35">
        <f>ROUNDUP(SUM($E$5:$E18)/SUM($E$5:$E$78)*48,0)</f>
        <v>12</v>
      </c>
      <c r="E18" s="35"/>
      <c r="F18" s="41"/>
      <c r="G18" s="2" t="s">
        <v>22</v>
      </c>
      <c r="H18" s="3" t="s">
        <v>95</v>
      </c>
      <c r="I18" s="2" t="s">
        <v>7</v>
      </c>
      <c r="J18" s="2"/>
      <c r="K18" s="2"/>
    </row>
    <row r="19" spans="2:11" ht="20.100000000000001" customHeight="1" thickBot="1" x14ac:dyDescent="0.25">
      <c r="B19" s="30">
        <f t="shared" si="0"/>
        <v>5</v>
      </c>
      <c r="C19" s="33">
        <f>ROUNDUP(SUM($E$5:$E19)/SUM($E$5:$E$78)*64,0)</f>
        <v>20</v>
      </c>
      <c r="D19" s="33">
        <f>ROUNDUP(SUM($E$5:$E19)/SUM($E$5:$E$78)*48,0)</f>
        <v>15</v>
      </c>
      <c r="E19" s="33">
        <v>50</v>
      </c>
      <c r="F19" s="39" t="s">
        <v>83</v>
      </c>
      <c r="G19" s="2" t="s">
        <v>23</v>
      </c>
      <c r="H19" s="3" t="s">
        <v>94</v>
      </c>
      <c r="I19" s="2" t="s">
        <v>7</v>
      </c>
      <c r="J19" s="2"/>
      <c r="K19" s="2"/>
    </row>
    <row r="20" spans="2:11" ht="20.100000000000001" customHeight="1" thickBot="1" x14ac:dyDescent="0.25">
      <c r="B20" s="31">
        <f t="shared" si="0"/>
        <v>5</v>
      </c>
      <c r="C20" s="34">
        <f>ROUNDUP(SUM($E$5:$E20)/SUM($E$5:$E$78)*64,0)</f>
        <v>20</v>
      </c>
      <c r="D20" s="34">
        <f>ROUNDUP(SUM($E$5:$E20)/SUM($E$5:$E$78)*48,0)</f>
        <v>15</v>
      </c>
      <c r="E20" s="34"/>
      <c r="F20" s="40"/>
      <c r="G20" s="2" t="s">
        <v>24</v>
      </c>
      <c r="H20" s="3" t="s">
        <v>25</v>
      </c>
      <c r="I20" s="2" t="s">
        <v>7</v>
      </c>
      <c r="J20" s="2"/>
      <c r="K20" s="2"/>
    </row>
    <row r="21" spans="2:11" ht="20.100000000000001" customHeight="1" thickBot="1" x14ac:dyDescent="0.25">
      <c r="B21" s="31">
        <f t="shared" si="0"/>
        <v>5</v>
      </c>
      <c r="C21" s="34">
        <f>ROUNDUP(SUM($E$5:$E21)/SUM($E$5:$E$78)*64,0)</f>
        <v>20</v>
      </c>
      <c r="D21" s="34">
        <f>ROUNDUP(SUM($E$5:$E21)/SUM($E$5:$E$78)*48,0)</f>
        <v>15</v>
      </c>
      <c r="E21" s="34"/>
      <c r="F21" s="40"/>
      <c r="G21" s="39" t="s">
        <v>26</v>
      </c>
      <c r="H21" s="3" t="s">
        <v>27</v>
      </c>
      <c r="I21" s="2" t="s">
        <v>7</v>
      </c>
      <c r="J21" s="2"/>
      <c r="K21" s="2"/>
    </row>
    <row r="22" spans="2:11" ht="20.100000000000001" customHeight="1" thickBot="1" x14ac:dyDescent="0.25">
      <c r="B22" s="31">
        <f t="shared" si="0"/>
        <v>5</v>
      </c>
      <c r="C22" s="34">
        <f>ROUNDUP(SUM($E$5:$E22)/SUM($E$5:$E$78)*64,0)</f>
        <v>20</v>
      </c>
      <c r="D22" s="34">
        <f>ROUNDUP(SUM($E$5:$E22)/SUM($E$5:$E$78)*48,0)</f>
        <v>15</v>
      </c>
      <c r="E22" s="34"/>
      <c r="F22" s="40"/>
      <c r="G22" s="41"/>
      <c r="H22" s="3" t="s">
        <v>97</v>
      </c>
      <c r="I22" s="2"/>
      <c r="J22" s="2" t="s">
        <v>7</v>
      </c>
      <c r="K22" s="2"/>
    </row>
    <row r="23" spans="2:11" ht="20.100000000000001" customHeight="1" thickBot="1" x14ac:dyDescent="0.25">
      <c r="B23" s="31">
        <f t="shared" si="0"/>
        <v>5</v>
      </c>
      <c r="C23" s="34">
        <f>ROUNDUP(SUM($E$5:$E23)/SUM($E$5:$E$78)*64,0)</f>
        <v>20</v>
      </c>
      <c r="D23" s="34">
        <f>ROUNDUP(SUM($E$5:$E23)/SUM($E$5:$E$78)*48,0)</f>
        <v>15</v>
      </c>
      <c r="E23" s="34"/>
      <c r="F23" s="40"/>
      <c r="G23" s="2" t="s">
        <v>28</v>
      </c>
      <c r="H23" s="3" t="s">
        <v>157</v>
      </c>
      <c r="I23" s="2"/>
      <c r="J23" s="2"/>
      <c r="K23" s="2" t="s">
        <v>7</v>
      </c>
    </row>
    <row r="24" spans="2:11" ht="20.100000000000001" customHeight="1" thickBot="1" x14ac:dyDescent="0.25">
      <c r="B24" s="31">
        <f t="shared" si="0"/>
        <v>5</v>
      </c>
      <c r="C24" s="34">
        <f>ROUNDUP(SUM($E$5:$E24)/SUM($E$5:$E$78)*64,0)</f>
        <v>20</v>
      </c>
      <c r="D24" s="34">
        <f>ROUNDUP(SUM($E$5:$E24)/SUM($E$5:$E$78)*48,0)</f>
        <v>15</v>
      </c>
      <c r="E24" s="34"/>
      <c r="F24" s="40"/>
      <c r="G24" s="2" t="s">
        <v>29</v>
      </c>
      <c r="H24" s="3" t="s">
        <v>30</v>
      </c>
      <c r="I24" s="2" t="s">
        <v>7</v>
      </c>
      <c r="J24" s="2"/>
      <c r="K24" s="2"/>
    </row>
    <row r="25" spans="2:11" ht="20.100000000000001" customHeight="1" thickBot="1" x14ac:dyDescent="0.25">
      <c r="B25" s="31">
        <f t="shared" si="0"/>
        <v>5</v>
      </c>
      <c r="C25" s="34">
        <f>ROUNDUP(SUM($E$5:$E25)/SUM($E$5:$E$78)*64,0)</f>
        <v>20</v>
      </c>
      <c r="D25" s="34">
        <f>ROUNDUP(SUM($E$5:$E25)/SUM($E$5:$E$78)*48,0)</f>
        <v>15</v>
      </c>
      <c r="E25" s="34"/>
      <c r="F25" s="40"/>
      <c r="G25" s="2" t="s">
        <v>31</v>
      </c>
      <c r="H25" s="3" t="s">
        <v>32</v>
      </c>
      <c r="I25" s="2" t="s">
        <v>7</v>
      </c>
      <c r="J25" s="2"/>
      <c r="K25" s="2"/>
    </row>
    <row r="26" spans="2:11" ht="20.100000000000001" customHeight="1" thickBot="1" x14ac:dyDescent="0.25">
      <c r="B26" s="30">
        <f t="shared" si="0"/>
        <v>7</v>
      </c>
      <c r="C26" s="33">
        <f>ROUNDUP(SUM($E$5:$E26)/SUM($E$5:$E$78)*64,0)</f>
        <v>25</v>
      </c>
      <c r="D26" s="33">
        <f>ROUNDUP(SUM($E$5:$E26)/SUM($E$5:$E$78)*48,0)</f>
        <v>19</v>
      </c>
      <c r="E26" s="33">
        <v>68</v>
      </c>
      <c r="F26" s="39" t="s">
        <v>85</v>
      </c>
      <c r="G26" s="2" t="s">
        <v>44</v>
      </c>
      <c r="H26" s="3" t="s">
        <v>98</v>
      </c>
      <c r="I26" s="2" t="s">
        <v>7</v>
      </c>
      <c r="J26" s="2"/>
      <c r="K26" s="2"/>
    </row>
    <row r="27" spans="2:11" ht="20.100000000000001" customHeight="1" thickBot="1" x14ac:dyDescent="0.25">
      <c r="B27" s="31">
        <f t="shared" si="0"/>
        <v>7</v>
      </c>
      <c r="C27" s="34">
        <f>ROUNDUP(SUM($E$5:$E27)/SUM($E$5:$E$78)*64,0)</f>
        <v>25</v>
      </c>
      <c r="D27" s="34">
        <f>ROUNDUP(SUM($E$5:$E27)/SUM($E$5:$E$78)*48,0)</f>
        <v>19</v>
      </c>
      <c r="E27" s="34"/>
      <c r="F27" s="40"/>
      <c r="G27" s="2" t="s">
        <v>45</v>
      </c>
      <c r="H27" s="3" t="s">
        <v>96</v>
      </c>
      <c r="I27" s="2"/>
      <c r="J27" s="2" t="s">
        <v>7</v>
      </c>
      <c r="K27" s="2"/>
    </row>
    <row r="28" spans="2:11" ht="20.100000000000001" customHeight="1" thickBot="1" x14ac:dyDescent="0.25">
      <c r="B28" s="31">
        <f t="shared" si="0"/>
        <v>7</v>
      </c>
      <c r="C28" s="34">
        <f>ROUNDUP(SUM($E$5:$E28)/SUM($E$5:$E$78)*64,0)</f>
        <v>25</v>
      </c>
      <c r="D28" s="34">
        <f>ROUNDUP(SUM($E$5:$E28)/SUM($E$5:$E$78)*48,0)</f>
        <v>19</v>
      </c>
      <c r="E28" s="34"/>
      <c r="F28" s="40"/>
      <c r="G28" s="2" t="s">
        <v>79</v>
      </c>
      <c r="H28" s="3" t="s">
        <v>158</v>
      </c>
      <c r="I28" s="2"/>
      <c r="J28" s="2"/>
      <c r="K28" s="2" t="s">
        <v>7</v>
      </c>
    </row>
    <row r="29" spans="2:11" ht="20.100000000000001" customHeight="1" thickBot="1" x14ac:dyDescent="0.25">
      <c r="B29" s="31">
        <f t="shared" si="0"/>
        <v>7</v>
      </c>
      <c r="C29" s="34">
        <f>ROUNDUP(SUM($E$5:$E29)/SUM($E$5:$E$78)*64,0)</f>
        <v>25</v>
      </c>
      <c r="D29" s="34">
        <f>ROUNDUP(SUM($E$5:$E29)/SUM($E$5:$E$78)*48,0)</f>
        <v>19</v>
      </c>
      <c r="E29" s="34"/>
      <c r="F29" s="40"/>
      <c r="G29" s="2" t="s">
        <v>46</v>
      </c>
      <c r="H29" s="3" t="s">
        <v>47</v>
      </c>
      <c r="I29" s="2" t="s">
        <v>7</v>
      </c>
      <c r="J29" s="2"/>
      <c r="K29" s="2"/>
    </row>
    <row r="30" spans="2:11" ht="20.100000000000001" customHeight="1" thickBot="1" x14ac:dyDescent="0.25">
      <c r="B30" s="32">
        <f t="shared" si="0"/>
        <v>7</v>
      </c>
      <c r="C30" s="35">
        <f>ROUNDUP(SUM($E$5:$E30)/SUM($E$5:$E$78)*64,0)</f>
        <v>25</v>
      </c>
      <c r="D30" s="35">
        <f>ROUNDUP(SUM($E$5:$E30)/SUM($E$5:$E$78)*48,0)</f>
        <v>19</v>
      </c>
      <c r="E30" s="35"/>
      <c r="F30" s="40"/>
      <c r="G30" s="2" t="s">
        <v>48</v>
      </c>
      <c r="H30" s="3" t="s">
        <v>49</v>
      </c>
      <c r="I30" s="2" t="s">
        <v>7</v>
      </c>
      <c r="J30" s="2"/>
      <c r="K30" s="2"/>
    </row>
    <row r="31" spans="2:11" ht="20.100000000000001" customHeight="1" thickBot="1" x14ac:dyDescent="0.25">
      <c r="B31" s="31">
        <f t="shared" si="0"/>
        <v>9</v>
      </c>
      <c r="C31" s="34">
        <f>ROUNDUP(SUM($E$5:$E31)/SUM($E$5:$E$78)*64,0)</f>
        <v>34</v>
      </c>
      <c r="D31" s="34">
        <f>ROUNDUP(SUM($E$5:$E31)/SUM($E$5:$E$78)*48,0)</f>
        <v>25</v>
      </c>
      <c r="E31" s="34">
        <v>100</v>
      </c>
      <c r="F31" s="39" t="s">
        <v>139</v>
      </c>
      <c r="G31" s="39" t="s">
        <v>34</v>
      </c>
      <c r="H31" s="3" t="s">
        <v>99</v>
      </c>
      <c r="I31" s="2" t="s">
        <v>7</v>
      </c>
      <c r="J31" s="2"/>
      <c r="K31" s="2"/>
    </row>
    <row r="32" spans="2:11" ht="20.100000000000001" customHeight="1" thickBot="1" x14ac:dyDescent="0.25">
      <c r="B32" s="31">
        <f t="shared" si="0"/>
        <v>9</v>
      </c>
      <c r="C32" s="34">
        <f>ROUNDUP(SUM($E$5:$E32)/SUM($E$5:$E$78)*64,0)</f>
        <v>34</v>
      </c>
      <c r="D32" s="34">
        <f>ROUNDUP(SUM($E$5:$E32)/SUM($E$5:$E$78)*48,0)</f>
        <v>25</v>
      </c>
      <c r="E32" s="34"/>
      <c r="F32" s="40"/>
      <c r="G32" s="41"/>
      <c r="H32" s="3" t="s">
        <v>100</v>
      </c>
      <c r="I32" s="2"/>
      <c r="J32" s="2" t="s">
        <v>7</v>
      </c>
      <c r="K32" s="2"/>
    </row>
    <row r="33" spans="2:11" ht="20.100000000000001" customHeight="1" thickBot="1" x14ac:dyDescent="0.25">
      <c r="B33" s="31">
        <f t="shared" si="0"/>
        <v>9</v>
      </c>
      <c r="C33" s="34">
        <f>ROUNDUP(SUM($E$5:$E33)/SUM($E$5:$E$78)*64,0)</f>
        <v>34</v>
      </c>
      <c r="D33" s="34">
        <f>ROUNDUP(SUM($E$5:$E33)/SUM($E$5:$E$78)*48,0)</f>
        <v>25</v>
      </c>
      <c r="E33" s="34"/>
      <c r="F33" s="40"/>
      <c r="G33" s="2" t="s">
        <v>35</v>
      </c>
      <c r="H33" s="3" t="s">
        <v>101</v>
      </c>
      <c r="I33" s="2" t="s">
        <v>7</v>
      </c>
      <c r="J33" s="2" t="s">
        <v>7</v>
      </c>
      <c r="K33" s="2"/>
    </row>
    <row r="34" spans="2:11" ht="20.100000000000001" customHeight="1" thickBot="1" x14ac:dyDescent="0.25">
      <c r="B34" s="31">
        <f t="shared" si="0"/>
        <v>9</v>
      </c>
      <c r="C34" s="34">
        <f>ROUNDUP(SUM($E$5:$E34)/SUM($E$5:$E$78)*64,0)</f>
        <v>34</v>
      </c>
      <c r="D34" s="34">
        <f>ROUNDUP(SUM($E$5:$E34)/SUM($E$5:$E$78)*48,0)</f>
        <v>25</v>
      </c>
      <c r="E34" s="34"/>
      <c r="F34" s="40"/>
      <c r="G34" s="39" t="s">
        <v>36</v>
      </c>
      <c r="H34" s="3" t="s">
        <v>159</v>
      </c>
      <c r="I34" s="2" t="s">
        <v>7</v>
      </c>
      <c r="J34" s="2"/>
      <c r="K34" s="2"/>
    </row>
    <row r="35" spans="2:11" ht="20.100000000000001" customHeight="1" thickBot="1" x14ac:dyDescent="0.25">
      <c r="B35" s="31">
        <f t="shared" si="0"/>
        <v>9</v>
      </c>
      <c r="C35" s="34">
        <f>ROUNDUP(SUM($E$5:$E35)/SUM($E$5:$E$78)*64,0)</f>
        <v>34</v>
      </c>
      <c r="D35" s="34">
        <f>ROUNDUP(SUM($E$5:$E35)/SUM($E$5:$E$78)*48,0)</f>
        <v>25</v>
      </c>
      <c r="E35" s="34"/>
      <c r="F35" s="40"/>
      <c r="G35" s="41"/>
      <c r="H35" s="3" t="s">
        <v>37</v>
      </c>
      <c r="I35" s="2"/>
      <c r="J35" s="2" t="s">
        <v>7</v>
      </c>
      <c r="K35" s="2"/>
    </row>
    <row r="36" spans="2:11" ht="20.100000000000001" customHeight="1" thickBot="1" x14ac:dyDescent="0.25">
      <c r="B36" s="31">
        <f t="shared" si="0"/>
        <v>9</v>
      </c>
      <c r="C36" s="34">
        <f>ROUNDUP(SUM($E$5:$E36)/SUM($E$5:$E$78)*64,0)</f>
        <v>34</v>
      </c>
      <c r="D36" s="34">
        <f>ROUNDUP(SUM($E$5:$E36)/SUM($E$5:$E$78)*48,0)</f>
        <v>25</v>
      </c>
      <c r="E36" s="34"/>
      <c r="F36" s="40"/>
      <c r="G36" s="2" t="s">
        <v>38</v>
      </c>
      <c r="H36" s="3" t="s">
        <v>39</v>
      </c>
      <c r="I36" s="2"/>
      <c r="J36" s="2"/>
      <c r="K36" s="2" t="s">
        <v>7</v>
      </c>
    </row>
    <row r="37" spans="2:11" ht="20.100000000000001" customHeight="1" thickBot="1" x14ac:dyDescent="0.25">
      <c r="B37" s="31">
        <f t="shared" ref="B37:B68" si="1">ROUNDUP(C37/4,0)</f>
        <v>9</v>
      </c>
      <c r="C37" s="34">
        <f>ROUNDUP(SUM($E$5:$E37)/SUM($E$5:$E$78)*64,0)</f>
        <v>34</v>
      </c>
      <c r="D37" s="34">
        <f>ROUNDUP(SUM($E$5:$E37)/SUM($E$5:$E$78)*48,0)</f>
        <v>25</v>
      </c>
      <c r="E37" s="34"/>
      <c r="F37" s="40"/>
      <c r="G37" s="2" t="s">
        <v>40</v>
      </c>
      <c r="H37" s="3" t="s">
        <v>102</v>
      </c>
      <c r="I37" s="2"/>
      <c r="J37" s="2"/>
      <c r="K37" s="2" t="s">
        <v>7</v>
      </c>
    </row>
    <row r="38" spans="2:11" ht="20.100000000000001" customHeight="1" thickBot="1" x14ac:dyDescent="0.25">
      <c r="B38" s="31">
        <f t="shared" si="1"/>
        <v>9</v>
      </c>
      <c r="C38" s="34">
        <f>ROUNDUP(SUM($E$5:$E38)/SUM($E$5:$E$78)*64,0)</f>
        <v>34</v>
      </c>
      <c r="D38" s="34">
        <f>ROUNDUP(SUM($E$5:$E38)/SUM($E$5:$E$78)*48,0)</f>
        <v>25</v>
      </c>
      <c r="E38" s="34"/>
      <c r="F38" s="40"/>
      <c r="G38" s="2" t="s">
        <v>41</v>
      </c>
      <c r="H38" s="3" t="s">
        <v>104</v>
      </c>
      <c r="I38" s="2"/>
      <c r="J38" s="2"/>
      <c r="K38" s="2"/>
    </row>
    <row r="39" spans="2:11" ht="20.100000000000001" customHeight="1" thickBot="1" x14ac:dyDescent="0.25">
      <c r="B39" s="31">
        <f t="shared" si="1"/>
        <v>9</v>
      </c>
      <c r="C39" s="34">
        <f>ROUNDUP(SUM($E$5:$E39)/SUM($E$5:$E$78)*64,0)</f>
        <v>34</v>
      </c>
      <c r="D39" s="34">
        <f>ROUNDUP(SUM($E$5:$E39)/SUM($E$5:$E$78)*48,0)</f>
        <v>25</v>
      </c>
      <c r="E39" s="34"/>
      <c r="F39" s="40"/>
      <c r="G39" s="39" t="s">
        <v>42</v>
      </c>
      <c r="H39" s="3" t="s">
        <v>43</v>
      </c>
      <c r="I39" s="2"/>
      <c r="J39" s="2"/>
      <c r="K39" s="2" t="s">
        <v>7</v>
      </c>
    </row>
    <row r="40" spans="2:11" ht="20.100000000000001" customHeight="1" thickBot="1" x14ac:dyDescent="0.25">
      <c r="B40" s="32">
        <f t="shared" si="1"/>
        <v>9</v>
      </c>
      <c r="C40" s="35">
        <f>ROUNDUP(SUM($E$5:$E40)/SUM($E$5:$E$78)*64,0)</f>
        <v>34</v>
      </c>
      <c r="D40" s="35">
        <f>ROUNDUP(SUM($E$5:$E40)/SUM($E$5:$E$78)*48,0)</f>
        <v>25</v>
      </c>
      <c r="E40" s="35"/>
      <c r="F40" s="41"/>
      <c r="G40" s="41"/>
      <c r="H40" s="3" t="s">
        <v>103</v>
      </c>
      <c r="I40" s="2" t="s">
        <v>7</v>
      </c>
      <c r="J40" s="2"/>
      <c r="K40" s="2"/>
    </row>
    <row r="41" spans="2:11" ht="20.100000000000001" customHeight="1" thickBot="1" x14ac:dyDescent="0.25">
      <c r="B41" s="30">
        <f t="shared" si="1"/>
        <v>10</v>
      </c>
      <c r="C41" s="33">
        <f>ROUNDUP(SUM($E$5:$E41)/SUM($E$5:$E$78)*64,0)</f>
        <v>37</v>
      </c>
      <c r="D41" s="33">
        <f>ROUNDUP(SUM($E$5:$E41)/SUM($E$5:$E$78)*48,0)</f>
        <v>28</v>
      </c>
      <c r="E41" s="33">
        <v>45</v>
      </c>
      <c r="F41" s="39" t="s">
        <v>84</v>
      </c>
      <c r="G41" s="2" t="s">
        <v>50</v>
      </c>
      <c r="H41" s="3" t="s">
        <v>105</v>
      </c>
      <c r="I41" s="2"/>
      <c r="J41" s="2"/>
      <c r="K41" s="2"/>
    </row>
    <row r="42" spans="2:11" ht="20.100000000000001" customHeight="1" thickBot="1" x14ac:dyDescent="0.25">
      <c r="B42" s="31">
        <f t="shared" si="1"/>
        <v>10</v>
      </c>
      <c r="C42" s="34">
        <f>ROUNDUP(SUM($E$5:$E42)/SUM($E$5:$E$78)*64,0)</f>
        <v>37</v>
      </c>
      <c r="D42" s="34">
        <f>ROUNDUP(SUM($E$5:$E42)/SUM($E$5:$E$78)*48,0)</f>
        <v>28</v>
      </c>
      <c r="E42" s="34"/>
      <c r="F42" s="40"/>
      <c r="G42" s="2" t="s">
        <v>51</v>
      </c>
      <c r="H42" s="3" t="s">
        <v>106</v>
      </c>
      <c r="I42" s="2"/>
      <c r="J42" s="2" t="s">
        <v>7</v>
      </c>
      <c r="K42" s="2"/>
    </row>
    <row r="43" spans="2:11" ht="20.100000000000001" customHeight="1" thickBot="1" x14ac:dyDescent="0.25">
      <c r="B43" s="31">
        <f t="shared" si="1"/>
        <v>10</v>
      </c>
      <c r="C43" s="34">
        <f>ROUNDUP(SUM($E$5:$E43)/SUM($E$5:$E$78)*64,0)</f>
        <v>37</v>
      </c>
      <c r="D43" s="34">
        <f>ROUNDUP(SUM($E$5:$E43)/SUM($E$5:$E$78)*48,0)</f>
        <v>28</v>
      </c>
      <c r="E43" s="34"/>
      <c r="F43" s="40"/>
      <c r="G43" s="2" t="s">
        <v>52</v>
      </c>
      <c r="H43" s="3" t="s">
        <v>107</v>
      </c>
      <c r="I43" s="2" t="s">
        <v>7</v>
      </c>
      <c r="J43" s="2"/>
      <c r="K43" s="2"/>
    </row>
    <row r="44" spans="2:11" ht="20.100000000000001" customHeight="1" thickBot="1" x14ac:dyDescent="0.25">
      <c r="B44" s="31">
        <f t="shared" si="1"/>
        <v>10</v>
      </c>
      <c r="C44" s="34">
        <f>ROUNDUP(SUM($E$5:$E44)/SUM($E$5:$E$78)*64,0)</f>
        <v>37</v>
      </c>
      <c r="D44" s="34">
        <f>ROUNDUP(SUM($E$5:$E44)/SUM($E$5:$E$78)*48,0)</f>
        <v>28</v>
      </c>
      <c r="E44" s="34"/>
      <c r="F44" s="40"/>
      <c r="G44" s="2" t="s">
        <v>53</v>
      </c>
      <c r="H44" s="3" t="s">
        <v>54</v>
      </c>
      <c r="I44" s="2"/>
      <c r="J44" s="2" t="s">
        <v>7</v>
      </c>
      <c r="K44" s="2"/>
    </row>
    <row r="45" spans="2:11" ht="20.100000000000001" customHeight="1" thickBot="1" x14ac:dyDescent="0.25">
      <c r="B45" s="31">
        <f t="shared" si="1"/>
        <v>10</v>
      </c>
      <c r="C45" s="34">
        <f>ROUNDUP(SUM($E$5:$E45)/SUM($E$5:$E$78)*64,0)</f>
        <v>37</v>
      </c>
      <c r="D45" s="34">
        <f>ROUNDUP(SUM($E$5:$E45)/SUM($E$5:$E$78)*48,0)</f>
        <v>28</v>
      </c>
      <c r="E45" s="34"/>
      <c r="F45" s="40"/>
      <c r="G45" s="2" t="s">
        <v>55</v>
      </c>
      <c r="H45" s="3" t="s">
        <v>108</v>
      </c>
      <c r="I45" s="2"/>
      <c r="J45" s="2"/>
      <c r="K45" s="2" t="s">
        <v>7</v>
      </c>
    </row>
    <row r="46" spans="2:11" ht="20.100000000000001" customHeight="1" thickBot="1" x14ac:dyDescent="0.25">
      <c r="B46" s="31">
        <f t="shared" si="1"/>
        <v>10</v>
      </c>
      <c r="C46" s="34">
        <f>ROUNDUP(SUM($E$5:$E46)/SUM($E$5:$E$78)*64,0)</f>
        <v>37</v>
      </c>
      <c r="D46" s="34">
        <f>ROUNDUP(SUM($E$5:$E46)/SUM($E$5:$E$78)*48,0)</f>
        <v>28</v>
      </c>
      <c r="E46" s="34"/>
      <c r="F46" s="40"/>
      <c r="G46" s="2" t="s">
        <v>56</v>
      </c>
      <c r="H46" s="3" t="s">
        <v>114</v>
      </c>
      <c r="I46" s="2"/>
      <c r="J46" s="2"/>
      <c r="K46" s="2" t="s">
        <v>7</v>
      </c>
    </row>
    <row r="47" spans="2:11" ht="20.100000000000001" customHeight="1" thickBot="1" x14ac:dyDescent="0.25">
      <c r="B47" s="32">
        <f t="shared" si="1"/>
        <v>10</v>
      </c>
      <c r="C47" s="35">
        <f>ROUNDUP(SUM($E$5:$E47)/SUM($E$5:$E$78)*64,0)</f>
        <v>37</v>
      </c>
      <c r="D47" s="35">
        <f>ROUNDUP(SUM($E$5:$E47)/SUM($E$5:$E$78)*48,0)</f>
        <v>28</v>
      </c>
      <c r="E47" s="35"/>
      <c r="F47" s="41"/>
      <c r="G47" s="2" t="s">
        <v>57</v>
      </c>
      <c r="H47" s="3" t="s">
        <v>109</v>
      </c>
      <c r="I47" s="2" t="s">
        <v>7</v>
      </c>
      <c r="J47" s="2"/>
      <c r="K47" s="2"/>
    </row>
    <row r="48" spans="2:11" ht="20.100000000000001" customHeight="1" thickBot="1" x14ac:dyDescent="0.25">
      <c r="B48" s="30">
        <f t="shared" si="1"/>
        <v>11</v>
      </c>
      <c r="C48" s="33">
        <f>ROUNDUP(SUM($E$5:$E48)/SUM($E$5:$E$78)*64,0)</f>
        <v>43</v>
      </c>
      <c r="D48" s="33">
        <f>ROUNDUP(SUM($E$5:$E48)/SUM($E$5:$E$78)*48,0)</f>
        <v>33</v>
      </c>
      <c r="E48" s="33">
        <v>73</v>
      </c>
      <c r="F48" s="39" t="s">
        <v>86</v>
      </c>
      <c r="G48" s="2" t="s">
        <v>33</v>
      </c>
      <c r="H48" s="3" t="s">
        <v>110</v>
      </c>
      <c r="I48" s="2" t="s">
        <v>7</v>
      </c>
      <c r="J48" s="2"/>
      <c r="K48" s="2"/>
    </row>
    <row r="49" spans="2:11" ht="20.100000000000001" customHeight="1" thickBot="1" x14ac:dyDescent="0.25">
      <c r="B49" s="31">
        <f t="shared" si="1"/>
        <v>11</v>
      </c>
      <c r="C49" s="34">
        <f>ROUNDUP(SUM($E$5:$E49)/SUM($E$5:$E$78)*64,0)</f>
        <v>43</v>
      </c>
      <c r="D49" s="34">
        <f>ROUNDUP(SUM($E$5:$E49)/SUM($E$5:$E$78)*48,0)</f>
        <v>33</v>
      </c>
      <c r="E49" s="34"/>
      <c r="F49" s="40"/>
      <c r="G49" s="2" t="s">
        <v>58</v>
      </c>
      <c r="H49" s="5" t="s">
        <v>115</v>
      </c>
      <c r="I49" s="2" t="s">
        <v>7</v>
      </c>
      <c r="J49" s="2"/>
      <c r="K49" s="2"/>
    </row>
    <row r="50" spans="2:11" ht="20.100000000000001" customHeight="1" thickBot="1" x14ac:dyDescent="0.25">
      <c r="B50" s="31">
        <f t="shared" si="1"/>
        <v>11</v>
      </c>
      <c r="C50" s="34">
        <f>ROUNDUP(SUM($E$5:$E50)/SUM($E$5:$E$78)*64,0)</f>
        <v>43</v>
      </c>
      <c r="D50" s="34">
        <f>ROUNDUP(SUM($E$5:$E50)/SUM($E$5:$E$78)*48,0)</f>
        <v>33</v>
      </c>
      <c r="E50" s="34"/>
      <c r="F50" s="40"/>
      <c r="G50" s="39" t="s">
        <v>59</v>
      </c>
      <c r="H50" s="3" t="s">
        <v>125</v>
      </c>
      <c r="I50" s="2" t="s">
        <v>7</v>
      </c>
      <c r="J50" s="2"/>
      <c r="K50" s="2"/>
    </row>
    <row r="51" spans="2:11" ht="20.100000000000001" customHeight="1" thickBot="1" x14ac:dyDescent="0.25">
      <c r="B51" s="31">
        <f t="shared" si="1"/>
        <v>11</v>
      </c>
      <c r="C51" s="34">
        <f>ROUNDUP(SUM($E$5:$E51)/SUM($E$5:$E$78)*64,0)</f>
        <v>43</v>
      </c>
      <c r="D51" s="34">
        <f>ROUNDUP(SUM($E$5:$E51)/SUM($E$5:$E$78)*48,0)</f>
        <v>33</v>
      </c>
      <c r="E51" s="34"/>
      <c r="F51" s="40"/>
      <c r="G51" s="41"/>
      <c r="H51" s="3" t="s">
        <v>116</v>
      </c>
      <c r="I51" s="2"/>
      <c r="J51" s="2" t="s">
        <v>7</v>
      </c>
      <c r="K51" s="2"/>
    </row>
    <row r="52" spans="2:11" ht="20.100000000000001" customHeight="1" thickBot="1" x14ac:dyDescent="0.25">
      <c r="B52" s="31">
        <f t="shared" si="1"/>
        <v>11</v>
      </c>
      <c r="C52" s="34">
        <f>ROUNDUP(SUM($E$5:$E52)/SUM($E$5:$E$78)*64,0)</f>
        <v>43</v>
      </c>
      <c r="D52" s="34">
        <f>ROUNDUP(SUM($E$5:$E52)/SUM($E$5:$E$78)*48,0)</f>
        <v>33</v>
      </c>
      <c r="E52" s="34"/>
      <c r="F52" s="40"/>
      <c r="G52" s="39" t="s">
        <v>60</v>
      </c>
      <c r="H52" s="5" t="s">
        <v>117</v>
      </c>
      <c r="I52" s="2"/>
      <c r="J52" s="2" t="s">
        <v>7</v>
      </c>
      <c r="K52" s="2"/>
    </row>
    <row r="53" spans="2:11" ht="20.100000000000001" customHeight="1" thickBot="1" x14ac:dyDescent="0.25">
      <c r="B53" s="31">
        <f t="shared" si="1"/>
        <v>11</v>
      </c>
      <c r="C53" s="34">
        <f>ROUNDUP(SUM($E$5:$E53)/SUM($E$5:$E$78)*64,0)</f>
        <v>43</v>
      </c>
      <c r="D53" s="34">
        <f>ROUNDUP(SUM($E$5:$E53)/SUM($E$5:$E$78)*48,0)</f>
        <v>33</v>
      </c>
      <c r="E53" s="34"/>
      <c r="F53" s="40"/>
      <c r="G53" s="41"/>
      <c r="H53" s="3" t="s">
        <v>118</v>
      </c>
      <c r="I53" s="2" t="s">
        <v>7</v>
      </c>
      <c r="J53" s="2"/>
      <c r="K53" s="2"/>
    </row>
    <row r="54" spans="2:11" ht="20.100000000000001" customHeight="1" thickBot="1" x14ac:dyDescent="0.25">
      <c r="B54" s="31">
        <f t="shared" si="1"/>
        <v>11</v>
      </c>
      <c r="C54" s="34">
        <f>ROUNDUP(SUM($E$5:$E54)/SUM($E$5:$E$78)*64,0)</f>
        <v>43</v>
      </c>
      <c r="D54" s="34">
        <f>ROUNDUP(SUM($E$5:$E54)/SUM($E$5:$E$78)*48,0)</f>
        <v>33</v>
      </c>
      <c r="E54" s="34"/>
      <c r="F54" s="40"/>
      <c r="G54" s="39" t="s">
        <v>61</v>
      </c>
      <c r="H54" s="3" t="s">
        <v>124</v>
      </c>
      <c r="I54" s="2"/>
      <c r="J54" s="2" t="s">
        <v>7</v>
      </c>
      <c r="K54" s="2"/>
    </row>
    <row r="55" spans="2:11" ht="20.100000000000001" customHeight="1" thickBot="1" x14ac:dyDescent="0.25">
      <c r="B55" s="31">
        <f t="shared" si="1"/>
        <v>11</v>
      </c>
      <c r="C55" s="34">
        <f>ROUNDUP(SUM($E$5:$E55)/SUM($E$5:$E$78)*64,0)</f>
        <v>43</v>
      </c>
      <c r="D55" s="34">
        <f>ROUNDUP(SUM($E$5:$E55)/SUM($E$5:$E$78)*48,0)</f>
        <v>33</v>
      </c>
      <c r="E55" s="34"/>
      <c r="F55" s="40"/>
      <c r="G55" s="41"/>
      <c r="H55" s="3" t="s">
        <v>119</v>
      </c>
      <c r="I55" s="2" t="s">
        <v>7</v>
      </c>
      <c r="J55" s="2"/>
      <c r="K55" s="2"/>
    </row>
    <row r="56" spans="2:11" ht="20.100000000000001" customHeight="1" thickBot="1" x14ac:dyDescent="0.25">
      <c r="B56" s="31">
        <f t="shared" si="1"/>
        <v>11</v>
      </c>
      <c r="C56" s="34">
        <f>ROUNDUP(SUM($E$5:$E56)/SUM($E$5:$E$78)*64,0)</f>
        <v>43</v>
      </c>
      <c r="D56" s="34">
        <f>ROUNDUP(SUM($E$5:$E56)/SUM($E$5:$E$78)*48,0)</f>
        <v>33</v>
      </c>
      <c r="E56" s="34"/>
      <c r="F56" s="40"/>
      <c r="G56" s="39" t="s">
        <v>62</v>
      </c>
      <c r="H56" s="3" t="s">
        <v>120</v>
      </c>
      <c r="I56" s="2"/>
      <c r="J56" s="2" t="s">
        <v>7</v>
      </c>
      <c r="K56" s="2"/>
    </row>
    <row r="57" spans="2:11" ht="20.100000000000001" customHeight="1" thickBot="1" x14ac:dyDescent="0.25">
      <c r="B57" s="32">
        <f t="shared" si="1"/>
        <v>11</v>
      </c>
      <c r="C57" s="35">
        <f>ROUNDUP(SUM($E$5:$E57)/SUM($E$5:$E$78)*64,0)</f>
        <v>43</v>
      </c>
      <c r="D57" s="35">
        <f>ROUNDUP(SUM($E$5:$E57)/SUM($E$5:$E$78)*48,0)</f>
        <v>33</v>
      </c>
      <c r="E57" s="35"/>
      <c r="F57" s="41"/>
      <c r="G57" s="41"/>
      <c r="H57" s="3" t="s">
        <v>121</v>
      </c>
      <c r="I57" s="2" t="s">
        <v>7</v>
      </c>
      <c r="J57" s="2"/>
      <c r="K57" s="2"/>
    </row>
    <row r="58" spans="2:11" ht="20.100000000000001" customHeight="1" thickBot="1" x14ac:dyDescent="0.25">
      <c r="B58" s="30">
        <f t="shared" si="1"/>
        <v>13</v>
      </c>
      <c r="C58" s="33">
        <f>ROUNDUP(SUM($E$5:$E58)/SUM($E$5:$E$78)*64,0)</f>
        <v>51</v>
      </c>
      <c r="D58" s="33">
        <f>ROUNDUP(SUM($E$5:$E58)/SUM($E$5:$E$78)*48,0)</f>
        <v>38</v>
      </c>
      <c r="E58" s="33">
        <v>88</v>
      </c>
      <c r="F58" s="40" t="s">
        <v>141</v>
      </c>
      <c r="G58" s="39" t="s">
        <v>63</v>
      </c>
      <c r="H58" s="3" t="s">
        <v>122</v>
      </c>
      <c r="I58" s="2" t="s">
        <v>7</v>
      </c>
      <c r="J58" s="2"/>
      <c r="K58" s="2"/>
    </row>
    <row r="59" spans="2:11" ht="20.100000000000001" customHeight="1" thickBot="1" x14ac:dyDescent="0.25">
      <c r="B59" s="31">
        <f t="shared" si="1"/>
        <v>13</v>
      </c>
      <c r="C59" s="34">
        <f>ROUNDUP(SUM($E$5:$E59)/SUM($E$5:$E$78)*64,0)</f>
        <v>51</v>
      </c>
      <c r="D59" s="34">
        <f>ROUNDUP(SUM($E$5:$E59)/SUM($E$5:$E$78)*48,0)</f>
        <v>38</v>
      </c>
      <c r="E59" s="34"/>
      <c r="F59" s="40"/>
      <c r="G59" s="41"/>
      <c r="H59" s="3" t="s">
        <v>123</v>
      </c>
      <c r="I59" s="2"/>
      <c r="J59" s="2" t="s">
        <v>7</v>
      </c>
      <c r="K59" s="2"/>
    </row>
    <row r="60" spans="2:11" ht="20.100000000000001" customHeight="1" thickBot="1" x14ac:dyDescent="0.25">
      <c r="B60" s="31">
        <f t="shared" si="1"/>
        <v>13</v>
      </c>
      <c r="C60" s="34">
        <f>ROUNDUP(SUM($E$5:$E60)/SUM($E$5:$E$78)*64,0)</f>
        <v>51</v>
      </c>
      <c r="D60" s="34">
        <f>ROUNDUP(SUM($E$5:$E60)/SUM($E$5:$E$78)*48,0)</f>
        <v>38</v>
      </c>
      <c r="E60" s="34"/>
      <c r="F60" s="40"/>
      <c r="G60" s="2" t="s">
        <v>64</v>
      </c>
      <c r="H60" s="3" t="s">
        <v>137</v>
      </c>
      <c r="I60" s="2" t="s">
        <v>7</v>
      </c>
      <c r="J60" s="2"/>
      <c r="K60" s="2"/>
    </row>
    <row r="61" spans="2:11" ht="20.100000000000001" customHeight="1" thickBot="1" x14ac:dyDescent="0.25">
      <c r="B61" s="31">
        <f t="shared" si="1"/>
        <v>13</v>
      </c>
      <c r="C61" s="34">
        <f>ROUNDUP(SUM($E$5:$E61)/SUM($E$5:$E$78)*64,0)</f>
        <v>51</v>
      </c>
      <c r="D61" s="34">
        <f>ROUNDUP(SUM($E$5:$E61)/SUM($E$5:$E$78)*48,0)</f>
        <v>38</v>
      </c>
      <c r="E61" s="34"/>
      <c r="F61" s="40"/>
      <c r="G61" s="39" t="s">
        <v>65</v>
      </c>
      <c r="H61" s="3" t="s">
        <v>126</v>
      </c>
      <c r="I61" s="2" t="s">
        <v>7</v>
      </c>
      <c r="J61" s="2"/>
      <c r="K61" s="2"/>
    </row>
    <row r="62" spans="2:11" ht="20.100000000000001" customHeight="1" thickBot="1" x14ac:dyDescent="0.25">
      <c r="B62" s="31">
        <f t="shared" si="1"/>
        <v>13</v>
      </c>
      <c r="C62" s="34">
        <f>ROUNDUP(SUM($E$5:$E62)/SUM($E$5:$E$78)*64,0)</f>
        <v>51</v>
      </c>
      <c r="D62" s="34">
        <f>ROUNDUP(SUM($E$5:$E62)/SUM($E$5:$E$78)*48,0)</f>
        <v>38</v>
      </c>
      <c r="E62" s="34"/>
      <c r="F62" s="40"/>
      <c r="G62" s="41"/>
      <c r="H62" s="3" t="s">
        <v>111</v>
      </c>
      <c r="I62" s="2"/>
      <c r="J62" s="2" t="s">
        <v>7</v>
      </c>
      <c r="K62" s="2"/>
    </row>
    <row r="63" spans="2:11" ht="20.100000000000001" customHeight="1" thickBot="1" x14ac:dyDescent="0.25">
      <c r="B63" s="31">
        <f t="shared" si="1"/>
        <v>13</v>
      </c>
      <c r="C63" s="34">
        <f>ROUNDUP(SUM($E$5:$E63)/SUM($E$5:$E$78)*64,0)</f>
        <v>51</v>
      </c>
      <c r="D63" s="34">
        <f>ROUNDUP(SUM($E$5:$E63)/SUM($E$5:$E$78)*48,0)</f>
        <v>38</v>
      </c>
      <c r="E63" s="34"/>
      <c r="F63" s="40"/>
      <c r="G63" s="2" t="s">
        <v>66</v>
      </c>
      <c r="H63" s="3" t="s">
        <v>127</v>
      </c>
      <c r="I63" s="2" t="s">
        <v>7</v>
      </c>
      <c r="J63" s="2"/>
      <c r="K63" s="2"/>
    </row>
    <row r="64" spans="2:11" ht="20.100000000000001" customHeight="1" thickBot="1" x14ac:dyDescent="0.25">
      <c r="B64" s="31">
        <f t="shared" si="1"/>
        <v>13</v>
      </c>
      <c r="C64" s="34">
        <f>ROUNDUP(SUM($E$5:$E64)/SUM($E$5:$E$78)*64,0)</f>
        <v>51</v>
      </c>
      <c r="D64" s="34">
        <f>ROUNDUP(SUM($E$5:$E64)/SUM($E$5:$E$78)*48,0)</f>
        <v>38</v>
      </c>
      <c r="E64" s="34"/>
      <c r="F64" s="40"/>
      <c r="G64" s="39" t="s">
        <v>67</v>
      </c>
      <c r="H64" s="5" t="s">
        <v>131</v>
      </c>
      <c r="I64" s="2" t="s">
        <v>7</v>
      </c>
      <c r="J64" s="2"/>
      <c r="K64" s="2"/>
    </row>
    <row r="65" spans="2:11" ht="20.100000000000001" customHeight="1" thickBot="1" x14ac:dyDescent="0.25">
      <c r="B65" s="31">
        <f t="shared" si="1"/>
        <v>13</v>
      </c>
      <c r="C65" s="34">
        <f>ROUNDUP(SUM($E$5:$E65)/SUM($E$5:$E$78)*64,0)</f>
        <v>51</v>
      </c>
      <c r="D65" s="34">
        <f>ROUNDUP(SUM($E$5:$E65)/SUM($E$5:$E$78)*48,0)</f>
        <v>38</v>
      </c>
      <c r="E65" s="34"/>
      <c r="F65" s="40"/>
      <c r="G65" s="41"/>
      <c r="H65" s="3" t="s">
        <v>128</v>
      </c>
      <c r="I65" s="2"/>
      <c r="J65" s="2" t="s">
        <v>7</v>
      </c>
      <c r="K65" s="2"/>
    </row>
    <row r="66" spans="2:11" ht="20.100000000000001" customHeight="1" thickBot="1" x14ac:dyDescent="0.25">
      <c r="B66" s="31">
        <f t="shared" si="1"/>
        <v>13</v>
      </c>
      <c r="C66" s="34">
        <f>ROUNDUP(SUM($E$5:$E66)/SUM($E$5:$E$78)*64,0)</f>
        <v>51</v>
      </c>
      <c r="D66" s="34">
        <f>ROUNDUP(SUM($E$5:$E66)/SUM($E$5:$E$78)*48,0)</f>
        <v>38</v>
      </c>
      <c r="E66" s="34"/>
      <c r="F66" s="40"/>
      <c r="G66" s="2" t="s">
        <v>68</v>
      </c>
      <c r="H66" s="3" t="s">
        <v>129</v>
      </c>
      <c r="I66" s="2" t="s">
        <v>7</v>
      </c>
      <c r="J66" s="2"/>
      <c r="K66" s="2"/>
    </row>
    <row r="67" spans="2:11" ht="20.100000000000001" customHeight="1" thickBot="1" x14ac:dyDescent="0.25">
      <c r="B67" s="32">
        <f t="shared" si="1"/>
        <v>13</v>
      </c>
      <c r="C67" s="35">
        <f>ROUNDUP(SUM($E$5:$E67)/SUM($E$5:$E$78)*64,0)</f>
        <v>51</v>
      </c>
      <c r="D67" s="35">
        <f>ROUNDUP(SUM($E$5:$E67)/SUM($E$5:$E$78)*48,0)</f>
        <v>38</v>
      </c>
      <c r="E67" s="35"/>
      <c r="F67" s="41"/>
      <c r="G67" s="2" t="s">
        <v>69</v>
      </c>
      <c r="H67" s="3" t="s">
        <v>130</v>
      </c>
      <c r="I67" s="2" t="s">
        <v>7</v>
      </c>
      <c r="J67" s="2"/>
      <c r="K67" s="2"/>
    </row>
    <row r="68" spans="2:11" ht="20.100000000000001" customHeight="1" thickBot="1" x14ac:dyDescent="0.25">
      <c r="B68" s="30">
        <f t="shared" si="1"/>
        <v>14</v>
      </c>
      <c r="C68" s="33">
        <f>ROUNDUP(SUM($E$5:$E68)/SUM($E$5:$E$78)*64,0)</f>
        <v>55</v>
      </c>
      <c r="D68" s="33">
        <f>ROUNDUP(SUM($E$5:$E68)/SUM($E$5:$E$78)*48,0)</f>
        <v>41</v>
      </c>
      <c r="E68" s="33">
        <v>49</v>
      </c>
      <c r="F68" s="39" t="s">
        <v>87</v>
      </c>
      <c r="G68" s="2" t="s">
        <v>70</v>
      </c>
      <c r="H68" s="3" t="s">
        <v>132</v>
      </c>
      <c r="I68" s="2" t="s">
        <v>7</v>
      </c>
      <c r="J68" s="2"/>
      <c r="K68" s="2"/>
    </row>
    <row r="69" spans="2:11" ht="20.100000000000001" customHeight="1" thickBot="1" x14ac:dyDescent="0.25">
      <c r="B69" s="31">
        <f t="shared" ref="B69:B78" si="2">ROUNDUP(C69/4,0)</f>
        <v>14</v>
      </c>
      <c r="C69" s="34">
        <f>ROUNDUP(SUM($E$5:$E69)/SUM($E$5:$E$78)*64,0)</f>
        <v>55</v>
      </c>
      <c r="D69" s="34">
        <f>ROUNDUP(SUM($E$5:$E69)/SUM($E$5:$E$78)*48,0)</f>
        <v>41</v>
      </c>
      <c r="E69" s="34"/>
      <c r="F69" s="40"/>
      <c r="G69" s="2" t="s">
        <v>71</v>
      </c>
      <c r="H69" s="3" t="s">
        <v>133</v>
      </c>
      <c r="I69" s="2"/>
      <c r="J69" s="2"/>
      <c r="K69" s="2"/>
    </row>
    <row r="70" spans="2:11" ht="20.100000000000001" customHeight="1" thickBot="1" x14ac:dyDescent="0.25">
      <c r="B70" s="31">
        <f t="shared" si="2"/>
        <v>14</v>
      </c>
      <c r="C70" s="34">
        <f>ROUNDUP(SUM($E$5:$E70)/SUM($E$5:$E$78)*64,0)</f>
        <v>55</v>
      </c>
      <c r="D70" s="34">
        <f>ROUNDUP(SUM($E$5:$E70)/SUM($E$5:$E$78)*48,0)</f>
        <v>41</v>
      </c>
      <c r="E70" s="34"/>
      <c r="F70" s="40"/>
      <c r="G70" s="2" t="s">
        <v>72</v>
      </c>
      <c r="H70" s="3" t="s">
        <v>112</v>
      </c>
      <c r="I70" s="2"/>
      <c r="J70" s="2" t="s">
        <v>7</v>
      </c>
      <c r="K70" s="2"/>
    </row>
    <row r="71" spans="2:11" ht="20.100000000000001" customHeight="1" thickBot="1" x14ac:dyDescent="0.25">
      <c r="B71" s="32">
        <f t="shared" si="2"/>
        <v>14</v>
      </c>
      <c r="C71" s="35">
        <f>ROUNDUP(SUM($E$5:$E71)/SUM($E$5:$E$78)*64,0)</f>
        <v>55</v>
      </c>
      <c r="D71" s="35">
        <f>ROUNDUP(SUM($E$5:$E71)/SUM($E$5:$E$78)*48,0)</f>
        <v>41</v>
      </c>
      <c r="E71" s="35"/>
      <c r="F71" s="40"/>
      <c r="G71" s="2" t="s">
        <v>73</v>
      </c>
      <c r="H71" s="46" t="s">
        <v>113</v>
      </c>
      <c r="I71" s="2" t="s">
        <v>7</v>
      </c>
      <c r="J71" s="2"/>
      <c r="K71" s="2"/>
    </row>
    <row r="72" spans="2:11" ht="20.100000000000001" customHeight="1" thickBot="1" x14ac:dyDescent="0.25">
      <c r="B72" s="21">
        <f t="shared" si="2"/>
        <v>15</v>
      </c>
      <c r="C72" s="17">
        <f>ROUNDUP(SUM($E$5:$E72)/SUM($E$5:$E$78)*64,0)</f>
        <v>58</v>
      </c>
      <c r="D72" s="17">
        <f>ROUNDUP(SUM($E$5:$E72)/SUM($E$5:$E$78)*48,0)</f>
        <v>43</v>
      </c>
      <c r="E72" s="17">
        <v>35</v>
      </c>
      <c r="F72" s="6" t="s">
        <v>88</v>
      </c>
      <c r="G72" s="2" t="s">
        <v>74</v>
      </c>
      <c r="H72" s="3" t="s">
        <v>134</v>
      </c>
      <c r="I72" s="2" t="s">
        <v>7</v>
      </c>
      <c r="J72" s="2"/>
      <c r="K72" s="2"/>
    </row>
    <row r="73" spans="2:11" ht="20.100000000000001" customHeight="1" thickBot="1" x14ac:dyDescent="0.25">
      <c r="B73" s="30">
        <f t="shared" si="2"/>
        <v>16</v>
      </c>
      <c r="C73" s="33">
        <f>ROUNDUP(SUM($E$5:$E73)/SUM($E$5:$E$78)*64,0)</f>
        <v>64</v>
      </c>
      <c r="D73" s="33">
        <f>ROUNDUP(SUM($E$5:$E73)/SUM($E$5:$E$78)*48,0)</f>
        <v>48</v>
      </c>
      <c r="E73" s="33">
        <v>73</v>
      </c>
      <c r="F73" s="39" t="s">
        <v>89</v>
      </c>
      <c r="G73" s="2" t="s">
        <v>75</v>
      </c>
      <c r="H73" s="3" t="s">
        <v>136</v>
      </c>
      <c r="I73" s="2" t="s">
        <v>7</v>
      </c>
      <c r="J73" s="2"/>
      <c r="K73" s="2"/>
    </row>
    <row r="74" spans="2:11" ht="20.100000000000001" customHeight="1" thickBot="1" x14ac:dyDescent="0.25">
      <c r="B74" s="31">
        <f t="shared" si="2"/>
        <v>16</v>
      </c>
      <c r="C74" s="34">
        <f>ROUNDUP(SUM($E$5:$E74)/SUM($E$5:$E$78)*64,0)</f>
        <v>64</v>
      </c>
      <c r="D74" s="34">
        <f>ROUNDUP(SUM($E$5:$E74)/SUM($E$5:$E$78)*48,0)</f>
        <v>48</v>
      </c>
      <c r="E74" s="34"/>
      <c r="F74" s="40"/>
      <c r="G74" s="2" t="s">
        <v>76</v>
      </c>
      <c r="H74" s="5" t="s">
        <v>135</v>
      </c>
      <c r="I74" s="2" t="s">
        <v>7</v>
      </c>
      <c r="J74" s="2"/>
      <c r="K74" s="2"/>
    </row>
    <row r="75" spans="2:11" ht="20.100000000000001" customHeight="1" thickBot="1" x14ac:dyDescent="0.25">
      <c r="B75" s="32">
        <f t="shared" si="2"/>
        <v>16</v>
      </c>
      <c r="C75" s="35">
        <f>ROUNDUP(SUM($E$5:$E75)/SUM($E$5:$E$78)*64,0)</f>
        <v>64</v>
      </c>
      <c r="D75" s="35">
        <f>ROUNDUP(SUM($E$5:$E75)/SUM($E$5:$E$78)*48,0)</f>
        <v>48</v>
      </c>
      <c r="E75" s="35"/>
      <c r="F75" s="41"/>
      <c r="G75" s="2" t="s">
        <v>77</v>
      </c>
      <c r="H75" s="46" t="s">
        <v>162</v>
      </c>
      <c r="I75" s="2" t="s">
        <v>7</v>
      </c>
      <c r="J75" s="2"/>
      <c r="K75" s="2"/>
    </row>
    <row r="76" spans="2:11" ht="20.100000000000001" customHeight="1" thickBot="1" x14ac:dyDescent="0.25">
      <c r="B76" s="30">
        <f t="shared" si="2"/>
        <v>16</v>
      </c>
      <c r="C76" s="33">
        <f>ROUNDUP(SUM($E$5:$E76)/SUM($E$5:$E$78)*64,0)</f>
        <v>64</v>
      </c>
      <c r="D76" s="33">
        <f>ROUNDUP(SUM($E$5:$E76)/SUM($E$5:$E$78)*48,0)</f>
        <v>48</v>
      </c>
      <c r="E76" s="33">
        <v>9</v>
      </c>
      <c r="F76" s="39" t="s">
        <v>90</v>
      </c>
      <c r="G76" s="2" t="s">
        <v>78</v>
      </c>
      <c r="H76" s="3" t="s">
        <v>138</v>
      </c>
      <c r="I76" s="2" t="s">
        <v>7</v>
      </c>
      <c r="J76" s="2"/>
      <c r="K76" s="2"/>
    </row>
    <row r="77" spans="2:11" ht="20.100000000000001" customHeight="1" thickBot="1" x14ac:dyDescent="0.25">
      <c r="B77" s="31">
        <f t="shared" si="2"/>
        <v>16</v>
      </c>
      <c r="C77" s="34">
        <f>ROUNDUP(SUM($E$5:$E77)/SUM($E$5:$E$78)*64,0)</f>
        <v>64</v>
      </c>
      <c r="D77" s="34">
        <f>ROUNDUP(SUM($E$5:$E77)/SUM($E$5:$E$78)*48,0)</f>
        <v>48</v>
      </c>
      <c r="E77" s="34"/>
      <c r="F77" s="40"/>
      <c r="G77" s="10" t="s">
        <v>142</v>
      </c>
      <c r="H77" s="47" t="s">
        <v>161</v>
      </c>
      <c r="I77" s="7" t="s">
        <v>7</v>
      </c>
      <c r="J77" s="9"/>
      <c r="K77" s="9"/>
    </row>
    <row r="78" spans="2:11" ht="20.100000000000001" customHeight="1" thickBot="1" x14ac:dyDescent="0.25">
      <c r="B78" s="32">
        <f t="shared" si="2"/>
        <v>16</v>
      </c>
      <c r="C78" s="35">
        <f>ROUNDUP(SUM($E$5:$E78)/SUM($E$5:$E$78)*64,0)</f>
        <v>64</v>
      </c>
      <c r="D78" s="35">
        <f>ROUNDUP(SUM($E$5:$E78)/SUM($E$5:$E$78)*48,0)</f>
        <v>48</v>
      </c>
      <c r="E78" s="35"/>
      <c r="F78" s="41"/>
      <c r="G78" s="11" t="s">
        <v>143</v>
      </c>
      <c r="H78" s="47" t="s">
        <v>160</v>
      </c>
      <c r="I78" s="7" t="s">
        <v>7</v>
      </c>
      <c r="J78" s="8"/>
      <c r="K78" s="9"/>
    </row>
    <row r="79" spans="2:11" ht="20.100000000000001" customHeight="1" x14ac:dyDescent="0.2">
      <c r="B79" s="18"/>
      <c r="C79" s="18"/>
      <c r="D79" s="22"/>
      <c r="E79" s="28"/>
    </row>
  </sheetData>
  <mergeCells count="77">
    <mergeCell ref="G21:G22"/>
    <mergeCell ref="G31:G32"/>
    <mergeCell ref="G34:G35"/>
    <mergeCell ref="G58:G59"/>
    <mergeCell ref="G61:G62"/>
    <mergeCell ref="G64:G65"/>
    <mergeCell ref="B1:K1"/>
    <mergeCell ref="B2:K2"/>
    <mergeCell ref="F48:F57"/>
    <mergeCell ref="G50:G51"/>
    <mergeCell ref="G52:G53"/>
    <mergeCell ref="G54:G55"/>
    <mergeCell ref="G56:G57"/>
    <mergeCell ref="F31:F40"/>
    <mergeCell ref="G39:G40"/>
    <mergeCell ref="F26:F30"/>
    <mergeCell ref="F41:F47"/>
    <mergeCell ref="G13:G14"/>
    <mergeCell ref="F19:F25"/>
    <mergeCell ref="F13:F18"/>
    <mergeCell ref="D13:D18"/>
    <mergeCell ref="E13:E18"/>
    <mergeCell ref="B13:B18"/>
    <mergeCell ref="F76:F78"/>
    <mergeCell ref="F68:F71"/>
    <mergeCell ref="F73:F75"/>
    <mergeCell ref="F58:F67"/>
    <mergeCell ref="D19:D25"/>
    <mergeCell ref="D26:D30"/>
    <mergeCell ref="D31:D40"/>
    <mergeCell ref="D41:D47"/>
    <mergeCell ref="D48:D57"/>
    <mergeCell ref="E58:E67"/>
    <mergeCell ref="E73:E75"/>
    <mergeCell ref="E76:E78"/>
    <mergeCell ref="E68:E71"/>
    <mergeCell ref="E19:E25"/>
    <mergeCell ref="B6:B9"/>
    <mergeCell ref="B10:B12"/>
    <mergeCell ref="D58:D67"/>
    <mergeCell ref="D73:D75"/>
    <mergeCell ref="D76:D78"/>
    <mergeCell ref="C13:C18"/>
    <mergeCell ref="C19:C25"/>
    <mergeCell ref="C26:C30"/>
    <mergeCell ref="C31:C40"/>
    <mergeCell ref="C41:C47"/>
    <mergeCell ref="C48:C57"/>
    <mergeCell ref="C58:C67"/>
    <mergeCell ref="C73:C75"/>
    <mergeCell ref="C76:C78"/>
    <mergeCell ref="C68:C71"/>
    <mergeCell ref="D68:D71"/>
    <mergeCell ref="C3:D3"/>
    <mergeCell ref="F3:H3"/>
    <mergeCell ref="I3:K3"/>
    <mergeCell ref="E6:E9"/>
    <mergeCell ref="E10:E12"/>
    <mergeCell ref="C6:C9"/>
    <mergeCell ref="C10:C12"/>
    <mergeCell ref="D6:D9"/>
    <mergeCell ref="D10:D12"/>
    <mergeCell ref="F6:F9"/>
    <mergeCell ref="F10:F12"/>
    <mergeCell ref="E26:E30"/>
    <mergeCell ref="E31:E40"/>
    <mergeCell ref="E41:E47"/>
    <mergeCell ref="E48:E57"/>
    <mergeCell ref="B58:B67"/>
    <mergeCell ref="B68:B71"/>
    <mergeCell ref="B73:B75"/>
    <mergeCell ref="B76:B78"/>
    <mergeCell ref="B19:B25"/>
    <mergeCell ref="B26:B30"/>
    <mergeCell ref="B31:B40"/>
    <mergeCell ref="B41:B47"/>
    <mergeCell ref="B48:B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2020-06-09T07:30:56Z</dcterms:modified>
</cp:coreProperties>
</file>