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filterPrivacy="1" saveExternalLinkValues="0" codeName="ThisWorkbook" defaultThemeVersion="124226"/>
  <xr:revisionPtr revIDLastSave="0" documentId="13_ncr:1_{728FF6F0-A152-4EDB-9E37-11400EB1F326}" xr6:coauthVersionLast="34" xr6:coauthVersionMax="34" xr10:uidLastSave="{00000000-0000-0000-0000-000000000000}"/>
  <bookViews>
    <workbookView xWindow="936" yWindow="0" windowWidth="22104" windowHeight="11004" tabRatio="921" activeTab="4" xr2:uid="{00000000-000D-0000-FFFF-FFFF00000000}"/>
  </bookViews>
  <sheets>
    <sheet name="TABLE OF CONTENTS" sheetId="178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72" r:id="rId34"/>
    <sheet name="Page 20 Data" sheetId="107" r:id="rId35"/>
    <sheet name="Chart21" sheetId="127" r:id="rId36"/>
    <sheet name="Page 21 Data" sheetId="126" r:id="rId37"/>
    <sheet name="Chart22" sheetId="134" r:id="rId38"/>
    <sheet name="Page 22 Data" sheetId="135" r:id="rId39"/>
    <sheet name="Chart23" sheetId="128" r:id="rId40"/>
    <sheet name="Page 23 Data" sheetId="129" r:id="rId41"/>
    <sheet name="Chart24" sheetId="130" r:id="rId42"/>
    <sheet name="Page 24 Data" sheetId="131" r:id="rId43"/>
    <sheet name="Chart25" sheetId="167" r:id="rId44"/>
    <sheet name="Page 25 Data" sheetId="168" r:id="rId45"/>
    <sheet name="Chart26" sheetId="175" r:id="rId46"/>
    <sheet name="Page 26 Data" sheetId="176" r:id="rId47"/>
    <sheet name="Chart27" sheetId="132" r:id="rId48"/>
    <sheet name="Page 27 Data" sheetId="133" r:id="rId49"/>
    <sheet name="Chart28" sheetId="138" r:id="rId50"/>
    <sheet name="Page 28 Data" sheetId="139" r:id="rId51"/>
    <sheet name="Sheet1" sheetId="191" r:id="rId52"/>
    <sheet name="Archive --&gt;" sheetId="203" r:id="rId53"/>
    <sheet name="Chart27_OLD" sheetId="124" r:id="rId54"/>
    <sheet name="Page 16 Data_OLD" sheetId="125" r:id="rId55"/>
  </sheets>
  <definedNames>
    <definedName name="Page10_Auto">OFFSET('Page 13 Data'!$B$4,0,0,1,COUNTA('Page 13 Data'!$B$4:YG$4))</definedName>
    <definedName name="Page10_CC">OFFSET('Page 13 Data'!$B$5,0,0,1,COUNTA('Page 13 Data'!$B$5:YG$5))</definedName>
    <definedName name="Page10_Date">OFFSET('Page 13 Data'!$B$3,0,0,1,COUNTA('Page 13 Data'!$B$3:YG$3))</definedName>
    <definedName name="Page10_HELOC">OFFSET('Page 13 Data'!$B$7,0,0,1,COUNTA('Page 13 Data'!$B$7:YG$7))</definedName>
    <definedName name="Page10_Mortgage">OFFSET('Page 13 Data'!$B$6,0,0,1,COUNTA('Page 13 Data'!$B$6:YG$6))</definedName>
    <definedName name="Page10_Other">OFFSET('Page 13 Data'!$B$9,0,0,1,COUNTA('Page 13 Data'!$B$9:YG$9))</definedName>
    <definedName name="Page10_SL">OFFSET('Page 13 Data'!$B$8,0,0,1,COUNTA('Page 13 Data'!$B$8:YG$8))</definedName>
    <definedName name="Page10_Total">OFFSET('Page 13 Data'!$B$10,0,0,1,COUNTA('Page 13 Data'!$B$10:YG$10))</definedName>
    <definedName name="Page11_All">OFFSET('Page 14 Data'!$B$10,0,0,1,COUNTA('Page 14 Data'!$B$10:ZY$10))</definedName>
    <definedName name="Page11_Auto">OFFSET('Page 14 Data'!$B$4,0,0,1,COUNTA('Page 14 Data'!$B$4:ZY$4))</definedName>
    <definedName name="Page11_CC">OFFSET('Page 14 Data'!$B$5,0,0,1,COUNTA('Page 14 Data'!$B$5:ZY$5))</definedName>
    <definedName name="Page11_Date">OFFSET('Page 14 Data'!$B$3,0,0,1,COUNTA('Page 14 Data'!$B$3:ZY$3))</definedName>
    <definedName name="Page11_HELOC">OFFSET('Page 14 Data'!$B$7,0,0,1,COUNTA('Page 14 Data'!$B$7:ZY$7))</definedName>
    <definedName name="Page11_Mortgage">OFFSET('Page 14 Data'!$B$6,0,0,1,COUNTA('Page 14 Data'!$B$6:ZY$6))</definedName>
    <definedName name="Page11_Other">OFFSET('Page 14 Data'!$B$9,0,0,1,COUNTA('Page 14 Data'!$B$9:ZY$9))</definedName>
    <definedName name="Page11_SL">OFFSET('Page 14 Data'!$B$8,0,0,1,COUNTA('Page 14 Data'!$B$8:ZY$8))</definedName>
    <definedName name="Page12_3060">OFFSET('Page 15 Data'!$B$4,0,0,COUNTA('Page 15 Data'!$B:$B)-1)</definedName>
    <definedName name="Page12_90">OFFSET('Page 15 Data'!$C$4,0,0,COUNTA('Page 15 Data'!$C:$C)-1)</definedName>
    <definedName name="Page12_Date">OFFSET('Page 15 Data'!$A$4,0,0,COUNTA('Page 15 Data'!$A:$A)-1)</definedName>
    <definedName name="Page13_90">OFFSET('Page 16 Data'!$C$4,0,0,COUNTA('Page 16 Data'!$C:$C)-1)</definedName>
    <definedName name="Page13_Current">OFFSET('Page 16 Data'!$B$4,0,0,COUNTA('Page 16 Data'!$B:$B)-1)</definedName>
    <definedName name="Page13_Date">OFFSET('Page 16 Data'!$A$4,0,0,COUNTA('Page 16 Data'!$A:$A)-1)</definedName>
    <definedName name="Page14_Bankruptcy">OFFSET('Page 17 Data'!$B$5,0,0,1,COUNTA('Page 17 Data'!$B$5:YG$5))</definedName>
    <definedName name="Page14_Date">OFFSET('Page 17 Data'!$B$3,0,0,1,COUNTA('Page 17 Data'!$B$3:YG$3))</definedName>
    <definedName name="Page14_Foreclosure">OFFSET('Page 17 Data'!$B$4,0,0,1,COUNTA('Page 17 Data'!$B$4:YG$4))</definedName>
    <definedName name="Page15_Amount">OFFSET('Page 18 Data'!$B$5,0,0,1,COUNTA('Page 18 Data'!$B$5:YG$5))</definedName>
    <definedName name="Page15_Date">OFFSET('Page 18 Data'!$B$3,0,0,1,COUNTA('Page 18 Data'!$B$3:YG$3))</definedName>
    <definedName name="Page15_Proportion">OFFSET('Page 18 Data'!$B$4,0,0,1,COUNTA('Page 18 Data'!$B$4:YG$4))</definedName>
    <definedName name="Page16_Average">OFFSET('Page 16 Data_OLD'!$B$3,0,0,1,COUNTA('Page 16 Data_OLD'!$B$3:YF$3))</definedName>
    <definedName name="Page16_Date">OFFSET('Page 16 Data_OLD'!$B$2,0,0,1,COUNTA('Page 16 Data_OLD'!$B$2:YF$2))</definedName>
    <definedName name="Page16_Q1">OFFSET('Page 16 Data_OLD'!$B$4,0,0,1,COUNTA('Page 16 Data_OLD'!$B$4:YF$4))</definedName>
    <definedName name="Page16_Q2">OFFSET('Page 16 Data_OLD'!$B$5,0,0,1,COUNTA('Page 16 Data_OLD'!$B$5:YF$5))</definedName>
    <definedName name="Page16_Q3">OFFSET('Page 16 Data_OLD'!$B$6,0,0,1,COUNTA('Page 16 Data_OLD'!$B$6:YF$6))</definedName>
    <definedName name="Page18_All">OFFSET('Page 20 Data'!$B$15,0,0,1,COUNTA('Page 20 Data'!$B$15:YG$15))</definedName>
    <definedName name="Page18_AZ">OFFSET('Page 20 Data'!$B$4,0,0,1,COUNTA('Page 20 Data'!$B$4:YG$4))</definedName>
    <definedName name="Page18_CA">OFFSET('Page 20 Data'!$B$5,0,0,1,COUNTA('Page 20 Data'!$B$5:YG$5))</definedName>
    <definedName name="Page18_Date">OFFSET('Page 20 Data'!$B$3,0,0,1,COUNTA('Page 20 Data'!$B$3:YG$3))</definedName>
    <definedName name="Page18_FL">OFFSET('Page 20 Data'!$B$6,0,0,1,COUNTA('Page 20 Data'!$B$6:YG$6))</definedName>
    <definedName name="Page18_IL">OFFSET('Page 20 Data'!$B$7,0,0,1,COUNTA('Page 20 Data'!$B$7:YG$7))</definedName>
    <definedName name="Page18_MI">OFFSET('Page 20 Data'!$B$8,0,0,1,COUNTA('Page 20 Data'!$B$8:YG$8))</definedName>
    <definedName name="Page18_NJ">OFFSET('Page 20 Data'!$B$9,0,0,1,COUNTA('Page 20 Data'!$B$9:YG$9))</definedName>
    <definedName name="Page18_NV">OFFSET('Page 20 Data'!$B$10,0,0,1,COUNTA('Page 20 Data'!$B$10:YG$10))</definedName>
    <definedName name="Page18_NY">OFFSET('Page 20 Data'!$B$11,0,0,1,COUNTA('Page 20 Data'!$B$11:YG$11))</definedName>
    <definedName name="Page18_OH">OFFSET('Page 20 Data'!$B$12,0,0,1,COUNTA('Page 20 Data'!$B$12:YG$12))</definedName>
    <definedName name="Page18_PA">OFFSET('Page 20 Data'!$B$13,0,0,1,COUNTA('Page 20 Data'!$B$13:YG$13))</definedName>
    <definedName name="Page18_TX">OFFSET('Page 20 Data'!$B$14,0,0,1,COUNTA('Page 20 Data'!$B$14:YG$14))</definedName>
    <definedName name="Page19_Auto">OFFSET('Page 21 Data'!$D$4,0,0,COUNTA('Page 21 Data'!$D:$D)-1)</definedName>
    <definedName name="Page19_CC">OFFSET('Page 21 Data'!$E$4,0,0,COUNTA('Page 21 Data'!$E:$E)-1)</definedName>
    <definedName name="Page19_HELOC">OFFSET('Page 21 Data'!$C$4,0,0,COUNTA('Page 21 Data'!$C:$C)-1)</definedName>
    <definedName name="Page19_Mortgage">OFFSET('Page 21 Data'!$B$4,0,0,COUNTA('Page 21 Data'!$B:$B)-1)</definedName>
    <definedName name="Page19_Other">OFFSET('Page 21 Data'!$G$4,0,0,COUNTA('Page 21 Data'!$G:$G)-1)</definedName>
    <definedName name="Page19_SL">OFFSET('Page 21 Data'!$F$4,0,0,COUNTA('Page 21 Data'!$F:$F)-1)</definedName>
    <definedName name="Page19_State">OFFSET('Page 21 Data'!$A$4,0,0,COUNTA('Page 21 Data'!$A:$A)-4)</definedName>
    <definedName name="Page20_120">OFFSET('Page 22 Data'!$F$4,0,0,COUNTA('Page 22 Data'!$F:$F)-1)</definedName>
    <definedName name="Page20_30">OFFSET('Page 22 Data'!$C$4,0,0,COUNTA('Page 22 Data'!$C:$C)-1)</definedName>
    <definedName name="Page20_60">OFFSET('Page 22 Data'!$D$4,0,0,COUNTA('Page 22 Data'!$D:$D)-1)</definedName>
    <definedName name="Page20_90">OFFSET('Page 22 Data'!$E$4,0,0,COUNTA('Page 22 Data'!$E:$E)-1)</definedName>
    <definedName name="Page20_Current">OFFSET('Page 22 Data'!$B$4,0,0,COUNTA('Page 22 Data'!$B:$B)-1)</definedName>
    <definedName name="Page20_Severe">OFFSET('Page 22 Data'!$G$4,0,0,COUNTA('Page 22 Data'!$G:$G)-1)</definedName>
    <definedName name="Page20_State">OFFSET('Page 22 Data'!$A$4,0,0,COUNTA('Page 22 Data'!$A:$A)-4)</definedName>
    <definedName name="Page21_All">OFFSET('Page 23 Data'!$B$15,0,0,1,COUNTA('Page 23 Data'!$B$15:YH$15))</definedName>
    <definedName name="Page21_AZ">OFFSET('Page 23 Data'!$B$4,0,0,1,COUNTA('Page 23 Data'!$B$4:YH$4))</definedName>
    <definedName name="Page21_CA">OFFSET('Page 23 Data'!$B$5,0,0,1,COUNTA('Page 23 Data'!$B$5:YH$5))</definedName>
    <definedName name="Page21_Date">OFFSET('Page 23 Data'!$B$3,0,0,1,COUNTA('Page 23 Data'!$B$3:YH$3))</definedName>
    <definedName name="Page21_FL">OFFSET('Page 23 Data'!$B$6,0,0,1,COUNTA('Page 23 Data'!$B$6:YH$6))</definedName>
    <definedName name="Page21_IL">OFFSET('Page 23 Data'!$B$7,0,0,1,COUNTA('Page 23 Data'!$B$7:YH$7))</definedName>
    <definedName name="Page21_MI">OFFSET('Page 23 Data'!$B$8,0,0,1,COUNTA('Page 23 Data'!$B$8:YH$8))</definedName>
    <definedName name="Page21_NJ">OFFSET('Page 23 Data'!$B$9,0,0,1,COUNTA('Page 23 Data'!$B$9:YH$9))</definedName>
    <definedName name="Page21_NV">OFFSET('Page 23 Data'!$B$10,0,0,1,COUNTA('Page 23 Data'!$B$10:YH$10))</definedName>
    <definedName name="Page21_NY">OFFSET('Page 23 Data'!$B$11,0,0,1,COUNTA('Page 23 Data'!$B$11:YH$11))</definedName>
    <definedName name="Page21_OH">OFFSET('Page 23 Data'!$B$12,0,0,1,COUNTA('Page 23 Data'!$B$12:YH$12))</definedName>
    <definedName name="Page21_PA">OFFSET('Page 23 Data'!$B$13,0,0,1,COUNTA('Page 23 Data'!$B$13:YH$13))</definedName>
    <definedName name="Page21_TX">OFFSET('Page 23 Data'!$B$14,0,0,1,COUNTA('Page 23 Data'!$B$14:YH$14))</definedName>
    <definedName name="Page22_All">OFFSET('Page 24 Data'!$B$15,0,0,1,COUNTA('Page 24 Data'!$B$15:YH$15))</definedName>
    <definedName name="Page22_AZ">OFFSET('Page 24 Data'!$B$4,0,0,1,COUNTA('Page 24 Data'!$B$4:YH$4))</definedName>
    <definedName name="Page22_CA">OFFSET('Page 24 Data'!$B$5,0,0,1,COUNTA('Page 24 Data'!$B$5:YH$5))</definedName>
    <definedName name="Page22_Date">OFFSET('Page 24 Data'!$B$3,0,0,1,COUNTA('Page 24 Data'!$B$3:YH$3))</definedName>
    <definedName name="Page22_FL">OFFSET('Page 24 Data'!$B$6,0,0,1,COUNTA('Page 24 Data'!$B$6:YH$6))</definedName>
    <definedName name="Page22_IL">OFFSET('Page 24 Data'!$B$7,0,0,1,COUNTA('Page 24 Data'!$B$7:YH$7))</definedName>
    <definedName name="Page22_MI">OFFSET('Page 24 Data'!$B$8,0,0,1,COUNTA('Page 24 Data'!$B$8:YH$8))</definedName>
    <definedName name="Page22_NJ">OFFSET('Page 24 Data'!$B$9,0,0,1,COUNTA('Page 24 Data'!$B$9:YH$9))</definedName>
    <definedName name="Page22_NV">OFFSET('Page 24 Data'!$B$10,0,0,1,COUNTA('Page 24 Data'!$B$10:YH$10))</definedName>
    <definedName name="Page22_NY">OFFSET('Page 24 Data'!$B$11,0,0,1,COUNTA('Page 24 Data'!$B$11:YH$11))</definedName>
    <definedName name="Page22_OH">OFFSET('Page 24 Data'!$B$12,0,0,1,COUNTA('Page 24 Data'!$B$12:YH$12))</definedName>
    <definedName name="Page22_PA">OFFSET('Page 24 Data'!$B$13,0,0,1,COUNTA('Page 24 Data'!$B$13:YH$13))</definedName>
    <definedName name="Page22_TX">OFFSET('Page 24 Data'!$B$14,0,0,1,COUNTA('Page 24 Data'!$B$14:YH$14))</definedName>
    <definedName name="Page23_AZ">OFFSET('Page 25 Data'!$B$5,0,0,1,COUNTA('Page 25 Data'!$B$5:ZY$5))</definedName>
    <definedName name="Page23_CA">OFFSET('Page 25 Data'!$B$6,0,0,1,COUNTA('Page 25 Data'!$B$6:ZY$6))</definedName>
    <definedName name="Page23_Date">OFFSET('Page 25 Data'!$B$4,0,0,1,COUNTA('Page 25 Data'!$B$4:ZY$4))</definedName>
    <definedName name="Page23_FL">OFFSET('Page 25 Data'!$B$7,0,0,1,COUNTA('Page 25 Data'!$B$7:ZY$7))</definedName>
    <definedName name="Page23_IL">OFFSET('Page 25 Data'!$B$8,0,0,1,COUNTA('Page 25 Data'!$B$8:ZY$8))</definedName>
    <definedName name="Page23_MI">OFFSET('Page 25 Data'!$B$9,0,0,1,COUNTA('Page 25 Data'!$B$9:ZY$9))</definedName>
    <definedName name="Page23_NJ">OFFSET('Page 25 Data'!$B$10,0,0,1,COUNTA('Page 25 Data'!$B$10:ZY$10))</definedName>
    <definedName name="Page23_NV">OFFSET('Page 25 Data'!$B$11,0,0,1,COUNTA('Page 25 Data'!$B$11:ZY$11))</definedName>
    <definedName name="Page23_NY">OFFSET('Page 25 Data'!$B$12,0,0,1,COUNTA('Page 25 Data'!$B$12:ZY$12))</definedName>
    <definedName name="Page23_OH">OFFSET('Page 25 Data'!$B$13,0,0,1,COUNTA('Page 25 Data'!$B$13:ZY$13))</definedName>
    <definedName name="Page23_PA">OFFSET('Page 25 Data'!$B$14,0,0,1,COUNTA('Page 25 Data'!$B$14:ZY$14))</definedName>
    <definedName name="Page23_TX">OFFSET('Page 25 Data'!$B$15,0,0,1,COUNTA('Page 25 Data'!$B$15:ZY$15))</definedName>
    <definedName name="Page23_US">OFFSET('Page 25 Data'!$B$16,0,0,1,COUNTA('Page 25 Data'!$B$16:ZY$16))</definedName>
    <definedName name="Page24_AZ">OFFSET('Page 26 Data'!$B$4,0,0,1,COUNTA('Page 26 Data'!$B$4:ZY$4))</definedName>
    <definedName name="Page24_CA">OFFSET('Page 26 Data'!$B$5,0,0,1,COUNTA('Page 26 Data'!$B$5:ZY$5))</definedName>
    <definedName name="Page24_Date">OFFSET('Page 26 Data'!$B$3,0,0,1,COUNTA('Page 26 Data'!$B$3:ZY$3))</definedName>
    <definedName name="Page24_FL">OFFSET('Page 26 Data'!$B$6,0,0,1,COUNTA('Page 26 Data'!$B$6:ZY$6))</definedName>
    <definedName name="Page24_IL">OFFSET('Page 26 Data'!$B$7,0,0,1,COUNTA('Page 26 Data'!$B$7:ZY$7))</definedName>
    <definedName name="Page24_MI">OFFSET('Page 26 Data'!$B$8,0,0,1,COUNTA('Page 26 Data'!$B$8:ZY$8))</definedName>
    <definedName name="Page24_NJ">OFFSET('Page 26 Data'!$B$9,0,0,1,COUNTA('Page 26 Data'!$B$9:ZY$9))</definedName>
    <definedName name="Page24_NV">OFFSET('Page 26 Data'!$B$10,0,0,1,COUNTA('Page 26 Data'!$B$10:ZY$10))</definedName>
    <definedName name="Page24_NY">OFFSET('Page 26 Data'!$B$11,0,0,1,COUNTA('Page 26 Data'!$B$11:ZY$11))</definedName>
    <definedName name="Page24_OH">OFFSET('Page 26 Data'!$B$12,0,0,1,COUNTA('Page 26 Data'!$B$12:ZY$12))</definedName>
    <definedName name="Page24_PA">OFFSET('Page 26 Data'!$B$13,0,0,1,COUNTA('Page 26 Data'!$B$13:ZY$13))</definedName>
    <definedName name="Page24_TX">OFFSET('Page 26 Data'!$B$14,0,0,1,COUNTA('Page 26 Data'!$B$14:ZY$14))</definedName>
    <definedName name="Page24_US">OFFSET('Page 26 Data'!$B$15,0,0,1,COUNTA('Page 26 Data'!$B$15:ZY$15))</definedName>
    <definedName name="Page25_ALL">OFFSET('Page 27 Data'!$B$16,0,0,1,COUNTA('Page 27 Data'!$B$16:ZG$16))</definedName>
    <definedName name="Page25_AZ">OFFSET('Page 27 Data'!$B$5,0,0,1,COUNTA('Page 27 Data'!$B$5:ZG$5))</definedName>
    <definedName name="Page25_CA">OFFSET('Page 27 Data'!$B$6,0,0,1,COUNTA('Page 27 Data'!$B$6:ZG$6))</definedName>
    <definedName name="Page25_Date">OFFSET('Page 27 Data'!$B$4,0,0,1,COUNTA('Page 27 Data'!$B$4:ZG$4))</definedName>
    <definedName name="Page25_FL">OFFSET('Page 27 Data'!$B$7,0,0,1,COUNTA('Page 27 Data'!$B$7:ZG$7))</definedName>
    <definedName name="Page25_IL">OFFSET('Page 27 Data'!$B$8,0,0,1,COUNTA('Page 27 Data'!$B$8:ZG$8))</definedName>
    <definedName name="Page25_MI">OFFSET('Page 27 Data'!$B$9,0,0,1,COUNTA('Page 27 Data'!$B$9:ZG$9))</definedName>
    <definedName name="Page25_NJ">OFFSET('Page 27 Data'!$B$10,0,0,1,COUNTA('Page 27 Data'!$B$10:ZG$10))</definedName>
    <definedName name="Page25_NV">OFFSET('Page 27 Data'!$B$11,0,0,1,COUNTA('Page 27 Data'!$B$11:ZG$11))</definedName>
    <definedName name="Page25_NY">OFFSET('Page 27 Data'!$B$12,0,0,1,COUNTA('Page 27 Data'!$B$12:ZG$12))</definedName>
    <definedName name="Page25_OH">OFFSET('Page 27 Data'!$B$13,0,0,1,COUNTA('Page 27 Data'!$B$13:ZG$13))</definedName>
    <definedName name="Page25_PA">OFFSET('Page 27 Data'!$B$14,0,0,1,COUNTA('Page 27 Data'!$B$14:ZG$14))</definedName>
    <definedName name="Page25_TX">OFFSET('Page 27 Data'!$B$15,0,0,1,COUNTA('Page 27 Data'!$B$15:ZG$15))</definedName>
    <definedName name="Page26_ALL">OFFSET('Page 28 Data'!$B$16,0,0,1,COUNTA('Page 28 Data'!$B$16:ZY$16))</definedName>
    <definedName name="Page26_AZ">OFFSET('Page 28 Data'!$B$5,0,0,1,COUNTA('Page 28 Data'!$B$5:ZY$5))</definedName>
    <definedName name="Page26_CA">OFFSET('Page 28 Data'!$B$6,0,0,1,COUNTA('Page 28 Data'!$B$6:ZY$6))</definedName>
    <definedName name="Page26_Date">OFFSET('Page 28 Data'!$B$4,0,0,1,COUNTA('Page 28 Data'!$B$4:ZY$4))</definedName>
    <definedName name="Page26_FL">OFFSET('Page 28 Data'!$B$7,0,0,1,COUNTA('Page 28 Data'!$B$7:ZY$7))</definedName>
    <definedName name="Page26_IL">OFFSET('Page 28 Data'!$B$8,0,0,1,COUNTA('Page 28 Data'!$B$8:ZY$8))</definedName>
    <definedName name="Page26_MI">OFFSET('Page 28 Data'!$B$9,0,0,1,COUNTA('Page 28 Data'!$B$9:ZY$9))</definedName>
    <definedName name="Page26_NJ">OFFSET('Page 28 Data'!$B$10,0,0,1,COUNTA('Page 28 Data'!$B$10:ZY$10))</definedName>
    <definedName name="Page26_NV">OFFSET('Page 28 Data'!$B$11,0,0,1,COUNTA('Page 28 Data'!$B$11:ZY$11))</definedName>
    <definedName name="Page26_NY">OFFSET('Page 28 Data'!$B$12,0,0,1,COUNTA('Page 28 Data'!$B$12:ZY$12))</definedName>
    <definedName name="Page26_OH">OFFSET('Page 28 Data'!$B$13,0,0,1,COUNTA('Page 28 Data'!$B$13:ZY$13))</definedName>
    <definedName name="Page26_PA">OFFSET('Page 28 Data'!$B$14,0,0,1,COUNTA('Page 28 Data'!$B$14:ZY$14))</definedName>
    <definedName name="Page26_TX">OFFSET('Page 28 Data'!$B$15,0,0,1,COUNTA('Page 28 Data'!$B$15:ZY$15))</definedName>
    <definedName name="Page3_Auto">OFFSET('Page 3 Data'!$D$6,0,0,1,COUNTA('Page 3 Data'!$D$6:YE$6)+2)</definedName>
    <definedName name="Page3_CC">OFFSET('Page 3 Data'!$D$7,0,0,1,COUNTA('Page 3 Data'!$D$7:YE$7)+2)</definedName>
    <definedName name="Page3_Date">OFFSET('Page 3 Data'!$D$3,0,0,1,COUNTA('Page 3 Data'!$D$3:YE$3)+1)</definedName>
    <definedName name="Page3_HELOC">OFFSET('Page 3 Data'!$D$5,0,0,1,COUNTA('Page 3 Data'!$D$5:YE$5)+2)</definedName>
    <definedName name="Page3_Mortgage">OFFSET('Page 3 Data'!$D$4,0,0,1,COUNTA('Page 3 Data'!$D$4:YE$4)+2)</definedName>
    <definedName name="Page3_Other">OFFSET('Page 3 Data'!$D$9,0,0,1,COUNTA('Page 3 Data'!$D$9:YE$9)+2)</definedName>
    <definedName name="Page3_SL">OFFSET('Page 3 Data'!$D$8,0,0,1,COUNTA('Page 3 Data'!$D$8:YE$8)+2)</definedName>
    <definedName name="Page3_Total">OFFSET('Page 3 Data'!$D$10,0,0,1,COUNTA('Page 3 Data'!$D$10:YE$10)+2)</definedName>
    <definedName name="Page4_Auto">OFFSET('Page 4 Data'!$B$5,0,0,1,COUNTA('Page 4 Data'!$B$5:YG$5))</definedName>
    <definedName name="Page4_CC">OFFSET('Page 4 Data'!$B$6,0,0,1,COUNTA('Page 4 Data'!$B$6:YG$6))</definedName>
    <definedName name="Page4_Date">OFFSET('Page 4 Data'!$B$4,0,0,1,COUNTA('Page 4 Data'!$B$4:YG$4))</definedName>
    <definedName name="Page4_HELOC">OFFSET('Page 4 Data'!$B$8,0,0,1,COUNTA('Page 4 Data'!$B$8:YG$8))</definedName>
    <definedName name="Page4_Mortgage">OFFSET('Page 4 Data'!$B$7,0,0,1,COUNTA('Page 4 Data'!$B$7:YG$7))</definedName>
    <definedName name="Page5_Closed">OFFSET('Page 5 Data'!$B$6,0,0,1,COUNTA('Page 5 Data'!$B$6:YG$6))</definedName>
    <definedName name="Page5_Date">OFFSET('Page 5 Data'!$B$4,0,0,1,COUNTA('Page 5 Data'!$B$4:YG$4))</definedName>
    <definedName name="Page5_Inquiry">OFFSET('Page 5 Data'!$B$5,0,0,1,COUNTA('Page 5 Data'!$B$5:YG$5))</definedName>
    <definedName name="Page5_Open">OFFSET('Page 5 Data'!$B$7,0,0,1,COUNTA('Page 5 Data'!$B$7:YG$7))</definedName>
    <definedName name="Page6_Auto">OFFSET(#REF!,0,0,COUNTA(#REF!)-1)</definedName>
    <definedName name="Page6_Date">OFFSET(#REF!,0,0,COUNTA(#REF!)-1)</definedName>
    <definedName name="Page6_Mortgage">OFFSET(#REF!,0,0,COUNTA(#REF!)-1)</definedName>
    <definedName name="Page7_CC_Available_Credit">OFFSET('Page 10 Data'!$B$6,0,0,1,2*COUNTA('Page 10 Data'!$B$6:WO$6))</definedName>
    <definedName name="Page7_CC_Balance">OFFSET('Page 10 Data'!$B$5,0,0,1,2*COUNTA('Page 10 Data'!$B$5:WO$5))</definedName>
    <definedName name="Page7_CC_Limit">OFFSET('Page 10 Data'!$B$7,0,0,1,2*COUNTA('Page 10 Data'!$B$7:WO$7))</definedName>
    <definedName name="Page7_Date">OFFSET('Page 10 Data'!$B$3,0,0,1,2*COUNTA('Page 10 Data'!$B$3:WO$3))</definedName>
    <definedName name="Page7_HELOC_Available_Credit">OFFSET('Page 10 Data'!$B$9,0,0,1,2*COUNTA('Page 10 Data'!$B$9:WO$9))</definedName>
    <definedName name="Page7_HELOC_Balance">OFFSET('Page 10 Data'!$B$8,0,0,1,2*COUNTA('Page 10 Data'!$B$8:WO$8))</definedName>
    <definedName name="Page7_HELOC_Limit">OFFSET('Page 10 Data'!$B$10,0,0,1,2*COUNTA('Page 10 Data'!$B$10:WO$10))</definedName>
    <definedName name="Page8_120">OFFSET('Page 11 Data'!$B$9,0,0,1,COUNTA('Page 11 Data'!$B$9:YG$9))</definedName>
    <definedName name="Page8_30">OFFSET('Page 11 Data'!$B$6,0,0,1,COUNTA('Page 11 Data'!$B$6:YG$6))</definedName>
    <definedName name="Page8_60">OFFSET('Page 11 Data'!$B$7,0,0,1,COUNTA('Page 11 Data'!$B$7:YG$7))</definedName>
    <definedName name="Page8_90">OFFSET('Page 11 Data'!$B$8,0,0,1,COUNTA('Page 11 Data'!$B$8:YG$8))</definedName>
    <definedName name="Page8_Current">OFFSET('Page 11 Data'!$B$5,0,0,1,COUNTA('Page 11 Data'!$B$5:YG$5))</definedName>
    <definedName name="Page8_Date">OFFSET('Page 11 Data'!$B$4,0,0,1,COUNTA('Page 11 Data'!$B$4:YG$4))</definedName>
    <definedName name="Page8_Severe">OFFSET('Page 11 Data'!$B$10,0,0,1,COUNTA('Page 11 Data'!$B$10:YG$10))</definedName>
    <definedName name="Page8_Total">OFFSET('Page 11 Data'!$B$11,0,0,1,COUNTA('Page 11 Data'!$B$11:YG$11))</definedName>
    <definedName name="Page9_All">OFFSET('Page 12 Data'!$B$11,0,0,1,COUNTA('Page 12 Data'!$B$11:YG$11))</definedName>
    <definedName name="Page9_Auto">OFFSET('Page 12 Data'!$B$7,0,0,1,COUNTA('Page 12 Data'!$B$7:YG$7))</definedName>
    <definedName name="Page9_CC">OFFSET('Page 12 Data'!$B$8,0,0,1,COUNTA('Page 12 Data'!$B$8:YG$8))</definedName>
    <definedName name="Page9_Date">OFFSET('Page 12 Data'!$B$4,0,0,1,COUNTA('Page 12 Data'!$B$4:YG$4))</definedName>
    <definedName name="Page9_HELOC">OFFSET('Page 12 Data'!$B$6,0,0,1,COUNTA('Page 12 Data'!$B$6:YG$6))</definedName>
    <definedName name="Page9_Mortgage">OFFSET('Page 12 Data'!$B$5,0,0,1,COUNTA('Page 12 Data'!$B$5:YG$5))</definedName>
    <definedName name="Page9_Other">OFFSET('Page 12 Data'!$B$10,0,0,1,COUNTA('Page 12 Data'!$B$10:YG$10))</definedName>
    <definedName name="Page9_SL">OFFSET('Page 12 Data'!$B$9,0,0,1,COUNTA('Page 12 Data'!$B$9:YG$9))</definedName>
    <definedName name="_xlnm.Print_Area" localSheetId="0">'TABLE OF CONTENTS'!$A$1:$C$39</definedName>
    <definedName name="_xlnm.Print_Titles" localSheetId="2">'Page 3 Data'!$A:$A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6" i="193" l="1"/>
  <c r="BM10" i="186" l="1"/>
  <c r="BK11" i="179" l="1"/>
  <c r="I65" i="193"/>
  <c r="BJ11" i="179" l="1"/>
  <c r="BL10" i="186"/>
  <c r="I64" i="193" l="1"/>
  <c r="BI11" i="179" l="1"/>
  <c r="BK10" i="186" l="1"/>
  <c r="I63" i="193"/>
  <c r="BH11" i="179" l="1"/>
  <c r="BJ10" i="186"/>
  <c r="I62" i="193"/>
  <c r="BI10" i="186" l="1"/>
  <c r="BG11" i="179" l="1"/>
  <c r="BF23" i="171"/>
  <c r="BE23" i="171"/>
  <c r="BD23" i="171"/>
  <c r="BC23" i="171"/>
  <c r="BB23" i="171"/>
  <c r="BA23" i="171"/>
  <c r="AZ23" i="171"/>
  <c r="AY23" i="171"/>
  <c r="AX23" i="171"/>
  <c r="AW23" i="171"/>
  <c r="AV23" i="171"/>
  <c r="AU23" i="171"/>
  <c r="AT23" i="171"/>
  <c r="AS23" i="171"/>
  <c r="AR23" i="171"/>
  <c r="AQ23" i="171"/>
  <c r="AP23" i="171"/>
  <c r="AO23" i="171"/>
  <c r="AN23" i="171"/>
  <c r="AM23" i="171"/>
  <c r="AL23" i="171"/>
  <c r="AK23" i="171"/>
  <c r="AJ23" i="171"/>
  <c r="AI23" i="171"/>
  <c r="AH23" i="171"/>
  <c r="AG23" i="171"/>
  <c r="AF23" i="171"/>
  <c r="AE23" i="171"/>
  <c r="AD23" i="171"/>
  <c r="AC23" i="171"/>
  <c r="AB23" i="171"/>
  <c r="AA23" i="171"/>
  <c r="Z23" i="171"/>
  <c r="Y23" i="171"/>
  <c r="X23" i="171"/>
  <c r="W23" i="171"/>
  <c r="V23" i="171"/>
  <c r="U23" i="171"/>
  <c r="T23" i="171"/>
  <c r="S23" i="171"/>
  <c r="R23" i="171"/>
  <c r="Q23" i="171"/>
  <c r="P23" i="171"/>
  <c r="O23" i="171"/>
  <c r="N23" i="171"/>
  <c r="M23" i="171"/>
  <c r="L23" i="171"/>
  <c r="K23" i="171"/>
  <c r="J23" i="171"/>
  <c r="I23" i="171"/>
  <c r="H23" i="171"/>
  <c r="G23" i="171"/>
  <c r="F23" i="171"/>
  <c r="E23" i="171"/>
  <c r="D23" i="171"/>
  <c r="C23" i="171"/>
  <c r="B23" i="171"/>
  <c r="BF23" i="163"/>
  <c r="BE23" i="163"/>
  <c r="BD23" i="163"/>
  <c r="BC23" i="163"/>
  <c r="BB23" i="163"/>
  <c r="BA23" i="163"/>
  <c r="AZ23" i="163"/>
  <c r="AY23" i="163"/>
  <c r="AX23" i="163"/>
  <c r="AW23" i="163"/>
  <c r="AV23" i="163"/>
  <c r="AU23" i="163"/>
  <c r="AT23" i="163"/>
  <c r="AS23" i="163"/>
  <c r="AR23" i="163"/>
  <c r="AQ23" i="163"/>
  <c r="AP23" i="163"/>
  <c r="AO23" i="163"/>
  <c r="AN23" i="163"/>
  <c r="AM23" i="163"/>
  <c r="AL23" i="163"/>
  <c r="AK23" i="163"/>
  <c r="AJ23" i="163"/>
  <c r="AI23" i="163"/>
  <c r="AH23" i="163"/>
  <c r="AG23" i="163"/>
  <c r="AF23" i="163"/>
  <c r="AE23" i="163"/>
  <c r="AD23" i="163"/>
  <c r="AC23" i="163"/>
  <c r="AB23" i="163"/>
  <c r="AA23" i="163"/>
  <c r="Z23" i="163"/>
  <c r="Y23" i="163"/>
  <c r="X23" i="163"/>
  <c r="W23" i="163"/>
  <c r="V23" i="163"/>
  <c r="U23" i="163"/>
  <c r="T23" i="163"/>
  <c r="S23" i="163"/>
  <c r="R23" i="163"/>
  <c r="Q23" i="163"/>
  <c r="P23" i="163"/>
  <c r="O23" i="163"/>
  <c r="N23" i="163"/>
  <c r="M23" i="163"/>
  <c r="L23" i="163"/>
  <c r="K23" i="163"/>
  <c r="J23" i="163"/>
  <c r="I23" i="163"/>
  <c r="H23" i="163"/>
  <c r="G23" i="163"/>
  <c r="F23" i="163"/>
  <c r="E23" i="163"/>
  <c r="D23" i="163"/>
  <c r="C23" i="163"/>
  <c r="B23" i="163"/>
  <c r="I61" i="193" l="1"/>
  <c r="I57" i="205" l="1"/>
  <c r="BF11" i="179" l="1"/>
  <c r="BH10" i="186"/>
  <c r="I56" i="205"/>
  <c r="I60" i="193"/>
  <c r="BG10" i="186" l="1"/>
  <c r="BE11" i="179" l="1"/>
  <c r="I59" i="193"/>
  <c r="BF10" i="186" l="1"/>
  <c r="BD11" i="179"/>
  <c r="I58" i="193"/>
  <c r="BD10" i="186" l="1"/>
  <c r="I57" i="193"/>
  <c r="BC11" i="179" l="1"/>
  <c r="BE10" i="186"/>
  <c r="BB11" i="179" l="1"/>
  <c r="BC8" i="186"/>
  <c r="BB8" i="186"/>
  <c r="G56" i="193" l="1"/>
  <c r="I56" i="193" l="1"/>
  <c r="BC10" i="186" l="1"/>
  <c r="BA11" i="179" l="1"/>
  <c r="B69" i="207"/>
  <c r="B68" i="207"/>
  <c r="B67" i="207"/>
  <c r="B66" i="207"/>
  <c r="B65" i="207"/>
  <c r="B64" i="207"/>
  <c r="B63" i="207"/>
  <c r="B62" i="207"/>
  <c r="B61" i="207"/>
  <c r="B60" i="207"/>
  <c r="B59" i="207"/>
  <c r="B58" i="207"/>
  <c r="B57" i="207"/>
  <c r="B56" i="207"/>
  <c r="B55" i="207"/>
  <c r="B54" i="207"/>
  <c r="B53" i="207"/>
  <c r="B52" i="207"/>
  <c r="B51" i="207"/>
  <c r="B50" i="207"/>
  <c r="B49" i="207"/>
  <c r="B48" i="207"/>
  <c r="B47" i="207"/>
  <c r="B46" i="207"/>
  <c r="B45" i="207"/>
  <c r="B44" i="207"/>
  <c r="B43" i="207"/>
  <c r="B42" i="207"/>
  <c r="B41" i="207"/>
  <c r="B40" i="207"/>
  <c r="B39" i="207"/>
  <c r="B38" i="207"/>
  <c r="B37" i="207"/>
  <c r="B36" i="207"/>
  <c r="B35" i="207"/>
  <c r="B34" i="207"/>
  <c r="B33" i="207"/>
  <c r="B32" i="207"/>
  <c r="B31" i="207"/>
  <c r="B30" i="207"/>
  <c r="B29" i="207"/>
  <c r="B28" i="207"/>
  <c r="B27" i="207"/>
  <c r="B26" i="207"/>
  <c r="B25" i="207"/>
  <c r="B24" i="207"/>
  <c r="B23" i="207"/>
  <c r="B22" i="207"/>
  <c r="B21" i="207"/>
  <c r="B20" i="207"/>
  <c r="B19" i="207"/>
  <c r="B18" i="207"/>
  <c r="B17" i="207"/>
  <c r="B16" i="207"/>
  <c r="B15" i="207"/>
  <c r="B14" i="207"/>
  <c r="B13" i="207"/>
  <c r="B12" i="207"/>
  <c r="B11" i="207"/>
  <c r="B10" i="207"/>
  <c r="B9" i="207"/>
  <c r="B8" i="207"/>
  <c r="B7" i="207"/>
  <c r="B6" i="207"/>
  <c r="B5" i="207"/>
  <c r="G55" i="193" l="1"/>
  <c r="I55" i="193"/>
  <c r="BB10" i="186" l="1"/>
  <c r="AZ11" i="179"/>
  <c r="BA8" i="186"/>
  <c r="E68" i="197" l="1"/>
  <c r="E67" i="197"/>
  <c r="E66" i="197"/>
  <c r="E65" i="197"/>
  <c r="E64" i="197"/>
  <c r="E63" i="197"/>
  <c r="E62" i="197"/>
  <c r="E61" i="197"/>
  <c r="E60" i="197"/>
  <c r="E59" i="197"/>
  <c r="E58" i="197"/>
  <c r="E57" i="197"/>
  <c r="E56" i="197"/>
  <c r="E55" i="197"/>
  <c r="E54" i="197"/>
  <c r="E53" i="197"/>
  <c r="E52" i="197"/>
  <c r="E51" i="197"/>
  <c r="E50" i="197"/>
  <c r="E49" i="197"/>
  <c r="E48" i="197"/>
  <c r="E47" i="197"/>
  <c r="E46" i="197"/>
  <c r="E45" i="197"/>
  <c r="E44" i="197"/>
  <c r="E43" i="197"/>
  <c r="E42" i="197"/>
  <c r="E41" i="197"/>
  <c r="E40" i="197"/>
  <c r="E39" i="197"/>
  <c r="E38" i="197"/>
  <c r="E37" i="197"/>
  <c r="E36" i="197"/>
  <c r="E35" i="197"/>
  <c r="E34" i="197"/>
  <c r="E33" i="197"/>
  <c r="E32" i="197"/>
  <c r="E31" i="197"/>
  <c r="E30" i="197"/>
  <c r="E29" i="197"/>
  <c r="E28" i="197"/>
  <c r="E27" i="197"/>
  <c r="E26" i="197"/>
  <c r="E25" i="197"/>
  <c r="E24" i="197"/>
  <c r="E23" i="197"/>
  <c r="E22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4" i="197"/>
  <c r="G54" i="193"/>
  <c r="G53" i="193"/>
  <c r="G52" i="193"/>
  <c r="G51" i="193"/>
  <c r="G50" i="193"/>
  <c r="G49" i="193"/>
  <c r="G48" i="193"/>
  <c r="G47" i="193"/>
  <c r="G46" i="193"/>
  <c r="G45" i="193"/>
  <c r="G44" i="193"/>
  <c r="G43" i="193"/>
  <c r="G42" i="193"/>
  <c r="G41" i="193"/>
  <c r="G40" i="193"/>
  <c r="G39" i="193"/>
  <c r="G38" i="193"/>
  <c r="G37" i="193"/>
  <c r="G36" i="193"/>
  <c r="G35" i="193"/>
  <c r="G34" i="193"/>
  <c r="G33" i="193"/>
  <c r="G32" i="193"/>
  <c r="G31" i="193"/>
  <c r="G30" i="193"/>
  <c r="G29" i="193"/>
  <c r="G28" i="193"/>
  <c r="G27" i="193"/>
  <c r="G26" i="193"/>
  <c r="G25" i="193"/>
  <c r="G24" i="193"/>
  <c r="G23" i="193"/>
  <c r="G22" i="193"/>
  <c r="G21" i="193"/>
  <c r="G20" i="193"/>
  <c r="G19" i="193"/>
  <c r="G18" i="193"/>
  <c r="G17" i="193"/>
  <c r="G16" i="193"/>
  <c r="G15" i="193"/>
  <c r="G14" i="193"/>
  <c r="G13" i="193"/>
  <c r="G12" i="193"/>
  <c r="G11" i="193"/>
  <c r="G10" i="193"/>
  <c r="G9" i="193"/>
  <c r="G8" i="193"/>
  <c r="G7" i="193"/>
  <c r="G6" i="193"/>
  <c r="G5" i="193"/>
  <c r="I6" i="193"/>
  <c r="I7" i="193"/>
  <c r="I8" i="193"/>
  <c r="I9" i="193"/>
  <c r="I10" i="193"/>
  <c r="I11" i="193"/>
  <c r="I12" i="193"/>
  <c r="I13" i="193"/>
  <c r="I14" i="193"/>
  <c r="I15" i="193"/>
  <c r="I16" i="193"/>
  <c r="I17" i="193"/>
  <c r="I18" i="193"/>
  <c r="I19" i="193"/>
  <c r="I20" i="193"/>
  <c r="I21" i="193"/>
  <c r="I22" i="193"/>
  <c r="I23" i="193"/>
  <c r="I24" i="193"/>
  <c r="I25" i="193"/>
  <c r="I26" i="193"/>
  <c r="I27" i="193"/>
  <c r="I28" i="193"/>
  <c r="I29" i="193"/>
  <c r="I30" i="193"/>
  <c r="I31" i="193"/>
  <c r="I32" i="193"/>
  <c r="I33" i="193"/>
  <c r="I34" i="193"/>
  <c r="I35" i="193"/>
  <c r="I36" i="193"/>
  <c r="I37" i="193"/>
  <c r="I38" i="193"/>
  <c r="I39" i="193"/>
  <c r="I40" i="193"/>
  <c r="I41" i="193"/>
  <c r="I42" i="193"/>
  <c r="I43" i="193"/>
  <c r="I44" i="193"/>
  <c r="I45" i="193"/>
  <c r="I46" i="193"/>
  <c r="I47" i="193"/>
  <c r="I48" i="193"/>
  <c r="I49" i="193"/>
  <c r="I50" i="193"/>
  <c r="I51" i="193"/>
  <c r="I52" i="193"/>
  <c r="I53" i="193"/>
  <c r="I54" i="193"/>
  <c r="I5" i="193" l="1"/>
  <c r="AY11" i="179" l="1"/>
  <c r="BA10" i="186"/>
  <c r="AX11" i="179" l="1"/>
  <c r="AZ10" i="186"/>
  <c r="AW11" i="179" l="1"/>
  <c r="AY10" i="186"/>
  <c r="AX10" i="186"/>
  <c r="AV11" i="179" l="1"/>
  <c r="AW10" i="186" l="1"/>
  <c r="AU11" i="179"/>
  <c r="AR10" i="186" l="1"/>
  <c r="AP10" i="186" l="1"/>
  <c r="AQ10" i="186"/>
  <c r="AO10" i="186"/>
  <c r="AN10" i="186"/>
  <c r="AM10" i="186"/>
  <c r="AL10" i="186"/>
  <c r="AK10" i="186"/>
  <c r="AJ10" i="186"/>
  <c r="AI10" i="186"/>
  <c r="AH10" i="186"/>
  <c r="AG10" i="186"/>
  <c r="AF10" i="186"/>
  <c r="AE10" i="186"/>
  <c r="AD10" i="186"/>
  <c r="AC10" i="186"/>
  <c r="AB10" i="186"/>
  <c r="AA10" i="186"/>
  <c r="Z10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AL11" i="179" l="1"/>
  <c r="AJ11" i="179"/>
  <c r="AK11" i="179" l="1"/>
  <c r="AI11" i="179"/>
  <c r="BF6" i="104"/>
  <c r="BF7" i="104" s="1"/>
  <c r="BJ6" i="104"/>
  <c r="BL6" i="104"/>
  <c r="BN6" i="104"/>
  <c r="B7" i="104"/>
  <c r="D7" i="104"/>
  <c r="F7" i="104"/>
  <c r="H7" i="104"/>
  <c r="J7" i="104"/>
  <c r="L7" i="104"/>
  <c r="N7" i="104"/>
  <c r="P7" i="104"/>
  <c r="R7" i="104"/>
  <c r="T7" i="104"/>
  <c r="V7" i="104"/>
  <c r="X7" i="104"/>
  <c r="Z7" i="104"/>
  <c r="AB7" i="104"/>
  <c r="AD7" i="104"/>
  <c r="AF7" i="104"/>
  <c r="AH7" i="104"/>
  <c r="AJ7" i="104"/>
  <c r="AL7" i="104"/>
  <c r="AN7" i="104"/>
  <c r="AP7" i="104"/>
  <c r="AR7" i="104"/>
  <c r="AT7" i="104"/>
  <c r="AV7" i="104"/>
  <c r="AX7" i="104"/>
  <c r="AZ7" i="104"/>
  <c r="BB7" i="104"/>
  <c r="BD7" i="104"/>
  <c r="BH7" i="104"/>
  <c r="BK9" i="104"/>
  <c r="BM9" i="104"/>
  <c r="BO9" i="104"/>
  <c r="C10" i="104"/>
  <c r="E10" i="104"/>
  <c r="G10" i="104"/>
  <c r="I10" i="104"/>
  <c r="K10" i="104"/>
  <c r="M10" i="104"/>
  <c r="O10" i="104"/>
  <c r="Q10" i="104"/>
  <c r="S10" i="104"/>
  <c r="U10" i="104"/>
  <c r="W10" i="104"/>
  <c r="Y10" i="104"/>
  <c r="AA10" i="104"/>
  <c r="AC10" i="104"/>
  <c r="AE10" i="104"/>
  <c r="AG10" i="104"/>
  <c r="AI10" i="104"/>
  <c r="AK10" i="104"/>
  <c r="AM10" i="104"/>
  <c r="AO10" i="104"/>
  <c r="AQ10" i="104"/>
  <c r="AS10" i="104"/>
  <c r="AU10" i="104"/>
  <c r="AW10" i="104"/>
  <c r="AY10" i="104"/>
  <c r="BA10" i="104"/>
  <c r="BC10" i="104"/>
  <c r="BE10" i="104"/>
  <c r="BG10" i="104"/>
  <c r="BI10" i="104"/>
</calcChain>
</file>

<file path=xl/sharedStrings.xml><?xml version="1.0" encoding="utf-8"?>
<sst xmlns="http://schemas.openxmlformats.org/spreadsheetml/2006/main" count="2051" uniqueCount="236">
  <si>
    <t>Credit Card</t>
  </si>
  <si>
    <t>HE Revolving</t>
  </si>
  <si>
    <t>Student Loan</t>
  </si>
  <si>
    <t>AZ</t>
  </si>
  <si>
    <t>CA</t>
  </si>
  <si>
    <t>FL</t>
  </si>
  <si>
    <t>IL</t>
  </si>
  <si>
    <t>MI</t>
  </si>
  <si>
    <t>NJ</t>
  </si>
  <si>
    <t>NY</t>
  </si>
  <si>
    <t>OH</t>
  </si>
  <si>
    <t>PA</t>
  </si>
  <si>
    <t>TX</t>
  </si>
  <si>
    <t>ALL</t>
  </si>
  <si>
    <t>NV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</si>
  <si>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</si>
  <si>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</si>
  <si>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</si>
  <si>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</si>
  <si>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</si>
  <si>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</si>
  <si>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</si>
  <si>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</si>
  <si>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</si>
  <si>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</si>
  <si>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</si>
  <si>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</si>
  <si>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</si>
  <si>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</si>
  <si>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</si>
  <si>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</si>
  <si>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</si>
  <si>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Auto Loan</t>
  </si>
  <si>
    <t>Mortgage</t>
  </si>
  <si>
    <t>Other</t>
  </si>
  <si>
    <t>Credit Card Balance</t>
  </si>
  <si>
    <t>HE Revolving Balance</t>
  </si>
  <si>
    <t>Total</t>
  </si>
  <si>
    <t>Credit Card Limit</t>
  </si>
  <si>
    <t>HE Revolving Limit</t>
  </si>
  <si>
    <t>05:Q1</t>
  </si>
  <si>
    <t>HELOC</t>
  </si>
  <si>
    <t>AUTO</t>
  </si>
  <si>
    <t>CC</t>
  </si>
  <si>
    <t>STUDENT LOAN</t>
  </si>
  <si>
    <t>OTHER</t>
  </si>
  <si>
    <t>09:Q3</t>
  </si>
  <si>
    <t>04:Q4</t>
  </si>
  <si>
    <t>04:Q1</t>
  </si>
  <si>
    <t>04:Q2</t>
  </si>
  <si>
    <t>04:Q3</t>
  </si>
  <si>
    <t>03:Q4</t>
  </si>
  <si>
    <t>03:Q3</t>
  </si>
  <si>
    <t>03:Q2</t>
  </si>
  <si>
    <t>03:Q1</t>
  </si>
  <si>
    <t>current</t>
  </si>
  <si>
    <t>30 days late</t>
  </si>
  <si>
    <t>60 days late</t>
  </si>
  <si>
    <t>90 days late</t>
  </si>
  <si>
    <t>120+ days late</t>
  </si>
  <si>
    <t>derogatory</t>
  </si>
  <si>
    <t>foreclosure</t>
  </si>
  <si>
    <t>bankruptcy</t>
  </si>
  <si>
    <t>US</t>
  </si>
  <si>
    <t>proportion of consumers with collection</t>
  </si>
  <si>
    <t>average collection amount per person with item</t>
  </si>
  <si>
    <t>average</t>
  </si>
  <si>
    <t>1st quartile</t>
  </si>
  <si>
    <t>2nd quartile</t>
  </si>
  <si>
    <t>3rd quartile</t>
  </si>
  <si>
    <t>inquiry within 6 mo</t>
  </si>
  <si>
    <t>closed within 12 mo</t>
  </si>
  <si>
    <t>open within 12 mo</t>
  </si>
  <si>
    <t>09:Q4</t>
  </si>
  <si>
    <t>To current</t>
  </si>
  <si>
    <t>To 30-60 days late</t>
  </si>
  <si>
    <t>To 90+ days late</t>
  </si>
  <si>
    <t>10:Q1</t>
  </si>
  <si>
    <t>10:Q2</t>
  </si>
  <si>
    <t>QUARTERLY REPORT ON HOUSEHOLD DEBT AND CREDIT</t>
  </si>
  <si>
    <t>Return to Table of Contents</t>
  </si>
  <si>
    <t>** Corresponds with page number of pdf report</t>
  </si>
  <si>
    <t>Underlying Data -- Table of Contents**</t>
  </si>
  <si>
    <t>FEDERAL RESERVE BANK OF NEW YORK</t>
  </si>
  <si>
    <t>Total Debt Balance and its Composition</t>
  </si>
  <si>
    <t>Page 3</t>
  </si>
  <si>
    <t>Number of Accounts by Loan Type</t>
  </si>
  <si>
    <t>Page 4</t>
  </si>
  <si>
    <t>Page 5</t>
  </si>
  <si>
    <t>Page 6</t>
  </si>
  <si>
    <t xml:space="preserve">Credit Limit and Balance for Credit Cards and HE Revolving </t>
  </si>
  <si>
    <t>Page 7</t>
  </si>
  <si>
    <t>Total Balance by Delinquency Status</t>
  </si>
  <si>
    <t>Page 8</t>
  </si>
  <si>
    <t xml:space="preserve">Percent of Balance 90+ Days Delinquent by Loan Type </t>
  </si>
  <si>
    <t>Page 9</t>
  </si>
  <si>
    <t>Page 10</t>
  </si>
  <si>
    <t>Page 11</t>
  </si>
  <si>
    <t xml:space="preserve">Quarterly Transition Rates for Current Mortgage Accounts </t>
  </si>
  <si>
    <t>Page 12</t>
  </si>
  <si>
    <t xml:space="preserve">Quarterly Transition Rates for 30-60 Day Late Mortgage Accounts </t>
  </si>
  <si>
    <t>Page 13</t>
  </si>
  <si>
    <t xml:space="preserve">Number of Consumers with New Foreclosures and Bankruptcies </t>
  </si>
  <si>
    <t>Page 14</t>
  </si>
  <si>
    <t>Third Party Collections</t>
  </si>
  <si>
    <t>Page 15</t>
  </si>
  <si>
    <t>Total Debt Balance per Capita* by State</t>
  </si>
  <si>
    <t>Page 18</t>
  </si>
  <si>
    <t>Page 20</t>
  </si>
  <si>
    <t>Percent of Balance 90+ Days Late by State</t>
  </si>
  <si>
    <t>Page 21</t>
  </si>
  <si>
    <t xml:space="preserve">Percent of Mortgage Debt 90+ Days Late by State </t>
  </si>
  <si>
    <t>Page 22</t>
  </si>
  <si>
    <t>Quarterly Transition Rates into 30+ Days Late by State*</t>
  </si>
  <si>
    <t>Page 23</t>
  </si>
  <si>
    <t xml:space="preserve">Quarterly Transition Rates into 90+ Days Late by State* </t>
  </si>
  <si>
    <t>Page 24</t>
  </si>
  <si>
    <t xml:space="preserve">Percent of Consumers* with New Foreclosures by State </t>
  </si>
  <si>
    <t>Page 25</t>
  </si>
  <si>
    <t xml:space="preserve">Percent of Consumers* with New Bankruptcies by State </t>
  </si>
  <si>
    <t>Page 26</t>
  </si>
  <si>
    <t>Trillions of $</t>
  </si>
  <si>
    <t>Millions</t>
  </si>
  <si>
    <t>Billions of $</t>
  </si>
  <si>
    <t>Percent</t>
  </si>
  <si>
    <t>Thousands</t>
  </si>
  <si>
    <t>Thousands of $</t>
  </si>
  <si>
    <t>* Based on the population with a credit report</t>
  </si>
  <si>
    <t>NATIONAL CHARTS</t>
  </si>
  <si>
    <t>Quarterly Transition Rates into 30+ Days Late by State</t>
  </si>
  <si>
    <t xml:space="preserve">Quarterly Transition Rates into 90+ Days Late by State </t>
  </si>
  <si>
    <t xml:space="preserve">Percent of Consumers with New Foreclosures by State </t>
  </si>
  <si>
    <t xml:space="preserve">Percent of Consumers with New Bankruptcies by State </t>
  </si>
  <si>
    <t>Credit Card Available Credit</t>
  </si>
  <si>
    <t>HE Revolving Available Credit</t>
  </si>
  <si>
    <t>10:Q3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</si>
  <si>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</si>
  <si>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</si>
  <si>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>*90 or more days delinquent</t>
  </si>
  <si>
    <t xml:space="preserve">New Seriously Delinquent* Balances by Loan Type </t>
  </si>
  <si>
    <t>Total Number of New and Closed Accounts and Consumer Credit Inquiries</t>
  </si>
  <si>
    <t>Total Number of New and Closed Accounts and Inquiries</t>
  </si>
  <si>
    <t>10:Q4</t>
  </si>
  <si>
    <t>Total Debt Balance and Its Composition</t>
  </si>
  <si>
    <t>Trillions</t>
  </si>
  <si>
    <t>RESEARCH AND STATISTICS ● MICROECONOMIC STUDIES</t>
  </si>
  <si>
    <t>11:Q1</t>
  </si>
  <si>
    <t>11:Q2</t>
  </si>
  <si>
    <t>11:Q3</t>
  </si>
  <si>
    <t>MORTGAGE</t>
  </si>
  <si>
    <t>Based on the population with a credit report</t>
  </si>
  <si>
    <t>11:Q4</t>
  </si>
  <si>
    <t>12:Q1</t>
  </si>
  <si>
    <t>12:Q2</t>
  </si>
  <si>
    <t>12:Q3</t>
  </si>
  <si>
    <t>12:Q4</t>
  </si>
  <si>
    <t>13:Q1</t>
  </si>
  <si>
    <t xml:space="preserve">* Four Quarter Moving Average, Rates from Current to 30+ Days Delinquent, All Accounts   </t>
  </si>
  <si>
    <t xml:space="preserve">*Four Quarter Moving Average, Rates from Current and up to 60 Days Delinquent to 90+ Days Delinquent, All Accounts   </t>
  </si>
  <si>
    <t xml:space="preserve">Consumer Credit Score Distribution </t>
  </si>
  <si>
    <t>Severely Derogatory</t>
  </si>
  <si>
    <t>Current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</si>
  <si>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</si>
  <si>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</si>
  <si>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</si>
  <si>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</si>
  <si>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</si>
  <si>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</si>
  <si>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</si>
  <si>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</si>
  <si>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</si>
  <si>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TOTAL</t>
  </si>
  <si>
    <t>660-719</t>
  </si>
  <si>
    <t>620-659</t>
  </si>
  <si>
    <t>&lt;620</t>
  </si>
  <si>
    <t>10th percentile</t>
  </si>
  <si>
    <t>25th percentile</t>
  </si>
  <si>
    <t>Median</t>
  </si>
  <si>
    <t>Zero</t>
  </si>
  <si>
    <t>02:Q1</t>
  </si>
  <si>
    <t>02:Q2</t>
  </si>
  <si>
    <t>02:Q3</t>
  </si>
  <si>
    <t>02:Q4</t>
  </si>
  <si>
    <t>01:Q1</t>
  </si>
  <si>
    <t>01:Q2</t>
  </si>
  <si>
    <t>01:Q3</t>
  </si>
  <si>
    <t>01:Q4</t>
  </si>
  <si>
    <t>00:Q1</t>
  </si>
  <si>
    <t>00:Q2</t>
  </si>
  <si>
    <t>00:Q3</t>
  </si>
  <si>
    <t>00:Q4</t>
  </si>
  <si>
    <t>99:Q2</t>
  </si>
  <si>
    <t>99:Q3</t>
  </si>
  <si>
    <t>99:Q4</t>
  </si>
  <si>
    <t>Mortgage Origination Volume by Riskscore</t>
  </si>
  <si>
    <t>Distribution of Riskscore of Mortgage Originations</t>
  </si>
  <si>
    <t>Mortgage Originations by Credit Score</t>
  </si>
  <si>
    <t>Credit Score at Origination: Mortgages</t>
  </si>
  <si>
    <t>Source: New York Fed Consumer Credit Panel/Equifax</t>
  </si>
  <si>
    <t xml:space="preserve">* Credit Score is Equifax Riskscore 3.0; mortgages include first-liens only.
</t>
  </si>
  <si>
    <t>15:Q3</t>
  </si>
  <si>
    <t>Total Debt Balance Per Capita by State</t>
  </si>
  <si>
    <t>Auto Loan Origination Volume by Riskscore</t>
  </si>
  <si>
    <t xml:space="preserve">. </t>
  </si>
  <si>
    <t>Auto Loans</t>
  </si>
  <si>
    <t>Auto Loan Originations by Credit Score</t>
  </si>
  <si>
    <t>Credit Score at Origination: Auto Loans</t>
  </si>
  <si>
    <t>Page 16</t>
  </si>
  <si>
    <t>Page 17</t>
  </si>
  <si>
    <t>Page 27</t>
  </si>
  <si>
    <t>Page 28</t>
  </si>
  <si>
    <t>Distribution of Riskscore of Auto Loan Originations</t>
  </si>
  <si>
    <t>15:Q4</t>
  </si>
  <si>
    <t>720-759</t>
  </si>
  <si>
    <t>760+</t>
  </si>
  <si>
    <t>http://www.newyorkfed.org/microeconomics</t>
  </si>
  <si>
    <t>Please contact Joelle Scally with questions about the data.</t>
  </si>
  <si>
    <t>joelle.scally@ny.frb.org</t>
  </si>
  <si>
    <t>16:Q1</t>
  </si>
  <si>
    <t>16:Q2</t>
  </si>
  <si>
    <t>16:Q3</t>
  </si>
  <si>
    <t>0</t>
  </si>
  <si>
    <t>16:Q4</t>
  </si>
  <si>
    <t>17:Q1</t>
  </si>
  <si>
    <t>Note: Revised May 2017.</t>
  </si>
  <si>
    <t>Flow into Early Delinquency (30+) by Loan Type</t>
  </si>
  <si>
    <t>17:Q2</t>
  </si>
  <si>
    <t>17:Q3</t>
  </si>
  <si>
    <t>17:Q4</t>
  </si>
  <si>
    <t xml:space="preserve">Delinquency Status of Debt Balance per Capita* by State (2017 Q4) </t>
  </si>
  <si>
    <t>Flow into Serious Delinquency (90+) by Loan Type</t>
  </si>
  <si>
    <t>18:Q1</t>
  </si>
  <si>
    <t>August 2018</t>
  </si>
  <si>
    <t>18:Q2</t>
  </si>
  <si>
    <t xml:space="preserve">Composition of Debt Balance per Capita* by State (2018 Q2) </t>
  </si>
  <si>
    <t xml:space="preserve">Delinquency Status of Debt Balance per Capita* by State (2018 Q2)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</si>
</sst>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"/>
    <numFmt numFmtId="165" formatCode="#,##0.000"/>
    <numFmt numFmtId="166" formatCode="0.000"/>
    <numFmt numFmtId="167" formatCode="yy:&quot;Q1&quot;"/>
    <numFmt numFmtId="168" formatCode="yy:&quot;Q2&quot;"/>
    <numFmt numFmtId="169" formatCode="yy:&quot;Q3&quot;"/>
    <numFmt numFmtId="170" formatCode="yy:&quot;Q4&quot;"/>
    <numFmt numFmtId="171" formatCode="0.0000"/>
    <numFmt numFmtId="172" formatCode="0.0%"/>
    <numFmt numFmtId="173" formatCode="_(* #,##0.000_);_(* \(#,##0.000\);_(* &quot;-&quot;??_);_(@_)"/>
    <numFmt numFmtId="174" formatCode="0.000%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  <xf numFmtId="3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0" fillId="0" borderId="0" xfId="0"/>
    <xf numFmtId="0" fontId="20" fillId="33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1" fontId="0" fillId="0" borderId="0" xfId="0" applyNumberFormat="1" applyFill="1"/>
    <xf numFmtId="165" fontId="0" fillId="0" borderId="0" xfId="0" applyNumberFormat="1" applyFill="1"/>
    <xf numFmtId="2" fontId="0" fillId="33" borderId="0" xfId="0" applyNumberFormat="1" applyFill="1"/>
    <xf numFmtId="10" fontId="0" fillId="0" borderId="0" xfId="0" applyNumberFormat="1" applyFill="1"/>
    <xf numFmtId="3" fontId="0" fillId="0" borderId="0" xfId="0" applyNumberFormat="1" applyFill="1"/>
    <xf numFmtId="2" fontId="0" fillId="33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  <xf numFmtId="0" fontId="0" fillId="33" borderId="0" xfId="0" applyFont="1" applyFill="1"/>
    <xf numFmtId="10" fontId="0" fillId="0" borderId="0" xfId="0" applyNumberFormat="1" applyFill="1" applyAlignment="1">
      <alignment horizontal="center"/>
    </xf>
    <xf numFmtId="0" fontId="0" fillId="0" borderId="0" xfId="0" applyAlignme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/>
    <xf numFmtId="11" fontId="0" fillId="0" borderId="0" xfId="0" applyNumberFormat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Fill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14" fillId="35" borderId="0" xfId="34" applyFill="1" applyAlignment="1" applyProtection="1">
      <alignment horizontal="left"/>
    </xf>
    <xf numFmtId="0" fontId="14" fillId="0" borderId="0" xfId="34" applyAlignment="1" applyProtection="1">
      <alignment horizontal="left"/>
    </xf>
    <xf numFmtId="0" fontId="22" fillId="35" borderId="2" xfId="0" applyFont="1" applyFill="1" applyBorder="1"/>
    <xf numFmtId="0" fontId="24" fillId="35" borderId="1" xfId="0" applyFont="1" applyFill="1" applyBorder="1" applyAlignment="1"/>
    <xf numFmtId="0" fontId="25" fillId="35" borderId="1" xfId="0" applyFont="1" applyFill="1" applyBorder="1" applyAlignment="1"/>
    <xf numFmtId="0" fontId="26" fillId="35" borderId="1" xfId="0" applyFont="1" applyFill="1" applyBorder="1" applyAlignment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2" fillId="35" borderId="0" xfId="0" applyFont="1" applyFill="1" applyBorder="1"/>
    <xf numFmtId="0" fontId="29" fillId="35" borderId="0" xfId="34" applyFont="1" applyFill="1" applyBorder="1" applyAlignment="1" applyProtection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0" fontId="33" fillId="0" borderId="0" xfId="0" applyFont="1" applyAlignment="1">
      <alignment horizontal="left"/>
    </xf>
    <xf numFmtId="3" fontId="0" fillId="0" borderId="0" xfId="0" applyNumberFormat="1" applyFill="1" applyAlignme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0" fontId="24" fillId="35" borderId="1" xfId="0" applyFont="1" applyFill="1" applyBorder="1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20" fillId="0" borderId="0" xfId="0" applyNumberFormat="1" applyFont="1"/>
    <xf numFmtId="11" fontId="20" fillId="0" borderId="0" xfId="0" applyNumberFormat="1" applyFont="1"/>
    <xf numFmtId="164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/>
    <xf numFmtId="11" fontId="0" fillId="0" borderId="0" xfId="0" applyNumberFormat="1" applyAlignment="1">
      <alignment horizontal="center"/>
    </xf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Alignment="1"/>
    <xf numFmtId="0" fontId="30" fillId="0" borderId="0" xfId="0" applyFont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/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0" fontId="33" fillId="0" borderId="0" xfId="0" applyFont="1" applyAlignment="1">
      <alignment horizontal="left" readingOrder="1"/>
    </xf>
    <xf numFmtId="0" fontId="33" fillId="0" borderId="0" xfId="0" applyFont="1" applyAlignment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0" fillId="33" borderId="0" xfId="0" applyNumberFormat="1" applyFill="1"/>
    <xf numFmtId="0" fontId="0" fillId="33" borderId="0" xfId="0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33" borderId="0" xfId="0" applyNumberFormat="1" applyFill="1" applyAlignment="1">
      <alignment horizontal="center"/>
    </xf>
    <xf numFmtId="0" fontId="30" fillId="0" borderId="0" xfId="0" applyFont="1" applyAlignment="1">
      <alignment horizontal="left"/>
    </xf>
    <xf numFmtId="0" fontId="0" fillId="0" borderId="0" xfId="0"/>
    <xf numFmtId="20" fontId="0" fillId="33" borderId="0" xfId="0" applyNumberFormat="1" applyFill="1" applyAlignment="1">
      <alignment horizontal="center"/>
    </xf>
    <xf numFmtId="0" fontId="34" fillId="34" borderId="0" xfId="0" applyFont="1" applyFill="1" applyBorder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3" borderId="0" xfId="0" applyNumberFormat="1" applyFont="1" applyFill="1" applyAlignment="1">
      <alignment horizontal="center"/>
    </xf>
    <xf numFmtId="2" fontId="0" fillId="33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2" fontId="0" fillId="33" borderId="0" xfId="0" applyNumberFormat="1" applyFill="1" applyAlignment="1">
      <alignment horizontal="center"/>
    </xf>
    <xf numFmtId="11" fontId="0" fillId="0" borderId="0" xfId="0" applyNumberFormat="1"/>
    <xf numFmtId="0" fontId="14" fillId="0" borderId="0" xfId="34" applyAlignment="1" applyProtection="1">
      <alignment horizontal="left"/>
    </xf>
    <xf numFmtId="170" fontId="0" fillId="33" borderId="0" xfId="0" applyNumberFormat="1" applyFill="1" applyAlignment="1">
      <alignment horizontal="center"/>
    </xf>
    <xf numFmtId="9" fontId="4" fillId="0" borderId="0" xfId="40" applyFont="1"/>
    <xf numFmtId="166" fontId="0" fillId="0" borderId="0" xfId="0" applyNumberFormat="1"/>
    <xf numFmtId="166" fontId="0" fillId="34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166" fontId="0" fillId="34" borderId="0" xfId="0" applyNumberFormat="1" applyFill="1"/>
    <xf numFmtId="166" fontId="0" fillId="0" borderId="0" xfId="0" applyNumberFormat="1" applyFill="1"/>
    <xf numFmtId="166" fontId="0" fillId="33" borderId="0" xfId="0" applyNumberFormat="1" applyFill="1"/>
    <xf numFmtId="0" fontId="0" fillId="0" borderId="0" xfId="0" applyFont="1" applyFill="1" applyAlignment="1">
      <alignment horizontal="center"/>
    </xf>
    <xf numFmtId="17" fontId="23" fillId="0" borderId="1" xfId="0" quotePrefix="1" applyNumberFormat="1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164" fontId="0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left"/>
    </xf>
    <xf numFmtId="2" fontId="0" fillId="0" borderId="0" xfId="0" applyNumberFormat="1" applyFont="1" applyFill="1" applyAlignment="1">
      <alignment horizontal="center"/>
    </xf>
    <xf numFmtId="1" fontId="34" fillId="34" borderId="0" xfId="0" applyNumberFormat="1" applyFont="1" applyFill="1" applyBorder="1" applyAlignment="1">
      <alignment horizontal="center"/>
    </xf>
    <xf numFmtId="4" fontId="0" fillId="0" borderId="0" xfId="0" applyNumberFormat="1" applyFill="1"/>
    <xf numFmtId="2" fontId="0" fillId="36" borderId="0" xfId="0" applyNumberFormat="1" applyFill="1" applyAlignment="1">
      <alignment horizontal="center"/>
    </xf>
    <xf numFmtId="166" fontId="35" fillId="33" borderId="0" xfId="0" applyNumberFormat="1" applyFont="1" applyFill="1"/>
    <xf numFmtId="1" fontId="0" fillId="33" borderId="0" xfId="0" applyNumberFormat="1" applyFill="1" applyAlignment="1">
      <alignment horizontal="center"/>
    </xf>
    <xf numFmtId="164" fontId="0" fillId="33" borderId="0" xfId="0" applyNumberFormat="1" applyFill="1"/>
    <xf numFmtId="0" fontId="3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Alignment="1"/>
    <xf numFmtId="166" fontId="0" fillId="34" borderId="0" xfId="40" applyNumberFormat="1" applyFont="1" applyFill="1" applyAlignment="1">
      <alignment horizontal="center"/>
    </xf>
    <xf numFmtId="173" fontId="0" fillId="0" borderId="0" xfId="44" applyNumberFormat="1" applyFont="1" applyAlignment="1">
      <alignment horizontal="center"/>
    </xf>
    <xf numFmtId="0" fontId="0" fillId="36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0" fontId="36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6" fillId="33" borderId="0" xfId="0" applyNumberFormat="1" applyFont="1" applyFill="1" applyBorder="1" applyAlignment="1">
      <alignment horizontal="center"/>
    </xf>
    <xf numFmtId="2" fontId="0" fillId="36" borderId="0" xfId="40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8" fillId="0" borderId="0" xfId="0" applyFont="1"/>
    <xf numFmtId="0" fontId="33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0" fontId="3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/>
    <xf numFmtId="172" fontId="0" fillId="0" borderId="0" xfId="0" applyNumberFormat="1"/>
    <xf numFmtId="172" fontId="0" fillId="0" borderId="0" xfId="0" applyNumberFormat="1" applyFill="1"/>
    <xf numFmtId="174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0" applyNumberFormat="1" applyFont="1" applyFill="1"/>
    <xf numFmtId="0" fontId="0" fillId="0" borderId="0" xfId="0" applyFont="1" applyFill="1"/>
    <xf numFmtId="10" fontId="20" fillId="0" borderId="0" xfId="0" applyNumberFormat="1" applyFont="1" applyFill="1"/>
    <xf numFmtId="11" fontId="0" fillId="0" borderId="0" xfId="0" applyNumberFormat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20" fillId="0" borderId="0" xfId="0" applyFont="1"/>
    <xf numFmtId="9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0" applyNumberFormat="1" applyAlignment="1"/>
    <xf numFmtId="2" fontId="0" fillId="0" borderId="0" xfId="0" applyNumberFormat="1" applyFont="1"/>
    <xf numFmtId="0" fontId="37" fillId="35" borderId="5" xfId="0" applyFont="1" applyFill="1" applyBorder="1" applyAlignment="1">
      <alignment horizontal="left"/>
    </xf>
    <xf numFmtId="0" fontId="37" fillId="35" borderId="6" xfId="0" applyFont="1" applyFill="1" applyBorder="1" applyAlignment="1">
      <alignment horizontal="left"/>
    </xf>
    <xf numFmtId="0" fontId="33" fillId="0" borderId="0" xfId="0" applyFont="1" applyAlignment="1">
      <alignment horizontal="center"/>
    </xf>
    <xf numFmtId="0" fontId="38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5C9D4D"/>
      <color rgb="FF3AB03A"/>
      <color rgb="FFCA1D1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chartsheet" Target="chartsheets/sheet13.xml"/><Relationship Id="rId39" Type="http://schemas.openxmlformats.org/officeDocument/2006/relationships/worksheet" Target="worksheets/sheet20.xml"/><Relationship Id="rId21" Type="http://schemas.openxmlformats.org/officeDocument/2006/relationships/worksheet" Target="worksheets/sheet11.xml"/><Relationship Id="rId34" Type="http://schemas.openxmlformats.org/officeDocument/2006/relationships/chartsheet" Target="chartsheets/sheet17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9.xml"/><Relationship Id="rId63" Type="http://schemas.openxmlformats.org/officeDocument/2006/relationships/customXml" Target="../customXml/item4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5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6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53" Type="http://schemas.openxmlformats.org/officeDocument/2006/relationships/worksheet" Target="worksheets/sheet28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styles" Target="styles.xml"/><Relationship Id="rId61" Type="http://schemas.openxmlformats.org/officeDocument/2006/relationships/customXml" Target="../customXml/item2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worksheet" Target="worksheets/sheet27.xml"/><Relationship Id="rId6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Data'!$A$4:$C$4</c:f>
              <c:strCache>
                <c:ptCount val="3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[0]!Page3_Mortgage</c:f>
              <c:numCache>
                <c:formatCode>0.000</c:formatCode>
                <c:ptCount val="64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B-4ADA-8B12-88174C6602A6}"/>
            </c:ext>
          </c:extLst>
        </c:ser>
        <c:ser>
          <c:idx val="1"/>
          <c:order val="1"/>
          <c:tx>
            <c:strRef>
              <c:f>'Page 3 Data'!$A$5:$C$5</c:f>
              <c:strCache>
                <c:ptCount val="3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[0]!Page3_HELOC</c:f>
              <c:numCache>
                <c:formatCode>0.000</c:formatCode>
                <c:ptCount val="64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B-4ADA-8B12-88174C6602A6}"/>
            </c:ext>
          </c:extLst>
        </c:ser>
        <c:ser>
          <c:idx val="2"/>
          <c:order val="2"/>
          <c:tx>
            <c:strRef>
              <c:f>'Page 3 Data'!$A$6:$C$6</c:f>
              <c:strCache>
                <c:ptCount val="3"/>
                <c:pt idx="0">
                  <c:v>Auto Loan</c:v>
                </c:pt>
              </c:strCache>
            </c:strRef>
          </c:tx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[0]!Page3_Auto</c:f>
              <c:numCache>
                <c:formatCode>0.000</c:formatCode>
                <c:ptCount val="64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B-4ADA-8B12-88174C6602A6}"/>
            </c:ext>
          </c:extLst>
        </c:ser>
        <c:ser>
          <c:idx val="3"/>
          <c:order val="3"/>
          <c:tx>
            <c:strRef>
              <c:f>'Page 3 Data'!$A$7:$C$7</c:f>
              <c:strCache>
                <c:ptCount val="3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[0]!Page3_CC</c:f>
              <c:numCache>
                <c:formatCode>0.000</c:formatCode>
                <c:ptCount val="64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B-4ADA-8B12-88174C6602A6}"/>
            </c:ext>
          </c:extLst>
        </c:ser>
        <c:ser>
          <c:idx val="4"/>
          <c:order val="4"/>
          <c:tx>
            <c:strRef>
              <c:f>'Page 3 Data'!$A$8:$C$8</c:f>
              <c:strCache>
                <c:ptCount val="3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[0]!Page3_SL</c:f>
              <c:numCache>
                <c:formatCode>0.000</c:formatCode>
                <c:ptCount val="64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B-4ADA-8B12-88174C6602A6}"/>
            </c:ext>
          </c:extLst>
        </c:ser>
        <c:ser>
          <c:idx val="5"/>
          <c:order val="5"/>
          <c:tx>
            <c:strRef>
              <c:f>'Page 3 Data'!$A$9:$C$9</c:f>
              <c:strCache>
                <c:ptCount val="3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[0]!Page3_Date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[0]!Page3_Other</c:f>
              <c:numCache>
                <c:formatCode>0.000</c:formatCode>
                <c:ptCount val="64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B-4ADA-8B12-88174C66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609571200"/>
        <c:axId val="609574272"/>
      </c:barChart>
      <c:barChart>
        <c:barDir val="col"/>
        <c:grouping val="stacked"/>
        <c:varyColors val="0"/>
        <c:ser>
          <c:idx val="6"/>
          <c:order val="6"/>
          <c:tx>
            <c:strRef>
              <c:f>'Page 3 Data'!$A$10:$C$10</c:f>
              <c:strCache>
                <c:ptCount val="3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cat>
            <c:strRef>
              <c:f>'Page 3 Data'!$D$3:$AR$3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[0]!Page3_Total</c:f>
              <c:numCache>
                <c:formatCode>0.000</c:formatCode>
                <c:ptCount val="64"/>
                <c:pt idx="0">
                  <c:v>7.2313000000000001</c:v>
                </c:pt>
                <c:pt idx="1">
                  <c:v>7.3838999999999988</c:v>
                </c:pt>
                <c:pt idx="2">
                  <c:v>7.5550999999999995</c:v>
                </c:pt>
                <c:pt idx="3">
                  <c:v>8.0655000000000001</c:v>
                </c:pt>
                <c:pt idx="4">
                  <c:v>8.2893000000000008</c:v>
                </c:pt>
                <c:pt idx="5">
                  <c:v>8.4599999999999991</c:v>
                </c:pt>
                <c:pt idx="6">
                  <c:v>8.8330000000000002</c:v>
                </c:pt>
                <c:pt idx="7">
                  <c:v>9.0416000000000007</c:v>
                </c:pt>
                <c:pt idx="8">
                  <c:v>9.2066999999999979</c:v>
                </c:pt>
                <c:pt idx="9">
                  <c:v>9.4917999999999996</c:v>
                </c:pt>
                <c:pt idx="10">
                  <c:v>9.7920999999999996</c:v>
                </c:pt>
                <c:pt idx="11">
                  <c:v>10.0022</c:v>
                </c:pt>
                <c:pt idx="12">
                  <c:v>10.381800000000002</c:v>
                </c:pt>
                <c:pt idx="13">
                  <c:v>10.7471</c:v>
                </c:pt>
                <c:pt idx="14">
                  <c:v>11.1114</c:v>
                </c:pt>
                <c:pt idx="15">
                  <c:v>11.313299999999998</c:v>
                </c:pt>
                <c:pt idx="16">
                  <c:v>11.4953</c:v>
                </c:pt>
                <c:pt idx="17">
                  <c:v>11.849799999999998</c:v>
                </c:pt>
                <c:pt idx="18">
                  <c:v>12.132500400000001</c:v>
                </c:pt>
                <c:pt idx="19">
                  <c:v>12.371600000000001</c:v>
                </c:pt>
                <c:pt idx="20">
                  <c:v>12.5365</c:v>
                </c:pt>
                <c:pt idx="21">
                  <c:v>12.5991</c:v>
                </c:pt>
                <c:pt idx="22">
                  <c:v>12.6754</c:v>
                </c:pt>
                <c:pt idx="23">
                  <c:v>12.6699</c:v>
                </c:pt>
                <c:pt idx="24">
                  <c:v>12.5296</c:v>
                </c:pt>
                <c:pt idx="25">
                  <c:v>12.4072</c:v>
                </c:pt>
                <c:pt idx="26">
                  <c:v>12.279000000000002</c:v>
                </c:pt>
                <c:pt idx="27">
                  <c:v>12.1661</c:v>
                </c:pt>
                <c:pt idx="28">
                  <c:v>12.116899999999999</c:v>
                </c:pt>
                <c:pt idx="29">
                  <c:v>11.943</c:v>
                </c:pt>
                <c:pt idx="30">
                  <c:v>11.8444</c:v>
                </c:pt>
                <c:pt idx="31">
                  <c:v>11.713199999999999</c:v>
                </c:pt>
                <c:pt idx="32">
                  <c:v>11.7544</c:v>
                </c:pt>
                <c:pt idx="33">
                  <c:v>11.729499999999998</c:v>
                </c:pt>
                <c:pt idx="34">
                  <c:v>11.661200000000001</c:v>
                </c:pt>
                <c:pt idx="35">
                  <c:v>11.536800000000001</c:v>
                </c:pt>
                <c:pt idx="36">
                  <c:v>11.43625613</c:v>
                </c:pt>
                <c:pt idx="37">
                  <c:v>11.384</c:v>
                </c:pt>
                <c:pt idx="38">
                  <c:v>11.31</c:v>
                </c:pt>
                <c:pt idx="39">
                  <c:v>11.340999999999999</c:v>
                </c:pt>
                <c:pt idx="40">
                  <c:v>11.231000000000002</c:v>
                </c:pt>
                <c:pt idx="41">
                  <c:v>11.152999999999999</c:v>
                </c:pt>
                <c:pt idx="42">
                  <c:v>11.280000000000001</c:v>
                </c:pt>
                <c:pt idx="43">
                  <c:v>11.520999999999999</c:v>
                </c:pt>
                <c:pt idx="44">
                  <c:v>11.65</c:v>
                </c:pt>
                <c:pt idx="45">
                  <c:v>11.632000000000001</c:v>
                </c:pt>
                <c:pt idx="46">
                  <c:v>11.709999999999999</c:v>
                </c:pt>
                <c:pt idx="47">
                  <c:v>11.827</c:v>
                </c:pt>
                <c:pt idx="48">
                  <c:v>11.850999999999999</c:v>
                </c:pt>
                <c:pt idx="49">
                  <c:v>11.853</c:v>
                </c:pt>
                <c:pt idx="50">
                  <c:v>12.064999999999998</c:v>
                </c:pt>
                <c:pt idx="51">
                  <c:v>12.116</c:v>
                </c:pt>
                <c:pt idx="52">
                  <c:v>12.251999999999997</c:v>
                </c:pt>
                <c:pt idx="53">
                  <c:v>12.286999999999999</c:v>
                </c:pt>
                <c:pt idx="54">
                  <c:v>12.349999999999998</c:v>
                </c:pt>
                <c:pt idx="55">
                  <c:v>12.576000000000002</c:v>
                </c:pt>
                <c:pt idx="56">
                  <c:v>12.724999999999998</c:v>
                </c:pt>
                <c:pt idx="57">
                  <c:v>12.839</c:v>
                </c:pt>
                <c:pt idx="58">
                  <c:v>12.954999999999998</c:v>
                </c:pt>
                <c:pt idx="59">
                  <c:v>13.148</c:v>
                </c:pt>
                <c:pt idx="60">
                  <c:v>13.210999999999999</c:v>
                </c:pt>
                <c:pt idx="61">
                  <c:v>13.293000000000001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B-4ADA-8B12-88174C66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54843008"/>
        <c:axId val="454841472"/>
      </c:barChart>
      <c:catAx>
        <c:axId val="6095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09574272"/>
        <c:crosses val="autoZero"/>
        <c:auto val="0"/>
        <c:lblAlgn val="ctr"/>
        <c:lblOffset val="1"/>
        <c:tickLblSkip val="4"/>
        <c:tickMarkSkip val="2"/>
        <c:noMultiLvlLbl val="0"/>
      </c:catAx>
      <c:valAx>
        <c:axId val="609574272"/>
        <c:scaling>
          <c:orientation val="minMax"/>
          <c:max val="1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09571200"/>
        <c:crosses val="autoZero"/>
        <c:crossBetween val="between"/>
        <c:majorUnit val="3"/>
      </c:valAx>
      <c:valAx>
        <c:axId val="454841472"/>
        <c:scaling>
          <c:orientation val="minMax"/>
          <c:max val="15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4843008"/>
        <c:crosses val="max"/>
        <c:crossBetween val="between"/>
        <c:majorUnit val="3"/>
      </c:valAx>
      <c:catAx>
        <c:axId val="45484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4841472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519713881895E-2"/>
          <c:y val="0.15757575757575756"/>
          <c:w val="0.90772403449569872"/>
          <c:h val="4.34012566610989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[0]!Page9_CC</c:f>
              <c:numCache>
                <c:formatCode>0.00</c:formatCode>
                <c:ptCount val="62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8-4F07-947C-2077BE0239D1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[0]!Page9_HELOC</c:f>
              <c:numCache>
                <c:formatCode>0.00</c:formatCode>
                <c:ptCount val="62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8-4F07-947C-2077BE0239D1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[0]!Page9_SL</c:f>
              <c:numCache>
                <c:formatCode>0.00</c:formatCode>
                <c:ptCount val="62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8-4F07-947C-2077BE0239D1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[0]!Page9_Auto</c:f>
              <c:numCache>
                <c:formatCode>0.00</c:formatCode>
                <c:ptCount val="62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8-4F07-947C-2077BE0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9216"/>
        <c:axId val="51737100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[0]!Page9_Date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[0]!Page9_Mortgage</c:f>
              <c:numCache>
                <c:formatCode>0.00</c:formatCode>
                <c:ptCount val="62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8-4F07-947C-2077BE02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2544"/>
        <c:axId val="517374336"/>
      </c:lineChart>
      <c:catAx>
        <c:axId val="5173692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7100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737100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69216"/>
        <c:crossesAt val="1"/>
        <c:crossBetween val="midCat"/>
        <c:majorUnit val="5"/>
      </c:valAx>
      <c:catAx>
        <c:axId val="5173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7374336"/>
        <c:crosses val="autoZero"/>
        <c:auto val="1"/>
        <c:lblAlgn val="ctr"/>
        <c:lblOffset val="100"/>
        <c:noMultiLvlLbl val="0"/>
      </c:catAx>
      <c:valAx>
        <c:axId val="517374336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72544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13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13 Data'!$B$5:$BK$5</c:f>
              <c:numCache>
                <c:formatCode>0.00</c:formatCode>
                <c:ptCount val="62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0-403F-B06E-53DD9A59D647}"/>
            </c:ext>
          </c:extLst>
        </c:ser>
        <c:ser>
          <c:idx val="4"/>
          <c:order val="2"/>
          <c:tx>
            <c:strRef>
              <c:f>'Page 13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13 Data'!$B$7:$BK$7</c:f>
              <c:numCache>
                <c:formatCode>0.00</c:formatCode>
                <c:ptCount val="62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0-403F-B06E-53DD9A59D647}"/>
            </c:ext>
          </c:extLst>
        </c:ser>
        <c:ser>
          <c:idx val="5"/>
          <c:order val="3"/>
          <c:tx>
            <c:strRef>
              <c:f>'Page 13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13 Data'!$B$8:$BK$8</c:f>
              <c:numCache>
                <c:formatCode>0.00</c:formatCode>
                <c:ptCount val="62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0-403F-B06E-53DD9A59D647}"/>
            </c:ext>
          </c:extLst>
        </c:ser>
        <c:ser>
          <c:idx val="1"/>
          <c:order val="4"/>
          <c:tx>
            <c:strRef>
              <c:f>'Page 13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[0]!Page10_Date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13 Data'!$B$4:$BK$4</c:f>
              <c:numCache>
                <c:formatCode>0.00</c:formatCode>
                <c:ptCount val="62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0-403F-B06E-53DD9A59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9536"/>
        <c:axId val="518691072"/>
      </c:lineChart>
      <c:lineChart>
        <c:grouping val="standard"/>
        <c:varyColors val="0"/>
        <c:ser>
          <c:idx val="3"/>
          <c:order val="0"/>
          <c:tx>
            <c:strRef>
              <c:f>'Page 13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13 Data'!$B$3:$BH$3</c:f>
              <c:strCache>
                <c:ptCount val="59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</c:strCache>
            </c:strRef>
          </c:cat>
          <c:val>
            <c:numRef>
              <c:f>'Page 13 Data'!$B$6:$BK$6</c:f>
              <c:numCache>
                <c:formatCode>0.00</c:formatCode>
                <c:ptCount val="62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0-403F-B06E-53DD9A59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92864"/>
        <c:axId val="518694400"/>
      </c:lineChart>
      <c:catAx>
        <c:axId val="51868953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69107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869107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689536"/>
        <c:crossesAt val="1"/>
        <c:crossBetween val="midCat"/>
      </c:valAx>
      <c:catAx>
        <c:axId val="5186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8694400"/>
        <c:crosses val="autoZero"/>
        <c:auto val="1"/>
        <c:lblAlgn val="ctr"/>
        <c:lblOffset val="100"/>
        <c:noMultiLvlLbl val="0"/>
      </c:catAx>
      <c:valAx>
        <c:axId val="518694400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692864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6765460822358614E-2"/>
          <c:y val="0.15904332899207022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strRef>
              <c:f>'Page 14 Data'!$A$5</c:f>
              <c:strCache>
                <c:ptCount val="1"/>
                <c:pt idx="0">
                  <c:v>CC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14 Data'!$B$5:$BK$5</c:f>
              <c:numCache>
                <c:formatCode>0.00</c:formatCode>
                <c:ptCount val="62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4959-BA73-AE3221815861}"/>
            </c:ext>
          </c:extLst>
        </c:ser>
        <c:ser>
          <c:idx val="4"/>
          <c:order val="2"/>
          <c:tx>
            <c:strRef>
              <c:f>'Page 14 Data'!$A$7</c:f>
              <c:strCache>
                <c:ptCount val="1"/>
                <c:pt idx="0">
                  <c:v>HELOC</c:v>
                </c:pt>
              </c:strCache>
            </c:strRef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14 Data'!$B$7:$BK$7</c:f>
              <c:numCache>
                <c:formatCode>0.00</c:formatCode>
                <c:ptCount val="62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6-4959-BA73-AE3221815861}"/>
            </c:ext>
          </c:extLst>
        </c:ser>
        <c:ser>
          <c:idx val="5"/>
          <c:order val="3"/>
          <c:tx>
            <c:strRef>
              <c:f>'Page 14 Data'!$A$8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14 Data'!$B$8:$BK$8</c:f>
              <c:numCache>
                <c:formatCode>0.00</c:formatCode>
                <c:ptCount val="62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6-4959-BA73-AE3221815861}"/>
            </c:ext>
          </c:extLst>
        </c:ser>
        <c:ser>
          <c:idx val="1"/>
          <c:order val="4"/>
          <c:tx>
            <c:strRef>
              <c:f>'Page 14 Data'!$A$4</c:f>
              <c:strCache>
                <c:ptCount val="1"/>
                <c:pt idx="0">
                  <c:v>AUTO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14 Data'!$B$4:$BK$4</c:f>
              <c:numCache>
                <c:formatCode>0.00</c:formatCode>
                <c:ptCount val="62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6-4959-BA73-AE32218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94176"/>
        <c:axId val="519008256"/>
      </c:lineChart>
      <c:lineChart>
        <c:grouping val="standard"/>
        <c:varyColors val="0"/>
        <c:ser>
          <c:idx val="3"/>
          <c:order val="0"/>
          <c:tx>
            <c:strRef>
              <c:f>'Page 14 Data'!$A$6</c:f>
              <c:strCache>
                <c:ptCount val="1"/>
                <c:pt idx="0">
                  <c:v>MORTGAGE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14 Data'!$B$3:$BG$3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'Page 14 Data'!$B$6:$BK$6</c:f>
              <c:numCache>
                <c:formatCode>0.00</c:formatCode>
                <c:ptCount val="62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6-4959-BA73-AE32218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09792"/>
        <c:axId val="519011328"/>
      </c:lineChart>
      <c:catAx>
        <c:axId val="51899417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00825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900825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994176"/>
        <c:crossesAt val="1"/>
        <c:crossBetween val="midCat"/>
      </c:valAx>
      <c:catAx>
        <c:axId val="51900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9011328"/>
        <c:crosses val="autoZero"/>
        <c:auto val="1"/>
        <c:lblAlgn val="ctr"/>
        <c:lblOffset val="100"/>
        <c:noMultiLvlLbl val="0"/>
      </c:catAx>
      <c:valAx>
        <c:axId val="519011328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00979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strRef>
              <c:f>'Page 15 Data'!$B$3</c:f>
              <c:strCache>
                <c:ptCount val="1"/>
                <c:pt idx="0">
                  <c:v>To 30-60 days late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15 Data'!$A$4:$A$60</c:f>
              <c:strCache>
                <c:ptCount val="57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</c:strCache>
            </c:strRef>
          </c:cat>
          <c:val>
            <c:numRef>
              <c:f>[0]!Page12_3060</c:f>
              <c:numCache>
                <c:formatCode>0.00</c:formatCode>
                <c:ptCount val="62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C39-A726-ADB426E0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11200"/>
        <c:axId val="519412736"/>
      </c:lineChart>
      <c:lineChart>
        <c:grouping val="standard"/>
        <c:varyColors val="0"/>
        <c:ser>
          <c:idx val="1"/>
          <c:order val="1"/>
          <c:tx>
            <c:strRef>
              <c:f>'Page 15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6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3">
                  <c:v>Return to Table of Contents</c:v>
                </c:pt>
                <c:pt idx="64">
                  <c:v>Source: New York Fed Consumer Credit Panel/Equifax</c:v>
                </c:pt>
              </c:strCache>
            </c:strRef>
          </c:cat>
          <c:val>
            <c:numRef>
              <c:f>[0]!Page12_90</c:f>
              <c:numCache>
                <c:formatCode>0.00</c:formatCode>
                <c:ptCount val="62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C39-A726-ADB426E0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24256"/>
        <c:axId val="519422720"/>
      </c:lineChart>
      <c:catAx>
        <c:axId val="51941120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41273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9412736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411200"/>
        <c:crosses val="autoZero"/>
        <c:crossBetween val="midCat"/>
      </c:valAx>
      <c:valAx>
        <c:axId val="519422720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424256"/>
        <c:crosses val="max"/>
        <c:crossBetween val="between"/>
        <c:majorUnit val="0.5"/>
      </c:valAx>
      <c:catAx>
        <c:axId val="5194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9422720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Data'!$B$3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3">
                  <c:v>Return to Table of Contents</c:v>
                </c:pt>
                <c:pt idx="64">
                  <c:v>Source: New York Fed Consumer Credit Panel/Equifax</c:v>
                </c:pt>
              </c:strCache>
            </c:strRef>
          </c:cat>
          <c:val>
            <c:numRef>
              <c:f>[0]!Page13_Current</c:f>
              <c:numCache>
                <c:formatCode>0.0</c:formatCode>
                <c:ptCount val="62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92D-8BD6-C4AF2DBFCBB8}"/>
            </c:ext>
          </c:extLst>
        </c:ser>
        <c:ser>
          <c:idx val="3"/>
          <c:order val="2"/>
          <c:tx>
            <c:strRef>
              <c:f>'Page 16 Data'!$C$3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65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3">
                  <c:v>Return to Table of Contents</c:v>
                </c:pt>
                <c:pt idx="64">
                  <c:v>Source: New York Fed Consumer Credit Panel/Equifax</c:v>
                </c:pt>
              </c:strCache>
            </c:strRef>
          </c:cat>
          <c:val>
            <c:numRef>
              <c:f>[0]!Page13_90</c:f>
              <c:numCache>
                <c:formatCode>0.0</c:formatCode>
                <c:ptCount val="62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5-492D-8BD6-C4AF2DBF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28448"/>
        <c:axId val="5195299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55-492D-8BD6-C4AF2DBF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31520"/>
        <c:axId val="519533312"/>
      </c:lineChart>
      <c:catAx>
        <c:axId val="519528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52998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95299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528448"/>
        <c:crosses val="autoZero"/>
        <c:crossBetween val="between"/>
      </c:valAx>
      <c:catAx>
        <c:axId val="519531520"/>
        <c:scaling>
          <c:orientation val="minMax"/>
        </c:scaling>
        <c:delete val="1"/>
        <c:axPos val="b"/>
        <c:majorTickMark val="out"/>
        <c:minorTickMark val="none"/>
        <c:tickLblPos val="none"/>
        <c:crossAx val="519533312"/>
        <c:crosses val="autoZero"/>
        <c:auto val="1"/>
        <c:lblAlgn val="ctr"/>
        <c:lblOffset val="100"/>
        <c:noMultiLvlLbl val="0"/>
      </c:catAx>
      <c:valAx>
        <c:axId val="519533312"/>
        <c:scaling>
          <c:orientation val="minMax"/>
          <c:max val="6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5315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[0]!Page14_Foreclosure</c:f>
              <c:numCache>
                <c:formatCode>0.00</c:formatCode>
                <c:ptCount val="62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C-4D31-8783-E2921C035B20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[0]!Page14_Bankruptcy</c:f>
              <c:numCache>
                <c:formatCode>0.00</c:formatCode>
                <c:ptCount val="62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C-4D31-8783-E2921C03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9710976"/>
        <c:axId val="519716864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val>
            <c:numRef>
              <c:f>'Page 17 Data'!$D$10:$G$10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2FC-4D31-8783-E2921C03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718400"/>
        <c:axId val="519719936"/>
      </c:barChart>
      <c:dateAx>
        <c:axId val="5197109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716864"/>
        <c:crosses val="autoZero"/>
        <c:auto val="0"/>
        <c:lblOffset val="100"/>
        <c:baseTimeUnit val="days"/>
        <c:majorUnit val="4"/>
        <c:majorTimeUnit val="days"/>
        <c:minorUnit val="2"/>
        <c:minorTimeUnit val="days"/>
      </c:dateAx>
      <c:valAx>
        <c:axId val="519716864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710976"/>
        <c:crosses val="autoZero"/>
        <c:crossBetween val="between"/>
        <c:majorUnit val="300"/>
      </c:valAx>
      <c:catAx>
        <c:axId val="519718400"/>
        <c:scaling>
          <c:orientation val="minMax"/>
        </c:scaling>
        <c:delete val="1"/>
        <c:axPos val="b"/>
        <c:majorTickMark val="out"/>
        <c:minorTickMark val="none"/>
        <c:tickLblPos val="none"/>
        <c:crossAx val="519719936"/>
        <c:crosses val="autoZero"/>
        <c:auto val="1"/>
        <c:lblAlgn val="ctr"/>
        <c:lblOffset val="100"/>
        <c:noMultiLvlLbl val="0"/>
      </c:catAx>
      <c:valAx>
        <c:axId val="51971993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718400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Data'!$A$4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[0]!Page15_Proportion</c:f>
              <c:numCache>
                <c:formatCode>0.0</c:formatCode>
                <c:ptCount val="62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5-4559-BD38-DE7F62A1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6528"/>
        <c:axId val="51992806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'Page 18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75-4559-BD38-DE7F62A13B34}"/>
            </c:ext>
          </c:extLst>
        </c:ser>
        <c:ser>
          <c:idx val="1"/>
          <c:order val="2"/>
          <c:tx>
            <c:strRef>
              <c:f>'Page 18 Data'!$A$5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18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[0]!Page15_Amount</c:f>
              <c:numCache>
                <c:formatCode>#,##0</c:formatCode>
                <c:ptCount val="62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5-4559-BD38-DE7F62A1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33952"/>
        <c:axId val="519935488"/>
      </c:lineChart>
      <c:catAx>
        <c:axId val="5199265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92806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9928064"/>
        <c:scaling>
          <c:orientation val="minMax"/>
          <c:min val="8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926528"/>
        <c:crosses val="autoZero"/>
        <c:crossBetween val="midCat"/>
      </c:valAx>
      <c:catAx>
        <c:axId val="5199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9935488"/>
        <c:crosses val="autoZero"/>
        <c:auto val="1"/>
        <c:lblAlgn val="ctr"/>
        <c:lblOffset val="100"/>
        <c:noMultiLvlLbl val="0"/>
      </c:catAx>
      <c:valAx>
        <c:axId val="519935488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9933952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71101155354083E-2"/>
          <c:y val="0.15912113258569952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[0]!Page18_All</c:f>
              <c:numCache>
                <c:formatCode>0.00</c:formatCode>
                <c:ptCount val="62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4540-A0CE-118D6FAC14A5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[0]!Page18_FL</c:f>
              <c:numCache>
                <c:formatCode>0.00</c:formatCode>
                <c:ptCount val="62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D-4540-A0CE-118D6FAC14A5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[0]!Page18_IL</c:f>
              <c:numCache>
                <c:formatCode>0.00</c:formatCode>
                <c:ptCount val="62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D-4540-A0CE-118D6FAC14A5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[0]!Page18_MI</c:f>
              <c:numCache>
                <c:formatCode>0.00</c:formatCode>
                <c:ptCount val="62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D-4540-A0CE-118D6FAC14A5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[0]!Page18_NJ</c:f>
              <c:numCache>
                <c:formatCode>0.00</c:formatCode>
                <c:ptCount val="62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2D-4540-A0CE-118D6FAC14A5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[0]!Page18_NV</c:f>
              <c:numCache>
                <c:formatCode>0.00</c:formatCode>
                <c:ptCount val="62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2D-4540-A0CE-118D6FAC14A5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[0]!Page18_TX</c:f>
              <c:numCache>
                <c:formatCode>0.00</c:formatCode>
                <c:ptCount val="62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2D-4540-A0CE-118D6FAC14A5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[0]!Page18_CA</c:f>
              <c:numCache>
                <c:formatCode>0.00</c:formatCode>
                <c:ptCount val="62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2D-4540-A0CE-118D6FAC14A5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[0]!Page18_OH</c:f>
              <c:numCache>
                <c:formatCode>0.00</c:formatCode>
                <c:ptCount val="62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2D-4540-A0CE-118D6FAC14A5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20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[0]!Page18_NY</c:f>
              <c:numCache>
                <c:formatCode>0.00</c:formatCode>
                <c:ptCount val="62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2D-4540-A0CE-118D6FAC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90208"/>
        <c:axId val="52029849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[0]!Page18_PA</c:f>
              <c:numCache>
                <c:formatCode>0.00</c:formatCode>
                <c:ptCount val="62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2D-4540-A0CE-118D6FAC14A5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20 Data'!$B$3:$AP$3</c:f>
              <c:strCache>
                <c:ptCount val="41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</c:strCache>
            </c:strRef>
          </c:cat>
          <c:val>
            <c:numRef>
              <c:f>[0]!Page18_AZ</c:f>
              <c:numCache>
                <c:formatCode>0.00</c:formatCode>
                <c:ptCount val="62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2D-4540-A0CE-118D6FAC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00032"/>
        <c:axId val="520301568"/>
      </c:lineChart>
      <c:catAx>
        <c:axId val="52019020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29849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20298496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190208"/>
        <c:crosses val="autoZero"/>
        <c:crossBetween val="midCat"/>
        <c:majorUnit val="20"/>
      </c:valAx>
      <c:catAx>
        <c:axId val="5203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0301568"/>
        <c:crosses val="autoZero"/>
        <c:auto val="1"/>
        <c:lblAlgn val="ctr"/>
        <c:lblOffset val="100"/>
        <c:noMultiLvlLbl val="0"/>
      </c:catAx>
      <c:valAx>
        <c:axId val="520301568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300032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'Page 21 Data'!$A$1</c:f>
          <c:strCache>
            <c:ptCount val="1"/>
            <c:pt idx="0">
              <c:v>Composition of Debt Balance per Capita* by State (2018 Q2) </c:v>
            </c:pt>
          </c:strCache>
        </c:strRef>
      </c:tx>
      <c:layout>
        <c:manualLayout>
          <c:xMode val="edge"/>
          <c:yMode val="edge"/>
          <c:x val="0.12163364194860336"/>
          <c:y val="6.0606060606060623E-3"/>
        </c:manualLayout>
      </c:layout>
      <c:overlay val="0"/>
      <c:txPr>
        <a:bodyPr/>
        <a:lstStyle/>
        <a:p>
          <a:pPr algn="ctr">
            <a:defRPr sz="2800" b="0"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21 Data'!$B$3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[0]!Page19_Mortgage</c:f>
              <c:numCache>
                <c:formatCode>0.00</c:formatCode>
                <c:ptCount val="12"/>
                <c:pt idx="0">
                  <c:v>36.35</c:v>
                </c:pt>
                <c:pt idx="1">
                  <c:v>54.88</c:v>
                </c:pt>
                <c:pt idx="2">
                  <c:v>27.89</c:v>
                </c:pt>
                <c:pt idx="3">
                  <c:v>30.74</c:v>
                </c:pt>
                <c:pt idx="4">
                  <c:v>23.95</c:v>
                </c:pt>
                <c:pt idx="5">
                  <c:v>40.57</c:v>
                </c:pt>
                <c:pt idx="6">
                  <c:v>34.71</c:v>
                </c:pt>
                <c:pt idx="7">
                  <c:v>34.130000000000003</c:v>
                </c:pt>
                <c:pt idx="8">
                  <c:v>21.66</c:v>
                </c:pt>
                <c:pt idx="9">
                  <c:v>24.54</c:v>
                </c:pt>
                <c:pt idx="10">
                  <c:v>26.37</c:v>
                </c:pt>
                <c:pt idx="11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4912-9211-DEACEDA54988}"/>
            </c:ext>
          </c:extLst>
        </c:ser>
        <c:ser>
          <c:idx val="1"/>
          <c:order val="1"/>
          <c:tx>
            <c:strRef>
              <c:f>'Page 21 Data'!$C$3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[0]!Page19_HELOC</c:f>
              <c:numCache>
                <c:formatCode>0.00</c:formatCode>
                <c:ptCount val="12"/>
                <c:pt idx="0">
                  <c:v>1.19</c:v>
                </c:pt>
                <c:pt idx="1">
                  <c:v>2.1800000000000002</c:v>
                </c:pt>
                <c:pt idx="2">
                  <c:v>1.78</c:v>
                </c:pt>
                <c:pt idx="3">
                  <c:v>1.58</c:v>
                </c:pt>
                <c:pt idx="4">
                  <c:v>1.1599999999999999</c:v>
                </c:pt>
                <c:pt idx="5">
                  <c:v>2.42</c:v>
                </c:pt>
                <c:pt idx="6">
                  <c:v>1.05</c:v>
                </c:pt>
                <c:pt idx="7">
                  <c:v>2.44</c:v>
                </c:pt>
                <c:pt idx="8">
                  <c:v>1.73</c:v>
                </c:pt>
                <c:pt idx="9">
                  <c:v>2.14</c:v>
                </c:pt>
                <c:pt idx="10">
                  <c:v>0.31</c:v>
                </c:pt>
                <c:pt idx="1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D-4912-9211-DEACEDA54988}"/>
            </c:ext>
          </c:extLst>
        </c:ser>
        <c:ser>
          <c:idx val="2"/>
          <c:order val="2"/>
          <c:tx>
            <c:strRef>
              <c:f>'Page 21 Data'!$D$3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[0]!Page19_Auto</c:f>
              <c:numCache>
                <c:formatCode>0.00</c:formatCode>
                <c:ptCount val="12"/>
                <c:pt idx="0">
                  <c:v>5.04</c:v>
                </c:pt>
                <c:pt idx="1">
                  <c:v>4.57</c:v>
                </c:pt>
                <c:pt idx="2">
                  <c:v>5.24</c:v>
                </c:pt>
                <c:pt idx="3">
                  <c:v>4.13</c:v>
                </c:pt>
                <c:pt idx="4">
                  <c:v>3.68</c:v>
                </c:pt>
                <c:pt idx="5">
                  <c:v>4.03</c:v>
                </c:pt>
                <c:pt idx="6">
                  <c:v>5.2</c:v>
                </c:pt>
                <c:pt idx="7">
                  <c:v>3.5</c:v>
                </c:pt>
                <c:pt idx="8">
                  <c:v>4.1500000000000004</c:v>
                </c:pt>
                <c:pt idx="9">
                  <c:v>3.97</c:v>
                </c:pt>
                <c:pt idx="10">
                  <c:v>6.52</c:v>
                </c:pt>
                <c:pt idx="11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D-4912-9211-DEACEDA54988}"/>
            </c:ext>
          </c:extLst>
        </c:ser>
        <c:ser>
          <c:idx val="3"/>
          <c:order val="3"/>
          <c:tx>
            <c:strRef>
              <c:f>'Page 21 Data'!$E$3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[0]!Page19_CC</c:f>
              <c:numCache>
                <c:formatCode>0.00</c:formatCode>
                <c:ptCount val="12"/>
                <c:pt idx="0">
                  <c:v>3.08</c:v>
                </c:pt>
                <c:pt idx="1">
                  <c:v>3.41</c:v>
                </c:pt>
                <c:pt idx="2">
                  <c:v>3.51</c:v>
                </c:pt>
                <c:pt idx="3">
                  <c:v>3.14</c:v>
                </c:pt>
                <c:pt idx="4">
                  <c:v>2.71</c:v>
                </c:pt>
                <c:pt idx="5">
                  <c:v>3.81</c:v>
                </c:pt>
                <c:pt idx="6">
                  <c:v>3.06</c:v>
                </c:pt>
                <c:pt idx="7">
                  <c:v>3.74</c:v>
                </c:pt>
                <c:pt idx="8">
                  <c:v>2.59</c:v>
                </c:pt>
                <c:pt idx="9">
                  <c:v>3.04</c:v>
                </c:pt>
                <c:pt idx="10">
                  <c:v>3.11</c:v>
                </c:pt>
                <c:pt idx="11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D-4912-9211-DEACEDA54988}"/>
            </c:ext>
          </c:extLst>
        </c:ser>
        <c:ser>
          <c:idx val="4"/>
          <c:order val="4"/>
          <c:tx>
            <c:strRef>
              <c:f>'Page 21 Data'!$F$3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[0]!Page19_SL</c:f>
              <c:numCache>
                <c:formatCode>0.00</c:formatCode>
                <c:ptCount val="12"/>
                <c:pt idx="0">
                  <c:v>5.08</c:v>
                </c:pt>
                <c:pt idx="1">
                  <c:v>4.3899999999999997</c:v>
                </c:pt>
                <c:pt idx="2">
                  <c:v>4.8099999999999996</c:v>
                </c:pt>
                <c:pt idx="3">
                  <c:v>5.64</c:v>
                </c:pt>
                <c:pt idx="4">
                  <c:v>5.64</c:v>
                </c:pt>
                <c:pt idx="5">
                  <c:v>5.94</c:v>
                </c:pt>
                <c:pt idx="6">
                  <c:v>4.0999999999999996</c:v>
                </c:pt>
                <c:pt idx="7">
                  <c:v>5.98</c:v>
                </c:pt>
                <c:pt idx="8">
                  <c:v>6.01</c:v>
                </c:pt>
                <c:pt idx="9">
                  <c:v>6.1</c:v>
                </c:pt>
                <c:pt idx="10">
                  <c:v>4.91</c:v>
                </c:pt>
                <c:pt idx="11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AD-4912-9211-DEACEDA54988}"/>
            </c:ext>
          </c:extLst>
        </c:ser>
        <c:ser>
          <c:idx val="5"/>
          <c:order val="5"/>
          <c:tx>
            <c:strRef>
              <c:f>'Page 21 Data'!$G$3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[0]!Page19_State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[0]!Page19_Other</c:f>
              <c:numCache>
                <c:formatCode>0.00</c:formatCode>
                <c:ptCount val="12"/>
                <c:pt idx="0">
                  <c:v>1.26</c:v>
                </c:pt>
                <c:pt idx="1">
                  <c:v>1.08</c:v>
                </c:pt>
                <c:pt idx="2">
                  <c:v>1.46</c:v>
                </c:pt>
                <c:pt idx="3">
                  <c:v>1.19</c:v>
                </c:pt>
                <c:pt idx="4">
                  <c:v>1.34</c:v>
                </c:pt>
                <c:pt idx="5">
                  <c:v>1.08</c:v>
                </c:pt>
                <c:pt idx="6">
                  <c:v>1.23</c:v>
                </c:pt>
                <c:pt idx="7">
                  <c:v>1.1399999999999999</c:v>
                </c:pt>
                <c:pt idx="8">
                  <c:v>1.29</c:v>
                </c:pt>
                <c:pt idx="9">
                  <c:v>1.37</c:v>
                </c:pt>
                <c:pt idx="10">
                  <c:v>1.8</c:v>
                </c:pt>
                <c:pt idx="11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AD-4912-9211-DEACEDA5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0478080"/>
        <c:axId val="520479872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AAD-4912-9211-DEACEDA5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481408"/>
        <c:axId val="528884096"/>
      </c:barChart>
      <c:catAx>
        <c:axId val="520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479872"/>
        <c:crosses val="autoZero"/>
        <c:auto val="1"/>
        <c:lblAlgn val="ctr"/>
        <c:lblOffset val="100"/>
        <c:noMultiLvlLbl val="0"/>
      </c:catAx>
      <c:valAx>
        <c:axId val="52047987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478080"/>
        <c:crosses val="autoZero"/>
        <c:crossBetween val="between"/>
        <c:majorUnit val="20"/>
      </c:valAx>
      <c:catAx>
        <c:axId val="520481408"/>
        <c:scaling>
          <c:orientation val="minMax"/>
        </c:scaling>
        <c:delete val="1"/>
        <c:axPos val="b"/>
        <c:majorTickMark val="out"/>
        <c:minorTickMark val="none"/>
        <c:tickLblPos val="none"/>
        <c:crossAx val="528884096"/>
        <c:crosses val="autoZero"/>
        <c:auto val="1"/>
        <c:lblAlgn val="ctr"/>
        <c:lblOffset val="100"/>
        <c:noMultiLvlLbl val="0"/>
      </c:catAx>
      <c:valAx>
        <c:axId val="528884096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0481408"/>
        <c:crosses val="max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0674569524963209E-2"/>
          <c:y val="0.22822429014554999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[0]!Page20_Current</c:f>
              <c:numCache>
                <c:formatCode>0.00</c:formatCode>
                <c:ptCount val="12"/>
                <c:pt idx="0">
                  <c:v>49.728000000000002</c:v>
                </c:pt>
                <c:pt idx="1">
                  <c:v>68.299000000000007</c:v>
                </c:pt>
                <c:pt idx="2">
                  <c:v>42.084000000000003</c:v>
                </c:pt>
                <c:pt idx="3">
                  <c:v>44.11</c:v>
                </c:pt>
                <c:pt idx="4">
                  <c:v>36.683999999999997</c:v>
                </c:pt>
                <c:pt idx="5">
                  <c:v>54.793999999999997</c:v>
                </c:pt>
                <c:pt idx="6">
                  <c:v>46.671999999999997</c:v>
                </c:pt>
                <c:pt idx="7">
                  <c:v>47.853000000000002</c:v>
                </c:pt>
                <c:pt idx="8">
                  <c:v>35.264000000000003</c:v>
                </c:pt>
                <c:pt idx="9">
                  <c:v>39.094000000000001</c:v>
                </c:pt>
                <c:pt idx="10">
                  <c:v>40.631999999999998</c:v>
                </c:pt>
                <c:pt idx="11">
                  <c:v>47.314999999999998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F-4862-8125-F4087B40A578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[0]!Page20_30</c:f>
              <c:numCache>
                <c:formatCode>0.00</c:formatCode>
                <c:ptCount val="12"/>
                <c:pt idx="0">
                  <c:v>0.33900000000000002</c:v>
                </c:pt>
                <c:pt idx="1">
                  <c:v>0.48199999999999998</c:v>
                </c:pt>
                <c:pt idx="2">
                  <c:v>0.48899999999999999</c:v>
                </c:pt>
                <c:pt idx="3">
                  <c:v>0.56999999999999995</c:v>
                </c:pt>
                <c:pt idx="4">
                  <c:v>0.36199999999999999</c:v>
                </c:pt>
                <c:pt idx="5">
                  <c:v>0.71799999999999997</c:v>
                </c:pt>
                <c:pt idx="6">
                  <c:v>0.44600000000000001</c:v>
                </c:pt>
                <c:pt idx="7">
                  <c:v>0.627</c:v>
                </c:pt>
                <c:pt idx="8">
                  <c:v>0.40400000000000003</c:v>
                </c:pt>
                <c:pt idx="9">
                  <c:v>0.442</c:v>
                </c:pt>
                <c:pt idx="10">
                  <c:v>0.51800000000000002</c:v>
                </c:pt>
                <c:pt idx="11">
                  <c:v>0.504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F-4862-8125-F4087B40A578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[0]!Page20_60</c:f>
              <c:numCache>
                <c:formatCode>0.00</c:formatCode>
                <c:ptCount val="12"/>
                <c:pt idx="0">
                  <c:v>0.19700000000000001</c:v>
                </c:pt>
                <c:pt idx="1">
                  <c:v>0.21299999999999999</c:v>
                </c:pt>
                <c:pt idx="2">
                  <c:v>0.14099999999999999</c:v>
                </c:pt>
                <c:pt idx="3">
                  <c:v>0.22700000000000001</c:v>
                </c:pt>
                <c:pt idx="4">
                  <c:v>0.105</c:v>
                </c:pt>
                <c:pt idx="5">
                  <c:v>0.32200000000000001</c:v>
                </c:pt>
                <c:pt idx="6">
                  <c:v>5.6000000000000001E-2</c:v>
                </c:pt>
                <c:pt idx="7">
                  <c:v>0.30399999999999999</c:v>
                </c:pt>
                <c:pt idx="8">
                  <c:v>0.19600000000000001</c:v>
                </c:pt>
                <c:pt idx="9">
                  <c:v>0.155</c:v>
                </c:pt>
                <c:pt idx="10">
                  <c:v>0.14199999999999999</c:v>
                </c:pt>
                <c:pt idx="11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F-4862-8125-F4087B40A578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[0]!Page20_90</c:f>
              <c:numCache>
                <c:formatCode>0.00</c:formatCode>
                <c:ptCount val="12"/>
                <c:pt idx="0">
                  <c:v>0.11700000000000001</c:v>
                </c:pt>
                <c:pt idx="1">
                  <c:v>0.11600000000000001</c:v>
                </c:pt>
                <c:pt idx="2">
                  <c:v>8.6999999999999994E-2</c:v>
                </c:pt>
                <c:pt idx="3">
                  <c:v>0.15</c:v>
                </c:pt>
                <c:pt idx="4">
                  <c:v>0.112</c:v>
                </c:pt>
                <c:pt idx="5">
                  <c:v>0.13900000000000001</c:v>
                </c:pt>
                <c:pt idx="6">
                  <c:v>0.159</c:v>
                </c:pt>
                <c:pt idx="7">
                  <c:v>0.20799999999999999</c:v>
                </c:pt>
                <c:pt idx="8">
                  <c:v>0.10299999999999999</c:v>
                </c:pt>
                <c:pt idx="9">
                  <c:v>0.129</c:v>
                </c:pt>
                <c:pt idx="10">
                  <c:v>0.13300000000000001</c:v>
                </c:pt>
                <c:pt idx="11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F-4862-8125-F4087B40A578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[0]!Page20_120</c:f>
              <c:numCache>
                <c:formatCode>0.00</c:formatCode>
                <c:ptCount val="12"/>
                <c:pt idx="0">
                  <c:v>0.47699999999999998</c:v>
                </c:pt>
                <c:pt idx="1">
                  <c:v>0.35199999999999998</c:v>
                </c:pt>
                <c:pt idx="2">
                  <c:v>0.54200000000000004</c:v>
                </c:pt>
                <c:pt idx="3">
                  <c:v>0.41799999999999998</c:v>
                </c:pt>
                <c:pt idx="4">
                  <c:v>0.42399999999999999</c:v>
                </c:pt>
                <c:pt idx="5">
                  <c:v>0.61199999999999999</c:v>
                </c:pt>
                <c:pt idx="6">
                  <c:v>0.74299999999999999</c:v>
                </c:pt>
                <c:pt idx="7">
                  <c:v>0.623</c:v>
                </c:pt>
                <c:pt idx="8">
                  <c:v>0.48799999999999999</c:v>
                </c:pt>
                <c:pt idx="9">
                  <c:v>0.39800000000000002</c:v>
                </c:pt>
                <c:pt idx="10">
                  <c:v>0.40600000000000003</c:v>
                </c:pt>
                <c:pt idx="11">
                  <c:v>0.46300000000000002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4862-8125-F4087B40A578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[0]!Page20_State</c:f>
              <c:strCache>
                <c:ptCount val="13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  <c:pt idx="12">
                  <c:v>* Based on the population with a credit report</c:v>
                </c:pt>
              </c:strCache>
            </c:strRef>
          </c:cat>
          <c:val>
            <c:numRef>
              <c:f>[0]!Page20_Severe</c:f>
              <c:numCache>
                <c:formatCode>0.00</c:formatCode>
                <c:ptCount val="12"/>
                <c:pt idx="0">
                  <c:v>0.93200000000000005</c:v>
                </c:pt>
                <c:pt idx="1">
                  <c:v>0.81799999999999995</c:v>
                </c:pt>
                <c:pt idx="2">
                  <c:v>1.24</c:v>
                </c:pt>
                <c:pt idx="3">
                  <c:v>0.78400000000000003</c:v>
                </c:pt>
                <c:pt idx="4">
                  <c:v>0.73399999999999999</c:v>
                </c:pt>
                <c:pt idx="5">
                  <c:v>1.167</c:v>
                </c:pt>
                <c:pt idx="6">
                  <c:v>1.1759999999999999</c:v>
                </c:pt>
                <c:pt idx="7">
                  <c:v>1.2390000000000001</c:v>
                </c:pt>
                <c:pt idx="8">
                  <c:v>0.90100000000000002</c:v>
                </c:pt>
                <c:pt idx="9">
                  <c:v>0.86699999999999999</c:v>
                </c:pt>
                <c:pt idx="10">
                  <c:v>1.115</c:v>
                </c:pt>
                <c:pt idx="11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F-4862-8125-F4087B40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29135488"/>
        <c:axId val="529137024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ACFF-4862-8125-F4087B40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138816"/>
        <c:axId val="529140352"/>
      </c:barChart>
      <c:catAx>
        <c:axId val="5291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137024"/>
        <c:crosses val="autoZero"/>
        <c:auto val="1"/>
        <c:lblAlgn val="ctr"/>
        <c:lblOffset val="100"/>
        <c:noMultiLvlLbl val="0"/>
      </c:catAx>
      <c:valAx>
        <c:axId val="529137024"/>
        <c:scaling>
          <c:orientation val="minMax"/>
          <c:max val="8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135488"/>
        <c:crosses val="autoZero"/>
        <c:crossBetween val="between"/>
        <c:majorUnit val="20"/>
        <c:minorUnit val="2"/>
      </c:valAx>
      <c:catAx>
        <c:axId val="529138816"/>
        <c:scaling>
          <c:orientation val="minMax"/>
        </c:scaling>
        <c:delete val="1"/>
        <c:axPos val="b"/>
        <c:majorTickMark val="out"/>
        <c:minorTickMark val="none"/>
        <c:tickLblPos val="none"/>
        <c:crossAx val="529140352"/>
        <c:crosses val="autoZero"/>
        <c:auto val="1"/>
        <c:lblAlgn val="ctr"/>
        <c:lblOffset val="100"/>
        <c:noMultiLvlLbl val="0"/>
      </c:catAx>
      <c:valAx>
        <c:axId val="529140352"/>
        <c:scaling>
          <c:orientation val="minMax"/>
          <c:max val="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138816"/>
        <c:crosses val="max"/>
        <c:crossBetween val="between"/>
        <c:majorUnit val="20"/>
        <c:minorUnit val="2"/>
      </c:val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6.653514464538085E-2"/>
          <c:y val="0.21610610037381692"/>
          <c:w val="0.87016988261083794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Data'!$A$5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62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600-9E8E-5DB3ED776A75}"/>
            </c:ext>
          </c:extLst>
        </c:ser>
        <c:ser>
          <c:idx val="2"/>
          <c:order val="2"/>
          <c:tx>
            <c:strRef>
              <c:f>'Page 4 Data'!$A$7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62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600-9E8E-5DB3ED776A75}"/>
            </c:ext>
          </c:extLst>
        </c:ser>
        <c:ser>
          <c:idx val="3"/>
          <c:order val="3"/>
          <c:tx>
            <c:strRef>
              <c:f>'Page 4 Data'!$A$8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62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A-4600-9E8E-5DB3ED77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41696"/>
        <c:axId val="454947584"/>
      </c:lineChart>
      <c:lineChart>
        <c:grouping val="standard"/>
        <c:varyColors val="0"/>
        <c:ser>
          <c:idx val="1"/>
          <c:order val="1"/>
          <c:tx>
            <c:strRef>
              <c:f>'Page 4 Data'!$A$6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Data'!$B$4:$AQ$4</c:f>
              <c:strCache>
                <c:ptCount val="4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62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A-4600-9E8E-5DB3ED77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49120"/>
        <c:axId val="454950912"/>
      </c:lineChart>
      <c:catAx>
        <c:axId val="4549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4947584"/>
        <c:crosses val="autoZero"/>
        <c:auto val="0"/>
        <c:lblAlgn val="ctr"/>
        <c:lblOffset val="1"/>
        <c:tickLblSkip val="4"/>
        <c:tickMarkSkip val="2"/>
        <c:noMultiLvlLbl val="0"/>
      </c:catAx>
      <c:valAx>
        <c:axId val="454947584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4941696"/>
        <c:crosses val="autoZero"/>
        <c:crossBetween val="between"/>
        <c:majorUnit val="50"/>
      </c:valAx>
      <c:catAx>
        <c:axId val="45494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4950912"/>
        <c:crosses val="autoZero"/>
        <c:auto val="1"/>
        <c:lblAlgn val="ctr"/>
        <c:lblOffset val="100"/>
        <c:noMultiLvlLbl val="0"/>
      </c:catAx>
      <c:valAx>
        <c:axId val="454950912"/>
        <c:scaling>
          <c:orientation val="minMax"/>
          <c:max val="5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4949120"/>
        <c:crosses val="max"/>
        <c:crossBetween val="between"/>
        <c:majorUnit val="10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[0]!Page21_All</c:f>
              <c:numCache>
                <c:formatCode>0.00</c:formatCode>
                <c:ptCount val="62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C-40AF-B640-1451A8392DAB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[0]!Page21_FL</c:f>
              <c:numCache>
                <c:formatCode>0.00</c:formatCode>
                <c:ptCount val="62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C-40AF-B640-1451A8392DAB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[0]!Page21_IL</c:f>
              <c:numCache>
                <c:formatCode>0.00</c:formatCode>
                <c:ptCount val="62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C-40AF-B640-1451A8392DAB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[0]!Page21_MI</c:f>
              <c:numCache>
                <c:formatCode>0.00</c:formatCode>
                <c:ptCount val="62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C-40AF-B640-1451A8392DAB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[0]!Page21_NJ</c:f>
              <c:numCache>
                <c:formatCode>0.00</c:formatCode>
                <c:ptCount val="62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C-40AF-B640-1451A8392DAB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[0]!Page21_NV</c:f>
              <c:numCache>
                <c:formatCode>0.00</c:formatCode>
                <c:ptCount val="62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3C-40AF-B640-1451A8392DAB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[0]!Page21_TX</c:f>
              <c:numCache>
                <c:formatCode>0.00</c:formatCode>
                <c:ptCount val="62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3C-40AF-B640-1451A8392DAB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[0]!Page21_CA</c:f>
              <c:numCache>
                <c:formatCode>0.00</c:formatCode>
                <c:ptCount val="62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3C-40AF-B640-1451A8392DAB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[0]!Page21_OH</c:f>
              <c:numCache>
                <c:formatCode>0.00</c:formatCode>
                <c:ptCount val="62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3C-40AF-B640-1451A8392DAB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[0]!Page21_Date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[0]!Page21_NY</c:f>
              <c:numCache>
                <c:formatCode>0.00</c:formatCode>
                <c:ptCount val="62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3C-40AF-B640-1451A839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31264"/>
        <c:axId val="5295328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[0]!Page21_PA</c:f>
              <c:numCache>
                <c:formatCode>0.00</c:formatCode>
                <c:ptCount val="62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3C-40AF-B640-1451A8392DAB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23 Data'!$B$3:$EO$3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[0]!Page21_AZ</c:f>
              <c:numCache>
                <c:formatCode>0.00</c:formatCode>
                <c:ptCount val="62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3C-40AF-B640-1451A839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34336"/>
        <c:axId val="529548416"/>
      </c:lineChart>
      <c:catAx>
        <c:axId val="5295312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5328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29532800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531264"/>
        <c:crosses val="autoZero"/>
        <c:crossBetween val="midCat"/>
        <c:majorUnit val="3"/>
        <c:minorUnit val="0.4"/>
      </c:valAx>
      <c:catAx>
        <c:axId val="5295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9548416"/>
        <c:crosses val="autoZero"/>
        <c:auto val="1"/>
        <c:lblAlgn val="ctr"/>
        <c:lblOffset val="100"/>
        <c:noMultiLvlLbl val="0"/>
      </c:catAx>
      <c:valAx>
        <c:axId val="529548416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534336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807620201322428E-2"/>
          <c:y val="0.15550404454374941"/>
          <c:w val="0.47149529744798857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[0]!Page22_All</c:f>
              <c:numCache>
                <c:formatCode>0.00</c:formatCode>
                <c:ptCount val="62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427-9C1E-9CD57460E0EF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[0]!Page22_FL</c:f>
              <c:numCache>
                <c:formatCode>0.00</c:formatCode>
                <c:ptCount val="62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2-4427-9C1E-9CD57460E0EF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[0]!Page22_IL</c:f>
              <c:numCache>
                <c:formatCode>0.00</c:formatCode>
                <c:ptCount val="62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2-4427-9C1E-9CD57460E0EF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[0]!Page22_MI</c:f>
              <c:numCache>
                <c:formatCode>0.00</c:formatCode>
                <c:ptCount val="62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2-4427-9C1E-9CD57460E0EF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[0]!Page22_NJ</c:f>
              <c:numCache>
                <c:formatCode>0.00</c:formatCode>
                <c:ptCount val="62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2-4427-9C1E-9CD57460E0EF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[0]!Page22_NV</c:f>
              <c:numCache>
                <c:formatCode>0.00</c:formatCode>
                <c:ptCount val="62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2-4427-9C1E-9CD57460E0EF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[0]!Page22_TX</c:f>
              <c:numCache>
                <c:formatCode>0.00</c:formatCode>
                <c:ptCount val="62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22-4427-9C1E-9CD57460E0EF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[0]!Page22_CA</c:f>
              <c:numCache>
                <c:formatCode>0.00</c:formatCode>
                <c:ptCount val="62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22-4427-9C1E-9CD57460E0EF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[0]!Page22_OH</c:f>
              <c:numCache>
                <c:formatCode>0.00</c:formatCode>
                <c:ptCount val="62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22-4427-9C1E-9CD57460E0EF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[0]!Page22_Date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[0]!Page22_NY</c:f>
              <c:numCache>
                <c:formatCode>0.00</c:formatCode>
                <c:ptCount val="62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22-4427-9C1E-9CD57460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13504"/>
        <c:axId val="52981504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[0]!Page22_PA</c:f>
              <c:numCache>
                <c:formatCode>0.00</c:formatCode>
                <c:ptCount val="62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22-4427-9C1E-9CD57460E0EF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24 Data'!$B$3:$ER$3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[0]!Page22_AZ</c:f>
              <c:numCache>
                <c:formatCode>0.00</c:formatCode>
                <c:ptCount val="62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22-4427-9C1E-9CD57460E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16576"/>
        <c:axId val="529822464"/>
      </c:lineChart>
      <c:catAx>
        <c:axId val="52981350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81504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2981504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813504"/>
        <c:crosses val="autoZero"/>
        <c:crossBetween val="midCat"/>
        <c:majorUnit val="3"/>
        <c:minorUnit val="1"/>
      </c:valAx>
      <c:catAx>
        <c:axId val="52981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9822464"/>
        <c:crosses val="autoZero"/>
        <c:auto val="1"/>
        <c:lblAlgn val="ctr"/>
        <c:lblOffset val="100"/>
        <c:noMultiLvlLbl val="0"/>
      </c:catAx>
      <c:valAx>
        <c:axId val="529822464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981657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9643479647917002E-2"/>
          <c:y val="0.16371054071413291"/>
          <c:w val="0.47912734722933614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776914873753145E-2"/>
          <c:y val="0.1691834580619801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[0]!Page23_US</c:f>
              <c:numCache>
                <c:formatCode>0.00</c:formatCode>
                <c:ptCount val="62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A-4EBD-ACAB-D85F75B9E480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[0]!Page23_FL</c:f>
              <c:numCache>
                <c:formatCode>0.00</c:formatCode>
                <c:ptCount val="62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A-4EBD-ACAB-D85F75B9E480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[0]!Page23_IL</c:f>
              <c:numCache>
                <c:formatCode>0.00</c:formatCode>
                <c:ptCount val="62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A-4EBD-ACAB-D85F75B9E480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[0]!Page23_MI</c:f>
              <c:numCache>
                <c:formatCode>0.00</c:formatCode>
                <c:ptCount val="62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A-4EBD-ACAB-D85F75B9E480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[0]!Page23_NJ</c:f>
              <c:numCache>
                <c:formatCode>0.00</c:formatCode>
                <c:ptCount val="62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A-4EBD-ACAB-D85F75B9E480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[0]!Page23_NV</c:f>
              <c:numCache>
                <c:formatCode>0.00</c:formatCode>
                <c:ptCount val="62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A-4EBD-ACAB-D85F75B9E480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[0]!Page23_TX</c:f>
              <c:numCache>
                <c:formatCode>0.00</c:formatCode>
                <c:ptCount val="62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A-4EBD-ACAB-D85F75B9E480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[0]!Page23_CA</c:f>
              <c:numCache>
                <c:formatCode>0.00</c:formatCode>
                <c:ptCount val="62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A-4EBD-ACAB-D85F75B9E480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[0]!Page23_OH</c:f>
              <c:numCache>
                <c:formatCode>0.00</c:formatCode>
                <c:ptCount val="62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A-4EBD-ACAB-D85F75B9E480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[0]!Page23_Date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[0]!Page23_NY</c:f>
              <c:numCache>
                <c:formatCode>0.00</c:formatCode>
                <c:ptCount val="62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A-4EBD-ACAB-D85F75B9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13664"/>
        <c:axId val="3361152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Data'!$B$4:$EQ$4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[0]!Page23_PA</c:f>
              <c:numCache>
                <c:formatCode>0.00</c:formatCode>
                <c:ptCount val="62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A-4EBD-ACAB-D85F75B9E480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Data'!$B$4:$EQ$4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[0]!Page23_AZ</c:f>
              <c:numCache>
                <c:formatCode>0.00</c:formatCode>
                <c:ptCount val="62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A-4EBD-ACAB-D85F75B9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16736"/>
        <c:axId val="336126720"/>
      </c:lineChart>
      <c:catAx>
        <c:axId val="33611366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36115200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33611520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36113664"/>
        <c:crossesAt val="1"/>
        <c:crossBetween val="midCat"/>
      </c:valAx>
      <c:catAx>
        <c:axId val="3361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36126720"/>
        <c:crosses val="autoZero"/>
        <c:auto val="1"/>
        <c:lblAlgn val="ctr"/>
        <c:lblOffset val="100"/>
        <c:noMultiLvlLbl val="0"/>
      </c:catAx>
      <c:valAx>
        <c:axId val="336126720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36116736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3870129493481826E-2"/>
          <c:y val="0.20603307565277743"/>
          <c:w val="0.46380939951567307"/>
          <c:h val="0.1981943531717108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[0]!Page24_US</c:f>
              <c:numCache>
                <c:formatCode>0.00</c:formatCode>
                <c:ptCount val="62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9BD-B875-EFA7C8EC30A7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[0]!Page24_FL</c:f>
              <c:numCache>
                <c:formatCode>0.00</c:formatCode>
                <c:ptCount val="62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9BD-B875-EFA7C8EC30A7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[0]!Page24_IL</c:f>
              <c:numCache>
                <c:formatCode>0.00</c:formatCode>
                <c:ptCount val="62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9BD-B875-EFA7C8EC30A7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[0]!Page24_MI</c:f>
              <c:numCache>
                <c:formatCode>0.00</c:formatCode>
                <c:ptCount val="62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8-49BD-B875-EFA7C8EC30A7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[0]!Page24_NJ</c:f>
              <c:numCache>
                <c:formatCode>0.00</c:formatCode>
                <c:ptCount val="62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D8-49BD-B875-EFA7C8EC30A7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[0]!Page24_NV</c:f>
              <c:numCache>
                <c:formatCode>0.00</c:formatCode>
                <c:ptCount val="62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D8-49BD-B875-EFA7C8EC30A7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[0]!Page24_TX</c:f>
              <c:numCache>
                <c:formatCode>0.00</c:formatCode>
                <c:ptCount val="62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D8-49BD-B875-EFA7C8EC30A7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[0]!Page24_CA</c:f>
              <c:numCache>
                <c:formatCode>0.00</c:formatCode>
                <c:ptCount val="62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D8-49BD-B875-EFA7C8EC30A7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[0]!Page24_OH</c:f>
              <c:numCache>
                <c:formatCode>0.00</c:formatCode>
                <c:ptCount val="62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D8-49BD-B875-EFA7C8EC30A7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[0]!Page24_Date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[0]!Page24_NY</c:f>
              <c:numCache>
                <c:formatCode>0.00</c:formatCode>
                <c:ptCount val="62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D8-49BD-B875-EFA7C8EC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73792"/>
        <c:axId val="493475328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25 Data'!$B$4:$EQ$4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[0]!Page24_PA</c:f>
              <c:numCache>
                <c:formatCode>0.00</c:formatCode>
                <c:ptCount val="62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D8-49BD-B875-EFA7C8EC30A7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25 Data'!$B$4:$EQ$4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[0]!Page24_AZ</c:f>
              <c:numCache>
                <c:formatCode>0.00</c:formatCode>
                <c:ptCount val="62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D8-49BD-B875-EFA7C8EC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76864"/>
        <c:axId val="493478656"/>
      </c:lineChart>
      <c:catAx>
        <c:axId val="4934737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3475328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4934753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3473792"/>
        <c:crossesAt val="1"/>
        <c:crossBetween val="midCat"/>
      </c:valAx>
      <c:catAx>
        <c:axId val="49347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3478656"/>
        <c:crosses val="autoZero"/>
        <c:auto val="1"/>
        <c:lblAlgn val="ctr"/>
        <c:lblOffset val="100"/>
        <c:noMultiLvlLbl val="0"/>
      </c:catAx>
      <c:valAx>
        <c:axId val="493478656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3476864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4.2396600977365015E-2"/>
          <c:y val="0.20603307565277743"/>
          <c:w val="0.49468040528770224"/>
          <c:h val="0.19863946552135528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[0]!Page25_ALL</c:f>
              <c:numCache>
                <c:formatCode>0.00</c:formatCode>
                <c:ptCount val="62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C-47E7-8388-A2DC5EC04CF5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[0]!Page25_FL</c:f>
              <c:numCache>
                <c:formatCode>0.00</c:formatCode>
                <c:ptCount val="62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C-47E7-8388-A2DC5EC04CF5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[0]!Page25_IL</c:f>
              <c:numCache>
                <c:formatCode>0.00</c:formatCode>
                <c:ptCount val="62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C-47E7-8388-A2DC5EC04CF5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[0]!Page25_MI</c:f>
              <c:numCache>
                <c:formatCode>0.00</c:formatCode>
                <c:ptCount val="62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C-47E7-8388-A2DC5EC04CF5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[0]!Page25_NJ</c:f>
              <c:numCache>
                <c:formatCode>0.00</c:formatCode>
                <c:ptCount val="62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C-47E7-8388-A2DC5EC04CF5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[0]!Page25_NV</c:f>
              <c:numCache>
                <c:formatCode>0.00</c:formatCode>
                <c:ptCount val="62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C-47E7-8388-A2DC5EC04CF5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[0]!Page25_TX</c:f>
              <c:numCache>
                <c:formatCode>0.00</c:formatCode>
                <c:ptCount val="62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C-47E7-8388-A2DC5EC04CF5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[0]!Page25_CA</c:f>
              <c:numCache>
                <c:formatCode>0.00</c:formatCode>
                <c:ptCount val="62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C-47E7-8388-A2DC5EC04CF5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[0]!Page25_OH</c:f>
              <c:numCache>
                <c:formatCode>0.00</c:formatCode>
                <c:ptCount val="62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C-47E7-8388-A2DC5EC04CF5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[0]!Page25_Date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[0]!Page25_NY</c:f>
              <c:numCache>
                <c:formatCode>0.00</c:formatCode>
                <c:ptCount val="62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DC-47E7-8388-A2DC5EC0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07104"/>
        <c:axId val="51421299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[0]!Page25_PA</c:f>
              <c:numCache>
                <c:formatCode>0.00</c:formatCode>
                <c:ptCount val="62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DC-47E7-8388-A2DC5EC04CF5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27 Data'!$B$4:$EP$4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[0]!Page25_AZ</c:f>
              <c:numCache>
                <c:formatCode>0.00</c:formatCode>
                <c:ptCount val="62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DC-47E7-8388-A2DC5EC04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14528"/>
        <c:axId val="514232704"/>
      </c:lineChart>
      <c:dateAx>
        <c:axId val="51420710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212992"/>
        <c:crosses val="autoZero"/>
        <c:auto val="0"/>
        <c:lblOffset val="100"/>
        <c:baseTimeUnit val="months"/>
        <c:majorUnit val="4"/>
        <c:majorTimeUnit val="months"/>
        <c:minorUnit val="2"/>
        <c:minorTimeUnit val="days"/>
      </c:dateAx>
      <c:valAx>
        <c:axId val="51421299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207104"/>
        <c:crosses val="autoZero"/>
        <c:crossBetween val="midCat"/>
        <c:majorUnit val="0.2"/>
      </c:valAx>
      <c:catAx>
        <c:axId val="51421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232704"/>
        <c:crosses val="autoZero"/>
        <c:auto val="1"/>
        <c:lblAlgn val="ctr"/>
        <c:lblOffset val="100"/>
        <c:noMultiLvlLbl val="0"/>
      </c:catAx>
      <c:valAx>
        <c:axId val="51423270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21452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5667263446373884E-2"/>
          <c:y val="0.21814065223692741"/>
          <c:w val="0.46894378310983764"/>
          <c:h val="0.2258951721943847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[0]!Page26_ALL</c:f>
              <c:numCache>
                <c:formatCode>0.00</c:formatCode>
                <c:ptCount val="62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4BB9-AD1B-9730D25FD44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[0]!Page26_FL</c:f>
              <c:numCache>
                <c:formatCode>0.00</c:formatCode>
                <c:ptCount val="62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5-4BB9-AD1B-9730D25FD44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[0]!Page26_IL</c:f>
              <c:numCache>
                <c:formatCode>0.00</c:formatCode>
                <c:ptCount val="62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5-4BB9-AD1B-9730D25FD44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[0]!Page26_MI</c:f>
              <c:numCache>
                <c:formatCode>0.00</c:formatCode>
                <c:ptCount val="62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5-4BB9-AD1B-9730D25FD44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[0]!Page26_NJ</c:f>
              <c:numCache>
                <c:formatCode>0.00</c:formatCode>
                <c:ptCount val="62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D5-4BB9-AD1B-9730D25FD44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[0]!Page26_NV</c:f>
              <c:numCache>
                <c:formatCode>0.00</c:formatCode>
                <c:ptCount val="62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D5-4BB9-AD1B-9730D25FD44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[0]!Page26_TX</c:f>
              <c:numCache>
                <c:formatCode>0.00</c:formatCode>
                <c:ptCount val="62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D5-4BB9-AD1B-9730D25FD44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[0]!Page26_CA</c:f>
              <c:numCache>
                <c:formatCode>0.00</c:formatCode>
                <c:ptCount val="62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D5-4BB9-AD1B-9730D25FD44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[0]!Page26_OH</c:f>
              <c:numCache>
                <c:formatCode>0.00</c:formatCode>
                <c:ptCount val="62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D5-4BB9-AD1B-9730D25FD44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28 Data'!$B$4:$BG$4</c:f>
              <c:strCache>
                <c:ptCount val="58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</c:strCache>
            </c:strRef>
          </c:cat>
          <c:val>
            <c:numRef>
              <c:f>[0]!Page26_NY</c:f>
              <c:numCache>
                <c:formatCode>0.00</c:formatCode>
                <c:ptCount val="62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D5-4BB9-AD1B-9730D25F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71840"/>
        <c:axId val="5899733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[0]!Page26_PA</c:f>
              <c:numCache>
                <c:formatCode>0.00</c:formatCode>
                <c:ptCount val="62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D5-4BB9-AD1B-9730D25FD44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[0]!Page26_Date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[0]!Page26_AZ</c:f>
              <c:numCache>
                <c:formatCode>0.00</c:formatCode>
                <c:ptCount val="62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D5-4BB9-AD1B-9730D25F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74912"/>
        <c:axId val="589984896"/>
      </c:lineChart>
      <c:catAx>
        <c:axId val="58997184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89973376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89973376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89971840"/>
        <c:crossesAt val="1"/>
        <c:crossBetween val="between"/>
        <c:majorUnit val="0.2"/>
      </c:valAx>
      <c:catAx>
        <c:axId val="5899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89984896"/>
        <c:crosses val="autoZero"/>
        <c:auto val="1"/>
        <c:lblAlgn val="ctr"/>
        <c:lblOffset val="100"/>
        <c:noMultiLvlLbl val="0"/>
      </c:catAx>
      <c:valAx>
        <c:axId val="589984896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8997491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5.7132234161338891E-2"/>
          <c:y val="0.1999558033969159"/>
          <c:w val="0.51390148054697582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[0]!Page16_Average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F2E-868D-80229ADCF68F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[0]!Page16_Q1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F2E-868D-80229ADCF68F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[0]!Page16_Q2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D-4F2E-868D-80229ADCF68F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[0]!Page16_Q3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D-4F2E-868D-80229ADC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99200"/>
        <c:axId val="592100736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EAD-4F2E-868D-80229ADC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14816"/>
        <c:axId val="592116352"/>
      </c:lineChart>
      <c:catAx>
        <c:axId val="59209920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21007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92100736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2099200"/>
        <c:crosses val="autoZero"/>
        <c:crossBetween val="midCat"/>
        <c:majorUnit val="50"/>
      </c:valAx>
      <c:catAx>
        <c:axId val="592114816"/>
        <c:scaling>
          <c:orientation val="minMax"/>
        </c:scaling>
        <c:delete val="1"/>
        <c:axPos val="b"/>
        <c:majorTickMark val="out"/>
        <c:minorTickMark val="none"/>
        <c:tickLblPos val="none"/>
        <c:crossAx val="592116352"/>
        <c:crosses val="autoZero"/>
        <c:auto val="1"/>
        <c:lblAlgn val="ctr"/>
        <c:lblOffset val="100"/>
        <c:noMultiLvlLbl val="0"/>
      </c:catAx>
      <c:valAx>
        <c:axId val="592116352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2114816"/>
        <c:crosses val="max"/>
        <c:crossBetween val="between"/>
        <c:majorUnit val="50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62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B-4C16-A7BC-21A7E21D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31040"/>
        <c:axId val="455032832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62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B-4C16-A7BC-21A7E21DEA00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62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B-4C16-A7BC-21A7E21D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34368"/>
        <c:axId val="455035904"/>
      </c:lineChart>
      <c:catAx>
        <c:axId val="4550310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5032832"/>
        <c:crosses val="autoZero"/>
        <c:auto val="1"/>
        <c:lblAlgn val="ctr"/>
        <c:lblOffset val="1"/>
        <c:tickLblSkip val="4"/>
        <c:tickMarkSkip val="2"/>
        <c:noMultiLvlLbl val="0"/>
      </c:catAx>
      <c:valAx>
        <c:axId val="455032832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5031040"/>
        <c:crosses val="autoZero"/>
        <c:crossBetween val="midCat"/>
      </c:valAx>
      <c:catAx>
        <c:axId val="4550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55035904"/>
        <c:crosses val="autoZero"/>
        <c:auto val="1"/>
        <c:lblAlgn val="ctr"/>
        <c:lblOffset val="100"/>
        <c:noMultiLvlLbl val="0"/>
      </c:catAx>
      <c:valAx>
        <c:axId val="455035904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55034368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Data'!$B$5:$B$66</c:f>
              <c:numCache>
                <c:formatCode>General</c:formatCode>
                <c:ptCount val="62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 formatCode="0.00">
                  <c:v>15.4</c:v>
                </c:pt>
                <c:pt idx="53" formatCode="0.00">
                  <c:v>14.55</c:v>
                </c:pt>
                <c:pt idx="54" formatCode="0.00">
                  <c:v>15.76</c:v>
                </c:pt>
                <c:pt idx="55" formatCode="0.00">
                  <c:v>22.82</c:v>
                </c:pt>
                <c:pt idx="56" formatCode="0.00">
                  <c:v>17.72</c:v>
                </c:pt>
                <c:pt idx="57" formatCode="0.00">
                  <c:v>15.22</c:v>
                </c:pt>
                <c:pt idx="58" formatCode="0.00">
                  <c:v>18.57</c:v>
                </c:pt>
                <c:pt idx="59" formatCode="0.00">
                  <c:v>20.37</c:v>
                </c:pt>
                <c:pt idx="60">
                  <c:v>14.94</c:v>
                </c:pt>
                <c:pt idx="61" formatCode="0.00">
                  <c:v>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4CA7-B955-A519C022ACEB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Data'!$C$5:$C$66</c:f>
              <c:numCache>
                <c:formatCode>General</c:formatCode>
                <c:ptCount val="62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 formatCode="0.00">
                  <c:v>17.899999999999999</c:v>
                </c:pt>
                <c:pt idx="53" formatCode="0.00">
                  <c:v>24.66</c:v>
                </c:pt>
                <c:pt idx="54" formatCode="0.00">
                  <c:v>23.48</c:v>
                </c:pt>
                <c:pt idx="55" formatCode="0.00">
                  <c:v>27.97</c:v>
                </c:pt>
                <c:pt idx="56" formatCode="0.00">
                  <c:v>22.75</c:v>
                </c:pt>
                <c:pt idx="57" formatCode="0.00">
                  <c:v>22.79</c:v>
                </c:pt>
                <c:pt idx="58" formatCode="0.00">
                  <c:v>23.89</c:v>
                </c:pt>
                <c:pt idx="59" formatCode="0.00">
                  <c:v>23.68</c:v>
                </c:pt>
                <c:pt idx="60">
                  <c:v>20.95</c:v>
                </c:pt>
                <c:pt idx="61" formatCode="0.00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CA7-B955-A519C022ACEB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Data'!$D$5:$D$66</c:f>
              <c:numCache>
                <c:formatCode>General</c:formatCode>
                <c:ptCount val="62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 formatCode="0.00">
                  <c:v>64.400000000000006</c:v>
                </c:pt>
                <c:pt idx="53" formatCode="0.00">
                  <c:v>71.09</c:v>
                </c:pt>
                <c:pt idx="54" formatCode="0.00">
                  <c:v>78.569999999999993</c:v>
                </c:pt>
                <c:pt idx="55" formatCode="0.00">
                  <c:v>100.6</c:v>
                </c:pt>
                <c:pt idx="56" formatCode="0.00">
                  <c:v>74.150000000000006</c:v>
                </c:pt>
                <c:pt idx="57" formatCode="0.00">
                  <c:v>73.02</c:v>
                </c:pt>
                <c:pt idx="58" formatCode="0.00">
                  <c:v>84</c:v>
                </c:pt>
                <c:pt idx="59" formatCode="0.00">
                  <c:v>74.87</c:v>
                </c:pt>
                <c:pt idx="60">
                  <c:v>66.88</c:v>
                </c:pt>
                <c:pt idx="61" formatCode="0.00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E-4CA7-B955-A519C022ACEB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Data'!$E$5:$E$66</c:f>
              <c:numCache>
                <c:formatCode>General</c:formatCode>
                <c:ptCount val="62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 formatCode="0.00">
                  <c:v>65.2</c:v>
                </c:pt>
                <c:pt idx="53" formatCode="0.00">
                  <c:v>76.17</c:v>
                </c:pt>
                <c:pt idx="54" formatCode="0.00">
                  <c:v>76.349999999999994</c:v>
                </c:pt>
                <c:pt idx="55" formatCode="0.00">
                  <c:v>105.2</c:v>
                </c:pt>
                <c:pt idx="56" formatCode="0.00">
                  <c:v>77.650000000000006</c:v>
                </c:pt>
                <c:pt idx="57" formatCode="0.00">
                  <c:v>81.02</c:v>
                </c:pt>
                <c:pt idx="58" formatCode="0.00">
                  <c:v>78.89</c:v>
                </c:pt>
                <c:pt idx="59" formatCode="0.00">
                  <c:v>76.28</c:v>
                </c:pt>
                <c:pt idx="60">
                  <c:v>76.42</c:v>
                </c:pt>
                <c:pt idx="61" formatCode="0.00">
                  <c:v>73.94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CA7-B955-A519C022ACEB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Data'!$F$5:$F$66</c:f>
              <c:numCache>
                <c:formatCode>General</c:formatCode>
                <c:ptCount val="62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 formatCode="0.00">
                  <c:v>225.7</c:v>
                </c:pt>
                <c:pt idx="53" formatCode="0.00">
                  <c:v>240.1</c:v>
                </c:pt>
                <c:pt idx="54" formatCode="0.00">
                  <c:v>282.89999999999998</c:v>
                </c:pt>
                <c:pt idx="55" formatCode="0.00">
                  <c:v>360.2</c:v>
                </c:pt>
                <c:pt idx="56" formatCode="0.00">
                  <c:v>299.10000000000002</c:v>
                </c:pt>
                <c:pt idx="57" formatCode="0.00">
                  <c:v>229.4</c:v>
                </c:pt>
                <c:pt idx="58" formatCode="0.00">
                  <c:v>274</c:v>
                </c:pt>
                <c:pt idx="59" formatCode="0.00">
                  <c:v>256.3</c:v>
                </c:pt>
                <c:pt idx="60">
                  <c:v>248.7</c:v>
                </c:pt>
                <c:pt idx="61" formatCode="0.00">
                  <c:v>254.7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E-4CA7-B955-A519C022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55442816"/>
        <c:axId val="455444352"/>
      </c:barChart>
      <c:barChart>
        <c:barDir val="col"/>
        <c:grouping val="stacked"/>
        <c:varyColors val="0"/>
        <c:ser>
          <c:idx val="5"/>
          <c:order val="5"/>
          <c:tx>
            <c:strRef>
              <c:f>'Page 6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6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6 Data'!$G$5:$G$66</c:f>
              <c:numCache>
                <c:formatCode>0.0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4E-4CA7-B955-A519C022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55464064"/>
        <c:axId val="455445888"/>
      </c:barChart>
      <c:catAx>
        <c:axId val="455442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5544435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4554443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55442816"/>
        <c:crosses val="autoZero"/>
        <c:crossBetween val="between"/>
      </c:valAx>
      <c:valAx>
        <c:axId val="455445888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55464064"/>
        <c:crosses val="max"/>
        <c:crossBetween val="between"/>
      </c:valAx>
      <c:catAx>
        <c:axId val="45546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4458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strRef>
              <c:f>'Page 7 Data'!$B$3</c:f>
              <c:strCache>
                <c:ptCount val="1"/>
                <c:pt idx="0">
                  <c:v>Median</c:v>
                </c:pt>
              </c:strCache>
            </c:strRef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631533103566025"/>
                  <c:y val="-7.850262268051092E-2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rgbClr val="5C9D4D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4C-4740-B874-E226D9A29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Data'!$A$19:$A$80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7 Data'!$B$19:$B$80</c:f>
              <c:numCache>
                <c:formatCode>General</c:formatCode>
                <c:ptCount val="62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C-4740-B874-E226D9A29316}"/>
            </c:ext>
          </c:extLst>
        </c:ser>
        <c:ser>
          <c:idx val="1"/>
          <c:order val="1"/>
          <c:tx>
            <c:strRef>
              <c:f>'Page 7 Data'!$C$3</c:f>
              <c:strCache>
                <c:ptCount val="1"/>
                <c:pt idx="0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69720580958251221"/>
                  <c:y val="-8.03328036195778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C-4740-B874-E226D9A29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Data'!$A$19:$A$80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7 Data'!$C$19:$C$80</c:f>
              <c:numCache>
                <c:formatCode>General</c:formatCode>
                <c:ptCount val="62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C-4740-B874-E226D9A29316}"/>
            </c:ext>
          </c:extLst>
        </c:ser>
        <c:ser>
          <c:idx val="2"/>
          <c:order val="2"/>
          <c:tx>
            <c:strRef>
              <c:f>'Page 7 Data'!$D$3</c:f>
              <c:strCache>
                <c:ptCount val="1"/>
                <c:pt idx="0">
                  <c:v>10th percentile</c:v>
                </c:pt>
              </c:strCache>
            </c:strRef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71189911073684697"/>
                  <c:y val="-0.10875780132946204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C-4740-B874-E226D9A29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7 Data'!$A$19:$A$80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'Page 7 Data'!$D$19:$D$80</c:f>
              <c:numCache>
                <c:formatCode>General</c:formatCode>
                <c:ptCount val="62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C-4740-B874-E226D9A2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33920"/>
        <c:axId val="514043904"/>
      </c:lineChart>
      <c:lineChart>
        <c:grouping val="standard"/>
        <c:varyColors val="0"/>
        <c:ser>
          <c:idx val="3"/>
          <c:order val="3"/>
          <c:tx>
            <c:strRef>
              <c:f>'Page 7 Data'!$E$3</c:f>
              <c:strCache>
                <c:ptCount val="1"/>
                <c:pt idx="0">
                  <c:v>Zero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'Page 7 Data'!$A$4:$A$72</c:f>
              <c:strCache>
                <c:ptCount val="69"/>
                <c:pt idx="0">
                  <c:v>99:Q2</c:v>
                </c:pt>
                <c:pt idx="1">
                  <c:v>99:Q3</c:v>
                </c:pt>
                <c:pt idx="2">
                  <c:v>99:Q4</c:v>
                </c:pt>
                <c:pt idx="3">
                  <c:v>00:Q1</c:v>
                </c:pt>
                <c:pt idx="4">
                  <c:v>00:Q2</c:v>
                </c:pt>
                <c:pt idx="5">
                  <c:v>00:Q3</c:v>
                </c:pt>
                <c:pt idx="6">
                  <c:v>00:Q4</c:v>
                </c:pt>
                <c:pt idx="7">
                  <c:v>01:Q1</c:v>
                </c:pt>
                <c:pt idx="8">
                  <c:v>01:Q2</c:v>
                </c:pt>
                <c:pt idx="9">
                  <c:v>01:Q3</c:v>
                </c:pt>
                <c:pt idx="10">
                  <c:v>01:Q4</c:v>
                </c:pt>
                <c:pt idx="11">
                  <c:v>02:Q1</c:v>
                </c:pt>
                <c:pt idx="12">
                  <c:v>02:Q2</c:v>
                </c:pt>
                <c:pt idx="13">
                  <c:v>02:Q3</c:v>
                </c:pt>
                <c:pt idx="14">
                  <c:v>02:Q4</c:v>
                </c:pt>
                <c:pt idx="15">
                  <c:v>03:Q1</c:v>
                </c:pt>
                <c:pt idx="16">
                  <c:v>03:Q2</c:v>
                </c:pt>
                <c:pt idx="17">
                  <c:v>03:Q3</c:v>
                </c:pt>
                <c:pt idx="18">
                  <c:v>03:Q4</c:v>
                </c:pt>
                <c:pt idx="19">
                  <c:v>04:Q1</c:v>
                </c:pt>
                <c:pt idx="20">
                  <c:v>04:Q2</c:v>
                </c:pt>
                <c:pt idx="21">
                  <c:v>04:Q3</c:v>
                </c:pt>
                <c:pt idx="22">
                  <c:v>04:Q4</c:v>
                </c:pt>
                <c:pt idx="23">
                  <c:v>05:Q1</c:v>
                </c:pt>
                <c:pt idx="24">
                  <c:v>05:Q2</c:v>
                </c:pt>
                <c:pt idx="25">
                  <c:v>05:Q3</c:v>
                </c:pt>
                <c:pt idx="26">
                  <c:v>05:Q4</c:v>
                </c:pt>
                <c:pt idx="27">
                  <c:v>06:Q1</c:v>
                </c:pt>
                <c:pt idx="28">
                  <c:v>06:Q2</c:v>
                </c:pt>
                <c:pt idx="29">
                  <c:v>06:Q3</c:v>
                </c:pt>
                <c:pt idx="30">
                  <c:v>06:Q4</c:v>
                </c:pt>
                <c:pt idx="31">
                  <c:v>07:Q1</c:v>
                </c:pt>
                <c:pt idx="32">
                  <c:v>07:Q2</c:v>
                </c:pt>
                <c:pt idx="33">
                  <c:v>07:Q3</c:v>
                </c:pt>
                <c:pt idx="34">
                  <c:v>07:Q4</c:v>
                </c:pt>
                <c:pt idx="35">
                  <c:v>08:Q1</c:v>
                </c:pt>
                <c:pt idx="36">
                  <c:v>08:Q2</c:v>
                </c:pt>
                <c:pt idx="37">
                  <c:v>08:Q3</c:v>
                </c:pt>
                <c:pt idx="38">
                  <c:v>08:Q4</c:v>
                </c:pt>
                <c:pt idx="39">
                  <c:v>09:Q1</c:v>
                </c:pt>
                <c:pt idx="40">
                  <c:v>09:Q2</c:v>
                </c:pt>
                <c:pt idx="41">
                  <c:v>09:Q3</c:v>
                </c:pt>
                <c:pt idx="42">
                  <c:v>09:Q4</c:v>
                </c:pt>
                <c:pt idx="43">
                  <c:v>10:Q1</c:v>
                </c:pt>
                <c:pt idx="44">
                  <c:v>10:Q2</c:v>
                </c:pt>
                <c:pt idx="45">
                  <c:v>10:Q3</c:v>
                </c:pt>
                <c:pt idx="46">
                  <c:v>10:Q4</c:v>
                </c:pt>
                <c:pt idx="47">
                  <c:v>11:Q1</c:v>
                </c:pt>
                <c:pt idx="48">
                  <c:v>11:Q2</c:v>
                </c:pt>
                <c:pt idx="49">
                  <c:v>11:Q3</c:v>
                </c:pt>
                <c:pt idx="50">
                  <c:v>11:Q4</c:v>
                </c:pt>
                <c:pt idx="51">
                  <c:v>12:Q1</c:v>
                </c:pt>
                <c:pt idx="52">
                  <c:v>12:Q2</c:v>
                </c:pt>
                <c:pt idx="53">
                  <c:v>12:Q3</c:v>
                </c:pt>
                <c:pt idx="54">
                  <c:v>12:Q4</c:v>
                </c:pt>
                <c:pt idx="55">
                  <c:v>13:Q1</c:v>
                </c:pt>
                <c:pt idx="56">
                  <c:v>13:Q2</c:v>
                </c:pt>
                <c:pt idx="57">
                  <c:v>13:Q3</c:v>
                </c:pt>
                <c:pt idx="58">
                  <c:v>13:Q4</c:v>
                </c:pt>
                <c:pt idx="59">
                  <c:v>14:Q1</c:v>
                </c:pt>
                <c:pt idx="60">
                  <c:v>14:Q2</c:v>
                </c:pt>
                <c:pt idx="61">
                  <c:v>14:Q3</c:v>
                </c:pt>
                <c:pt idx="62">
                  <c:v>14:Q4</c:v>
                </c:pt>
                <c:pt idx="63">
                  <c:v>15:Q1</c:v>
                </c:pt>
                <c:pt idx="64">
                  <c:v>15:Q2</c:v>
                </c:pt>
                <c:pt idx="65">
                  <c:v>15:Q3</c:v>
                </c:pt>
                <c:pt idx="66">
                  <c:v>15:Q4</c:v>
                </c:pt>
                <c:pt idx="67">
                  <c:v>16:Q1</c:v>
                </c:pt>
                <c:pt idx="68">
                  <c:v>16:Q2</c:v>
                </c:pt>
              </c:strCache>
            </c:strRef>
          </c:cat>
          <c:val>
            <c:numRef>
              <c:f>'Page 7 Data'!$E$4:$E$72</c:f>
            </c:numRef>
          </c:val>
          <c:smooth val="0"/>
          <c:extLst>
            <c:ext xmlns:c16="http://schemas.microsoft.com/office/drawing/2014/chart" uri="{C3380CC4-5D6E-409C-BE32-E72D297353CC}">
              <c16:uniqueId val="{00000006-2F4C-4740-B874-E226D9A2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46976"/>
        <c:axId val="514045440"/>
      </c:lineChart>
      <c:catAx>
        <c:axId val="51403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404390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4043904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4033920"/>
        <c:crosses val="autoZero"/>
        <c:crossBetween val="between"/>
      </c:valAx>
      <c:valAx>
        <c:axId val="514045440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4046976"/>
        <c:crosses val="max"/>
        <c:crossBetween val="between"/>
      </c:valAx>
      <c:catAx>
        <c:axId val="51404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4045440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8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'Page 8 Data'!$A$5:$A$62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8 Data'!$B$5:$B$62</c:f>
              <c:numCache>
                <c:formatCode>0.0</c:formatCode>
                <c:ptCount val="58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4-4776-82DD-E7848BEC4D72}"/>
            </c:ext>
          </c:extLst>
        </c:ser>
        <c:ser>
          <c:idx val="1"/>
          <c:order val="1"/>
          <c:tx>
            <c:strRef>
              <c:f>'Page 8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'Page 8 Data'!$A$5:$A$62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8 Data'!$C$5:$C$62</c:f>
              <c:numCache>
                <c:formatCode>0.0</c:formatCode>
                <c:ptCount val="58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4-4776-82DD-E7848BEC4D72}"/>
            </c:ext>
          </c:extLst>
        </c:ser>
        <c:ser>
          <c:idx val="2"/>
          <c:order val="2"/>
          <c:tx>
            <c:strRef>
              <c:f>'Page 8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'Page 8 Data'!$A$5:$A$62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8 Data'!$D$5:$D$62</c:f>
              <c:numCache>
                <c:formatCode>0.0</c:formatCode>
                <c:ptCount val="58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4-4776-82DD-E7848BEC4D72}"/>
            </c:ext>
          </c:extLst>
        </c:ser>
        <c:ser>
          <c:idx val="3"/>
          <c:order val="3"/>
          <c:tx>
            <c:strRef>
              <c:f>'Page 8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8 Data'!$A$5:$A$62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8 Data'!$E$5:$E$62</c:f>
              <c:numCache>
                <c:formatCode>0.0</c:formatCode>
                <c:ptCount val="58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4-4776-82DD-E7848BEC4D72}"/>
            </c:ext>
          </c:extLst>
        </c:ser>
        <c:ser>
          <c:idx val="4"/>
          <c:order val="4"/>
          <c:tx>
            <c:strRef>
              <c:f>'Page 8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'Page 8 Data'!$A$5:$A$62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8 Data'!$F$5:$F$62</c:f>
              <c:numCache>
                <c:formatCode>0.0</c:formatCode>
                <c:ptCount val="58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4-4776-82DD-E7848BEC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5447808"/>
        <c:axId val="515457792"/>
      </c:barChart>
      <c:barChart>
        <c:barDir val="col"/>
        <c:grouping val="stacked"/>
        <c:varyColors val="0"/>
        <c:ser>
          <c:idx val="5"/>
          <c:order val="5"/>
          <c:tx>
            <c:strRef>
              <c:f>'Page 8 Data'!$G$4</c:f>
              <c:strCache>
                <c:ptCount val="1"/>
                <c:pt idx="0">
                  <c:v>Zero</c:v>
                </c:pt>
              </c:strCache>
            </c:strRef>
          </c:tx>
          <c:invertIfNegative val="0"/>
          <c:cat>
            <c:strRef>
              <c:f>'Page 8 Data'!$A$5:$A$61</c:f>
              <c:strCache>
                <c:ptCount val="57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</c:strCache>
            </c:strRef>
          </c:cat>
          <c:val>
            <c:numRef>
              <c:f>'Page 8 Data'!$G$5:$G$61</c:f>
              <c:numCache>
                <c:formatCode>0.0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4-4776-82DD-E7848BEC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5465216"/>
        <c:axId val="515459328"/>
      </c:barChart>
      <c:catAx>
        <c:axId val="51544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545779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545779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5447808"/>
        <c:crosses val="autoZero"/>
        <c:crossBetween val="between"/>
      </c:valAx>
      <c:valAx>
        <c:axId val="515459328"/>
        <c:scaling>
          <c:orientation val="minMax"/>
          <c:max val="18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5465216"/>
        <c:crosses val="max"/>
        <c:crossBetween val="between"/>
      </c:valAx>
      <c:catAx>
        <c:axId val="51546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45932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414944135290698"/>
          <c:y val="0.1868016042759450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'Page 9 Data'!$A$24:$A$81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7C3A-4735-83FC-4F3E126CCB5D}"/>
            </c:ext>
          </c:extLst>
        </c:ser>
        <c:ser>
          <c:idx val="4"/>
          <c:order val="1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'Page 9 Data'!$A$24:$A$81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9 Data'!$C$5:$C$81</c:f>
              <c:numCache>
                <c:formatCode>General</c:formatCode>
                <c:ptCount val="58"/>
                <c:pt idx="0">
                  <c:v>674</c:v>
                </c:pt>
                <c:pt idx="1">
                  <c:v>687</c:v>
                </c:pt>
                <c:pt idx="2">
                  <c:v>685</c:v>
                </c:pt>
                <c:pt idx="3">
                  <c:v>689</c:v>
                </c:pt>
                <c:pt idx="4">
                  <c:v>685</c:v>
                </c:pt>
                <c:pt idx="5">
                  <c:v>688</c:v>
                </c:pt>
                <c:pt idx="6">
                  <c:v>685</c:v>
                </c:pt>
                <c:pt idx="7">
                  <c:v>674</c:v>
                </c:pt>
                <c:pt idx="8">
                  <c:v>678</c:v>
                </c:pt>
                <c:pt idx="9">
                  <c:v>675</c:v>
                </c:pt>
                <c:pt idx="10">
                  <c:v>682</c:v>
                </c:pt>
                <c:pt idx="11">
                  <c:v>683</c:v>
                </c:pt>
                <c:pt idx="12">
                  <c:v>678</c:v>
                </c:pt>
                <c:pt idx="13">
                  <c:v>678</c:v>
                </c:pt>
                <c:pt idx="14">
                  <c:v>686</c:v>
                </c:pt>
                <c:pt idx="15">
                  <c:v>682</c:v>
                </c:pt>
                <c:pt idx="16">
                  <c:v>686</c:v>
                </c:pt>
                <c:pt idx="17">
                  <c:v>690</c:v>
                </c:pt>
                <c:pt idx="18">
                  <c:v>695</c:v>
                </c:pt>
                <c:pt idx="19">
                  <c:v>696</c:v>
                </c:pt>
                <c:pt idx="20">
                  <c:v>706.5</c:v>
                </c:pt>
                <c:pt idx="21">
                  <c:v>713</c:v>
                </c:pt>
                <c:pt idx="22">
                  <c:v>717</c:v>
                </c:pt>
                <c:pt idx="23">
                  <c:v>716</c:v>
                </c:pt>
                <c:pt idx="24">
                  <c:v>714</c:v>
                </c:pt>
                <c:pt idx="25">
                  <c:v>711</c:v>
                </c:pt>
                <c:pt idx="26">
                  <c:v>713</c:v>
                </c:pt>
                <c:pt idx="27">
                  <c:v>709</c:v>
                </c:pt>
                <c:pt idx="28">
                  <c:v>709</c:v>
                </c:pt>
                <c:pt idx="29">
                  <c:v>704</c:v>
                </c:pt>
                <c:pt idx="30">
                  <c:v>703</c:v>
                </c:pt>
                <c:pt idx="31">
                  <c:v>701</c:v>
                </c:pt>
                <c:pt idx="32">
                  <c:v>701</c:v>
                </c:pt>
                <c:pt idx="33">
                  <c:v>693</c:v>
                </c:pt>
                <c:pt idx="34">
                  <c:v>698</c:v>
                </c:pt>
                <c:pt idx="35">
                  <c:v>697</c:v>
                </c:pt>
                <c:pt idx="36">
                  <c:v>699</c:v>
                </c:pt>
                <c:pt idx="37">
                  <c:v>694</c:v>
                </c:pt>
                <c:pt idx="38">
                  <c:v>690</c:v>
                </c:pt>
                <c:pt idx="39">
                  <c:v>691</c:v>
                </c:pt>
                <c:pt idx="40">
                  <c:v>701</c:v>
                </c:pt>
                <c:pt idx="41">
                  <c:v>692</c:v>
                </c:pt>
                <c:pt idx="42">
                  <c:v>694</c:v>
                </c:pt>
                <c:pt idx="43">
                  <c:v>695</c:v>
                </c:pt>
                <c:pt idx="44">
                  <c:v>696</c:v>
                </c:pt>
                <c:pt idx="45">
                  <c:v>683</c:v>
                </c:pt>
                <c:pt idx="46">
                  <c:v>696</c:v>
                </c:pt>
                <c:pt idx="47">
                  <c:v>696</c:v>
                </c:pt>
                <c:pt idx="48">
                  <c:v>695</c:v>
                </c:pt>
                <c:pt idx="49">
                  <c:v>696</c:v>
                </c:pt>
                <c:pt idx="50">
                  <c:v>698.5</c:v>
                </c:pt>
                <c:pt idx="51">
                  <c:v>700</c:v>
                </c:pt>
                <c:pt idx="52">
                  <c:v>706</c:v>
                </c:pt>
                <c:pt idx="53">
                  <c:v>698</c:v>
                </c:pt>
                <c:pt idx="54">
                  <c:v>705</c:v>
                </c:pt>
                <c:pt idx="55" formatCode="0">
                  <c:v>707</c:v>
                </c:pt>
                <c:pt idx="56" formatCode="0">
                  <c:v>708</c:v>
                </c:pt>
                <c:pt idx="57" formatCode="0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A-4735-83FC-4F3E126CCB5D}"/>
            </c:ext>
          </c:extLst>
        </c:ser>
        <c:ser>
          <c:idx val="5"/>
          <c:order val="2"/>
          <c:tx>
            <c:strRef>
              <c:f>'Page 9 Data'!$D$3:$D$4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'Page 9 Data'!$A$24:$A$81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9 Data'!$D$5:$D$81</c:f>
              <c:numCache>
                <c:formatCode>General</c:formatCode>
                <c:ptCount val="58"/>
                <c:pt idx="0">
                  <c:v>599</c:v>
                </c:pt>
                <c:pt idx="1">
                  <c:v>619</c:v>
                </c:pt>
                <c:pt idx="2">
                  <c:v>614</c:v>
                </c:pt>
                <c:pt idx="3">
                  <c:v>613</c:v>
                </c:pt>
                <c:pt idx="4">
                  <c:v>609</c:v>
                </c:pt>
                <c:pt idx="5">
                  <c:v>611</c:v>
                </c:pt>
                <c:pt idx="6">
                  <c:v>611</c:v>
                </c:pt>
                <c:pt idx="7">
                  <c:v>604</c:v>
                </c:pt>
                <c:pt idx="8">
                  <c:v>604</c:v>
                </c:pt>
                <c:pt idx="9">
                  <c:v>602</c:v>
                </c:pt>
                <c:pt idx="10">
                  <c:v>606</c:v>
                </c:pt>
                <c:pt idx="11">
                  <c:v>607</c:v>
                </c:pt>
                <c:pt idx="12">
                  <c:v>602</c:v>
                </c:pt>
                <c:pt idx="13">
                  <c:v>603</c:v>
                </c:pt>
                <c:pt idx="14">
                  <c:v>610</c:v>
                </c:pt>
                <c:pt idx="15">
                  <c:v>604</c:v>
                </c:pt>
                <c:pt idx="16">
                  <c:v>606</c:v>
                </c:pt>
                <c:pt idx="17">
                  <c:v>610</c:v>
                </c:pt>
                <c:pt idx="18">
                  <c:v>621</c:v>
                </c:pt>
                <c:pt idx="19">
                  <c:v>619</c:v>
                </c:pt>
                <c:pt idx="20">
                  <c:v>628</c:v>
                </c:pt>
                <c:pt idx="21">
                  <c:v>636</c:v>
                </c:pt>
                <c:pt idx="22">
                  <c:v>639</c:v>
                </c:pt>
                <c:pt idx="23">
                  <c:v>637</c:v>
                </c:pt>
                <c:pt idx="24">
                  <c:v>638</c:v>
                </c:pt>
                <c:pt idx="25">
                  <c:v>635</c:v>
                </c:pt>
                <c:pt idx="26">
                  <c:v>642</c:v>
                </c:pt>
                <c:pt idx="27">
                  <c:v>636</c:v>
                </c:pt>
                <c:pt idx="28">
                  <c:v>634</c:v>
                </c:pt>
                <c:pt idx="29">
                  <c:v>630</c:v>
                </c:pt>
                <c:pt idx="30">
                  <c:v>632</c:v>
                </c:pt>
                <c:pt idx="31">
                  <c:v>627</c:v>
                </c:pt>
                <c:pt idx="32">
                  <c:v>626</c:v>
                </c:pt>
                <c:pt idx="33">
                  <c:v>618</c:v>
                </c:pt>
                <c:pt idx="34">
                  <c:v>624</c:v>
                </c:pt>
                <c:pt idx="35">
                  <c:v>626</c:v>
                </c:pt>
                <c:pt idx="36">
                  <c:v>627</c:v>
                </c:pt>
                <c:pt idx="37">
                  <c:v>621</c:v>
                </c:pt>
                <c:pt idx="38">
                  <c:v>628</c:v>
                </c:pt>
                <c:pt idx="39">
                  <c:v>621</c:v>
                </c:pt>
                <c:pt idx="40">
                  <c:v>628</c:v>
                </c:pt>
                <c:pt idx="41">
                  <c:v>624</c:v>
                </c:pt>
                <c:pt idx="42">
                  <c:v>624</c:v>
                </c:pt>
                <c:pt idx="43">
                  <c:v>627</c:v>
                </c:pt>
                <c:pt idx="44">
                  <c:v>627</c:v>
                </c:pt>
                <c:pt idx="45">
                  <c:v>616</c:v>
                </c:pt>
                <c:pt idx="46">
                  <c:v>626</c:v>
                </c:pt>
                <c:pt idx="47">
                  <c:v>626</c:v>
                </c:pt>
                <c:pt idx="48">
                  <c:v>623</c:v>
                </c:pt>
                <c:pt idx="49">
                  <c:v>626</c:v>
                </c:pt>
                <c:pt idx="50">
                  <c:v>628</c:v>
                </c:pt>
                <c:pt idx="51">
                  <c:v>629</c:v>
                </c:pt>
                <c:pt idx="52">
                  <c:v>634</c:v>
                </c:pt>
                <c:pt idx="53">
                  <c:v>627</c:v>
                </c:pt>
                <c:pt idx="54">
                  <c:v>637</c:v>
                </c:pt>
                <c:pt idx="55" formatCode="0">
                  <c:v>636</c:v>
                </c:pt>
                <c:pt idx="56" formatCode="0">
                  <c:v>637</c:v>
                </c:pt>
                <c:pt idx="57" formatCode="0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A-4735-83FC-4F3E126CCB5D}"/>
            </c:ext>
          </c:extLst>
        </c:ser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'Page 9 Data'!$A$24:$A$81</c:f>
              <c:strCache>
                <c:ptCount val="5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</c:strCache>
            </c:strRef>
          </c:cat>
          <c:val>
            <c:numRef>
              <c:f>'Page 9 Data'!$E$24:$E$81</c:f>
              <c:numCache>
                <c:formatCode>General</c:formatCode>
                <c:ptCount val="58"/>
                <c:pt idx="0">
                  <c:v>536</c:v>
                </c:pt>
                <c:pt idx="1">
                  <c:v>556</c:v>
                </c:pt>
                <c:pt idx="2">
                  <c:v>552</c:v>
                </c:pt>
                <c:pt idx="3">
                  <c:v>554</c:v>
                </c:pt>
                <c:pt idx="4">
                  <c:v>549</c:v>
                </c:pt>
                <c:pt idx="5">
                  <c:v>553</c:v>
                </c:pt>
                <c:pt idx="6">
                  <c:v>550</c:v>
                </c:pt>
                <c:pt idx="7">
                  <c:v>545</c:v>
                </c:pt>
                <c:pt idx="8">
                  <c:v>545</c:v>
                </c:pt>
                <c:pt idx="9">
                  <c:v>547</c:v>
                </c:pt>
                <c:pt idx="10">
                  <c:v>549</c:v>
                </c:pt>
                <c:pt idx="11">
                  <c:v>546</c:v>
                </c:pt>
                <c:pt idx="12">
                  <c:v>545</c:v>
                </c:pt>
                <c:pt idx="13">
                  <c:v>543</c:v>
                </c:pt>
                <c:pt idx="14">
                  <c:v>551</c:v>
                </c:pt>
                <c:pt idx="15">
                  <c:v>538</c:v>
                </c:pt>
                <c:pt idx="16">
                  <c:v>545</c:v>
                </c:pt>
                <c:pt idx="17">
                  <c:v>544</c:v>
                </c:pt>
                <c:pt idx="18">
                  <c:v>556</c:v>
                </c:pt>
                <c:pt idx="19">
                  <c:v>555</c:v>
                </c:pt>
                <c:pt idx="20">
                  <c:v>558</c:v>
                </c:pt>
                <c:pt idx="21">
                  <c:v>570</c:v>
                </c:pt>
                <c:pt idx="22">
                  <c:v>575</c:v>
                </c:pt>
                <c:pt idx="23">
                  <c:v>573</c:v>
                </c:pt>
                <c:pt idx="24">
                  <c:v>573</c:v>
                </c:pt>
                <c:pt idx="25">
                  <c:v>575</c:v>
                </c:pt>
                <c:pt idx="26">
                  <c:v>580</c:v>
                </c:pt>
                <c:pt idx="27">
                  <c:v>577</c:v>
                </c:pt>
                <c:pt idx="28">
                  <c:v>572</c:v>
                </c:pt>
                <c:pt idx="29">
                  <c:v>569</c:v>
                </c:pt>
                <c:pt idx="30">
                  <c:v>571</c:v>
                </c:pt>
                <c:pt idx="31">
                  <c:v>564</c:v>
                </c:pt>
                <c:pt idx="32">
                  <c:v>570</c:v>
                </c:pt>
                <c:pt idx="33">
                  <c:v>559</c:v>
                </c:pt>
                <c:pt idx="34">
                  <c:v>568</c:v>
                </c:pt>
                <c:pt idx="35">
                  <c:v>567</c:v>
                </c:pt>
                <c:pt idx="36">
                  <c:v>570</c:v>
                </c:pt>
                <c:pt idx="37">
                  <c:v>562</c:v>
                </c:pt>
                <c:pt idx="38">
                  <c:v>568</c:v>
                </c:pt>
                <c:pt idx="39">
                  <c:v>562</c:v>
                </c:pt>
                <c:pt idx="40">
                  <c:v>568</c:v>
                </c:pt>
                <c:pt idx="41">
                  <c:v>564</c:v>
                </c:pt>
                <c:pt idx="42">
                  <c:v>566</c:v>
                </c:pt>
                <c:pt idx="43">
                  <c:v>568</c:v>
                </c:pt>
                <c:pt idx="44">
                  <c:v>570</c:v>
                </c:pt>
                <c:pt idx="45">
                  <c:v>556</c:v>
                </c:pt>
                <c:pt idx="46">
                  <c:v>566</c:v>
                </c:pt>
                <c:pt idx="47">
                  <c:v>564</c:v>
                </c:pt>
                <c:pt idx="48">
                  <c:v>562</c:v>
                </c:pt>
                <c:pt idx="49">
                  <c:v>563</c:v>
                </c:pt>
                <c:pt idx="50">
                  <c:v>567</c:v>
                </c:pt>
                <c:pt idx="51">
                  <c:v>565</c:v>
                </c:pt>
                <c:pt idx="52">
                  <c:v>572</c:v>
                </c:pt>
                <c:pt idx="53">
                  <c:v>564</c:v>
                </c:pt>
                <c:pt idx="54">
                  <c:v>573</c:v>
                </c:pt>
                <c:pt idx="55" formatCode="0">
                  <c:v>575</c:v>
                </c:pt>
                <c:pt idx="56" formatCode="0">
                  <c:v>573</c:v>
                </c:pt>
                <c:pt idx="57" formatCode="0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A-4735-83FC-4F3E126C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26496"/>
        <c:axId val="515628032"/>
      </c:lineChart>
      <c:catAx>
        <c:axId val="515626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5628032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5628032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5626496"/>
        <c:crosses val="autoZero"/>
        <c:crossBetween val="between"/>
      </c:val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[0]!Page7_Date</c:f>
              <c:strCache>
                <c:ptCount val="12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</c:strCache>
            </c:strRef>
          </c:cat>
          <c:val>
            <c:numRef>
              <c:f>[0]!Page7_HELOC_Balance</c:f>
              <c:numCache>
                <c:formatCode>0.000</c:formatCode>
                <c:ptCount val="124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42A-9E94-751FC08FF70E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[0]!Page7_Date</c:f>
              <c:strCache>
                <c:ptCount val="12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</c:strCache>
            </c:strRef>
          </c:cat>
          <c:val>
            <c:numRef>
              <c:f>[0]!Page7_CC_Balance</c:f>
              <c:numCache>
                <c:formatCode>0.000</c:formatCode>
                <c:ptCount val="124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8-442A-9E94-751FC08FF70E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[0]!Page7_Date</c:f>
              <c:strCache>
                <c:ptCount val="12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</c:strCache>
            </c:strRef>
          </c:cat>
          <c:val>
            <c:numRef>
              <c:f>[0]!Page7_CC_Limit</c:f>
              <c:numCache>
                <c:formatCode>0.000</c:formatCode>
                <c:ptCount val="124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8-442A-9E94-751FC08F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5766912"/>
        <c:axId val="516956544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'Page 10 Data'!$B$3:$BW$3</c:f>
              <c:strCache>
                <c:ptCount val="7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</c:strCache>
            </c:strRef>
          </c:cat>
          <c:val>
            <c:numRef>
              <c:f>[0]!Page7_HELOC_Limit</c:f>
              <c:numCache>
                <c:formatCode>0.000</c:formatCode>
                <c:ptCount val="124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8-442A-9E94-751FC08FF70E}"/>
            </c:ext>
          </c:extLst>
        </c:ser>
        <c:ser>
          <c:idx val="4"/>
          <c:order val="4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EB8-442A-9E94-751FC08F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6958080"/>
        <c:axId val="516959616"/>
      </c:barChart>
      <c:catAx>
        <c:axId val="515766912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695654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516956544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5766912"/>
        <c:crosses val="autoZero"/>
        <c:crossBetween val="between"/>
        <c:majorUnit val="1"/>
      </c:valAx>
      <c:catAx>
        <c:axId val="5169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6959616"/>
        <c:crosses val="autoZero"/>
        <c:auto val="0"/>
        <c:lblAlgn val="ctr"/>
        <c:lblOffset val="100"/>
        <c:noMultiLvlLbl val="0"/>
      </c:catAx>
      <c:valAx>
        <c:axId val="516959616"/>
        <c:scaling>
          <c:orientation val="minMax"/>
          <c:max val="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6958080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11 Data'!$A$10</c:f>
              <c:strCache>
                <c:ptCount val="1"/>
                <c:pt idx="0">
                  <c:v>Severely Derogatory</c:v>
                </c:pt>
              </c:strCache>
            </c:strRef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'Page 11 Data'!$B$4:$BK$4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[0]!Page8_Severe</c:f>
              <c:numCache>
                <c:formatCode>0.0</c:formatCode>
                <c:ptCount val="62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0-4FAB-B217-02694AF73158}"/>
            </c:ext>
          </c:extLst>
        </c:ser>
        <c:ser>
          <c:idx val="1"/>
          <c:order val="1"/>
          <c:tx>
            <c:strRef>
              <c:f>'Page 11 Data'!$A$9</c:f>
              <c:strCache>
                <c:ptCount val="1"/>
                <c:pt idx="0">
                  <c:v>120+ days late</c:v>
                </c:pt>
              </c:strCache>
            </c:strRef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'Page 11 Data'!$B$4:$BK$4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[0]!Page8_120</c:f>
              <c:numCache>
                <c:formatCode>0.0</c:formatCode>
                <c:ptCount val="62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0-4FAB-B217-02694AF73158}"/>
            </c:ext>
          </c:extLst>
        </c:ser>
        <c:ser>
          <c:idx val="2"/>
          <c:order val="2"/>
          <c:tx>
            <c:strRef>
              <c:f>'Page 11 Data'!$A$8</c:f>
              <c:strCache>
                <c:ptCount val="1"/>
                <c:pt idx="0">
                  <c:v>90 days late</c:v>
                </c:pt>
              </c:strCache>
            </c:strRef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'Page 11 Data'!$B$4:$BK$4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[0]!Page8_90</c:f>
              <c:numCache>
                <c:formatCode>0.0</c:formatCode>
                <c:ptCount val="62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0-4FAB-B217-02694AF73158}"/>
            </c:ext>
          </c:extLst>
        </c:ser>
        <c:ser>
          <c:idx val="3"/>
          <c:order val="3"/>
          <c:tx>
            <c:strRef>
              <c:f>'Page 11 Data'!$A$7</c:f>
              <c:strCache>
                <c:ptCount val="1"/>
                <c:pt idx="0">
                  <c:v>60 days late</c:v>
                </c:pt>
              </c:strCache>
            </c:strRef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'Page 11 Data'!$B$4:$BK$4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[0]!Page8_60</c:f>
              <c:numCache>
                <c:formatCode>0.0</c:formatCode>
                <c:ptCount val="62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0-4FAB-B217-02694AF73158}"/>
            </c:ext>
          </c:extLst>
        </c:ser>
        <c:ser>
          <c:idx val="4"/>
          <c:order val="4"/>
          <c:tx>
            <c:strRef>
              <c:f>'Page 11 Data'!$A$6</c:f>
              <c:strCache>
                <c:ptCount val="1"/>
                <c:pt idx="0">
                  <c:v>30 days late</c:v>
                </c:pt>
              </c:strCache>
            </c:strRef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'Page 11 Data'!$B$4:$BK$4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[0]!Page8_30</c:f>
              <c:numCache>
                <c:formatCode>0.0</c:formatCode>
                <c:ptCount val="62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B0-4FAB-B217-02694AF7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517090688"/>
        <c:axId val="51710886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strRef>
              <c:f>'Page 11 Data'!$A$4:$BJ$4</c:f>
              <c:strCache>
                <c:ptCount val="62"/>
                <c:pt idx="1">
                  <c:v>03:Q1</c:v>
                </c:pt>
                <c:pt idx="2">
                  <c:v>03:Q2</c:v>
                </c:pt>
                <c:pt idx="3">
                  <c:v>03:Q3</c:v>
                </c:pt>
                <c:pt idx="4">
                  <c:v>03:Q4</c:v>
                </c:pt>
                <c:pt idx="5">
                  <c:v>04:Q1</c:v>
                </c:pt>
                <c:pt idx="6">
                  <c:v>04:Q2</c:v>
                </c:pt>
                <c:pt idx="7">
                  <c:v>04:Q3</c:v>
                </c:pt>
                <c:pt idx="8">
                  <c:v>04:Q4</c:v>
                </c:pt>
                <c:pt idx="9">
                  <c:v>05:Q1</c:v>
                </c:pt>
                <c:pt idx="10">
                  <c:v>05:Q2</c:v>
                </c:pt>
                <c:pt idx="11">
                  <c:v>05:Q3</c:v>
                </c:pt>
                <c:pt idx="12">
                  <c:v>05:Q4</c:v>
                </c:pt>
                <c:pt idx="13">
                  <c:v>06:Q1</c:v>
                </c:pt>
                <c:pt idx="14">
                  <c:v>06:Q2</c:v>
                </c:pt>
                <c:pt idx="15">
                  <c:v>06:Q3</c:v>
                </c:pt>
                <c:pt idx="16">
                  <c:v>06:Q4</c:v>
                </c:pt>
                <c:pt idx="17">
                  <c:v>07:Q1</c:v>
                </c:pt>
                <c:pt idx="18">
                  <c:v>07:Q2</c:v>
                </c:pt>
                <c:pt idx="19">
                  <c:v>07:Q3</c:v>
                </c:pt>
                <c:pt idx="20">
                  <c:v>07:Q4</c:v>
                </c:pt>
                <c:pt idx="21">
                  <c:v>08:Q1</c:v>
                </c:pt>
                <c:pt idx="22">
                  <c:v>08:Q2</c:v>
                </c:pt>
                <c:pt idx="23">
                  <c:v>08:Q3</c:v>
                </c:pt>
                <c:pt idx="24">
                  <c:v>08:Q4</c:v>
                </c:pt>
                <c:pt idx="25">
                  <c:v>09:Q1</c:v>
                </c:pt>
                <c:pt idx="26">
                  <c:v>09:Q2</c:v>
                </c:pt>
                <c:pt idx="27">
                  <c:v>09:Q3</c:v>
                </c:pt>
                <c:pt idx="28">
                  <c:v>09:Q4</c:v>
                </c:pt>
                <c:pt idx="29">
                  <c:v>10:Q1</c:v>
                </c:pt>
                <c:pt idx="30">
                  <c:v>10:Q2</c:v>
                </c:pt>
                <c:pt idx="31">
                  <c:v>10:Q3</c:v>
                </c:pt>
                <c:pt idx="32">
                  <c:v>10:Q4</c:v>
                </c:pt>
                <c:pt idx="33">
                  <c:v>11:Q1</c:v>
                </c:pt>
                <c:pt idx="34">
                  <c:v>11:Q2</c:v>
                </c:pt>
                <c:pt idx="35">
                  <c:v>11:Q3</c:v>
                </c:pt>
                <c:pt idx="36">
                  <c:v>11:Q4</c:v>
                </c:pt>
                <c:pt idx="37">
                  <c:v>12:Q1</c:v>
                </c:pt>
                <c:pt idx="38">
                  <c:v>12:Q2</c:v>
                </c:pt>
                <c:pt idx="39">
                  <c:v>12:Q3</c:v>
                </c:pt>
                <c:pt idx="40">
                  <c:v>12:Q4</c:v>
                </c:pt>
                <c:pt idx="41">
                  <c:v>13:Q1</c:v>
                </c:pt>
                <c:pt idx="42">
                  <c:v>13:Q2</c:v>
                </c:pt>
                <c:pt idx="43">
                  <c:v>13:Q3</c:v>
                </c:pt>
                <c:pt idx="44">
                  <c:v>13:Q4</c:v>
                </c:pt>
                <c:pt idx="45">
                  <c:v>14:Q1</c:v>
                </c:pt>
                <c:pt idx="46">
                  <c:v>14:Q2</c:v>
                </c:pt>
                <c:pt idx="47">
                  <c:v>14:Q3</c:v>
                </c:pt>
                <c:pt idx="48">
                  <c:v>14:Q4</c:v>
                </c:pt>
                <c:pt idx="49">
                  <c:v>15:Q1</c:v>
                </c:pt>
                <c:pt idx="50">
                  <c:v>15:Q2</c:v>
                </c:pt>
                <c:pt idx="51">
                  <c:v>15:Q3</c:v>
                </c:pt>
                <c:pt idx="52">
                  <c:v>15:Q4</c:v>
                </c:pt>
                <c:pt idx="53">
                  <c:v>16:Q1</c:v>
                </c:pt>
                <c:pt idx="54">
                  <c:v>16:Q2</c:v>
                </c:pt>
                <c:pt idx="55">
                  <c:v>16:Q3</c:v>
                </c:pt>
                <c:pt idx="56">
                  <c:v>16:Q4</c:v>
                </c:pt>
                <c:pt idx="57">
                  <c:v>17:Q1</c:v>
                </c:pt>
                <c:pt idx="58">
                  <c:v>17:Q2</c:v>
                </c:pt>
                <c:pt idx="59">
                  <c:v>17:Q3</c:v>
                </c:pt>
                <c:pt idx="60">
                  <c:v>17:Q4</c:v>
                </c:pt>
                <c:pt idx="61">
                  <c:v>18:Q1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AB0-4FAB-B217-02694AF7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517116288"/>
        <c:axId val="517110400"/>
      </c:barChart>
      <c:catAx>
        <c:axId val="517090688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517108864"/>
        <c:crosses val="autoZero"/>
        <c:auto val="1"/>
        <c:lblAlgn val="ctr"/>
        <c:lblOffset val="100"/>
        <c:tickLblSkip val="4"/>
        <c:tickMarkSkip val="2"/>
        <c:noMultiLvlLbl val="0"/>
      </c:catAx>
      <c:valAx>
        <c:axId val="51710886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517090688"/>
        <c:crosses val="autoZero"/>
        <c:crossBetween val="between"/>
      </c:valAx>
      <c:valAx>
        <c:axId val="517110400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517116288"/>
        <c:crosses val="max"/>
        <c:crossBetween val="between"/>
        <c:majorUnit val="2"/>
      </c:valAx>
      <c:catAx>
        <c:axId val="5171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11040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8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0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2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4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28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0">
    <tabColor rgb="FF00B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3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3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36">
    <tabColor rgb="FF00B050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38">
    <tabColor rgb="FF00B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4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42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2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</a:t>
          </a:r>
        </a:p>
      </cdr:txBody>
    </cdr:sp>
  </cdr:relSizeAnchor>
  <cdr:relSizeAnchor xmlns:cdr="http://schemas.openxmlformats.org/drawingml/2006/chartDrawing">
    <cdr:from>
      <cdr:x>0.73622</cdr:x>
      <cdr:y>0.29061</cdr:y>
    </cdr:from>
    <cdr:to>
      <cdr:x>0.91644</cdr:x>
      <cdr:y>0.35385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360312" y="1824130"/>
          <a:ext cx="1556952" cy="396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0.70923</cdr:x>
      <cdr:y>0.46634</cdr:y>
    </cdr:from>
    <cdr:to>
      <cdr:x>0.88945</cdr:x>
      <cdr:y>0.52957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127205" y="2927214"/>
          <a:ext cx="1556952" cy="396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0.7388</cdr:x>
      <cdr:y>0.61911</cdr:y>
    </cdr:from>
    <cdr:to>
      <cdr:x>0.91902</cdr:x>
      <cdr:y>0.68235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382620" y="3886117"/>
          <a:ext cx="1556952" cy="396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0.06886</cdr:y>
    </cdr:from>
    <cdr:to>
      <cdr:x>0.99954</cdr:x>
      <cdr:y>0.12316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748303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0.00147</cdr:x>
      <cdr:y>0.06886</cdr:y>
    </cdr:from>
    <cdr:to>
      <cdr:x>0.10413</cdr:x>
      <cdr:y>0.12316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698" y="432255"/>
          <a:ext cx="886898" cy="340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0.81098</cdr:x>
      <cdr:y>0.07758</cdr:y>
    </cdr:from>
    <cdr:to>
      <cdr:x>1</cdr:x>
      <cdr:y>0.11355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29372" y="487691"/>
          <a:ext cx="1638378" cy="226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0.71124</cdr:x>
      <cdr:y>0.18588</cdr:y>
    </cdr:from>
    <cdr:to>
      <cdr:x>0.91222</cdr:x>
      <cdr:y>0.22867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144036" y="1165781"/>
          <a:ext cx="1736154" cy="268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Arial" pitchFamily="34" charset="0"/>
              <a:ea typeface="+mn-ea"/>
              <a:cs typeface="Arial" pitchFamily="34" charset="0"/>
            </a:rPr>
            <a:t>2018Q</a:t>
          </a:r>
          <a:r>
            <a:rPr lang="en-US" sz="900" baseline="0">
              <a:effectLst/>
              <a:latin typeface="Arial" pitchFamily="34" charset="0"/>
              <a:ea typeface="+mn-ea"/>
              <a:cs typeface="Arial" pitchFamily="34" charset="0"/>
            </a:rPr>
            <a:t>2 Total: $13.29 Trillion</a:t>
          </a:r>
          <a:endParaRPr lang="en-US" sz="9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0.89368</cdr:x>
      <cdr:y>0.22514</cdr:y>
    </cdr:from>
    <cdr:to>
      <cdr:x>0.90138</cdr:x>
      <cdr:y>0.24246</cdr:y>
    </cdr:to>
    <cdr:sp macro="" textlink="">
      <cdr:nvSpPr>
        <cdr:cNvPr id="17" name="Straight Arrow Connector 16"/>
        <cdr:cNvSpPr/>
      </cdr:nvSpPr>
      <cdr:spPr>
        <a:xfrm xmlns:a="http://schemas.openxmlformats.org/drawingml/2006/main">
          <a:off x="7715250" y="1411432"/>
          <a:ext cx="66457" cy="1085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0.70774</cdr:x>
      <cdr:y>0.21547</cdr:y>
    </cdr:from>
    <cdr:to>
      <cdr:x>0.92278</cdr:x>
      <cdr:y>0.24736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6113771" y="1351395"/>
          <a:ext cx="1857610" cy="200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itchFamily="34" charset="0"/>
              <a:cs typeface="Arial" pitchFamily="34" charset="0"/>
            </a:rPr>
            <a:t>2018Q1 Total: $13.21 Trillion</a:t>
          </a:r>
        </a:p>
        <a:p xmlns:a="http://schemas.openxmlformats.org/drawingml/2006/main">
          <a:endParaRPr lang="en-US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0.89567</cdr:x>
      <cdr:y>0.20561</cdr:y>
    </cdr:from>
    <cdr:to>
      <cdr:x>0.91474</cdr:x>
      <cdr:y>0.23895</cdr:y>
    </cdr:to>
    <cdr:sp macro="" textlink="">
      <cdr:nvSpPr>
        <cdr:cNvPr id="20" name="Straight Arrow Connector 19"/>
        <cdr:cNvSpPr/>
      </cdr:nvSpPr>
      <cdr:spPr>
        <a:xfrm xmlns:a="http://schemas.openxmlformats.org/drawingml/2006/main">
          <a:off x="7732421" y="1289008"/>
          <a:ext cx="164670" cy="20901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0.91739</cdr:x>
      <cdr:y>0.23846</cdr:y>
    </cdr:from>
    <cdr:to>
      <cdr:x>0.95378</cdr:x>
      <cdr:y>0.74073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924820" y="1495604"/>
          <a:ext cx="314353" cy="3150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(11%)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500"/>
        </a:p>
        <a:p xmlns:a="http://schemas.openxmlformats.org/drawingml/2006/main">
          <a:endParaRPr lang="en-US" sz="100"/>
        </a:p>
        <a:p xmlns:a="http://schemas.openxmlformats.org/drawingml/2006/main">
          <a:endParaRPr lang="en-US" sz="100"/>
        </a:p>
        <a:p xmlns:a="http://schemas.openxmlformats.org/drawingml/2006/main">
          <a:r>
            <a:rPr lang="en-US" sz="900"/>
            <a:t>(3%)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(68%)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0.43029</cdr:x>
      <cdr:y>0.19806</cdr:y>
    </cdr:from>
    <cdr:to>
      <cdr:x>0.58923</cdr:x>
      <cdr:y>0.25633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17353" y="1243189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0.62073</cdr:x>
      <cdr:y>0.57309</cdr:y>
    </cdr:from>
    <cdr:to>
      <cdr:x>0.73199</cdr:x>
      <cdr:y>0.62974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362575" y="3597270"/>
          <a:ext cx="961212" cy="355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0.42087</cdr:x>
      <cdr:y>0.56544</cdr:y>
    </cdr:from>
    <cdr:to>
      <cdr:x>0.57981</cdr:x>
      <cdr:y>0.62371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635949" y="3549275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0.41254</cdr:x>
      <cdr:y>0.70033</cdr:y>
    </cdr:from>
    <cdr:to>
      <cdr:x>0.57148</cdr:x>
      <cdr:y>0.7586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564028" y="4395940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0.73521</cdr:x>
      <cdr:y>0.27352</cdr:y>
    </cdr:from>
    <cdr:to>
      <cdr:x>0.89415</cdr:x>
      <cdr:y>0.33179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351608" y="1716900"/>
          <a:ext cx="137311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0.6971</cdr:x>
      <cdr:y>0.5577</cdr:y>
    </cdr:from>
    <cdr:to>
      <cdr:x>0.85604</cdr:x>
      <cdr:y>0.61597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022387" y="3500638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0.10998</cdr:x>
      <cdr:y>0.65199</cdr:y>
    </cdr:from>
    <cdr:to>
      <cdr:x>0.26892</cdr:x>
      <cdr:y>0.71026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950158" y="4092534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0.64688</cdr:x>
      <cdr:y>0.47592</cdr:y>
    </cdr:from>
    <cdr:to>
      <cdr:x>0.80582</cdr:x>
      <cdr:y>0.53419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588510" y="2987318"/>
          <a:ext cx="137311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0.43019</cdr:x>
      <cdr:y>0.68364</cdr:y>
    </cdr:from>
    <cdr:to>
      <cdr:x>0.58913</cdr:x>
      <cdr:y>0.74191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716444" y="4291213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0.63598</cdr:x>
      <cdr:y>0.28263</cdr:y>
    </cdr:from>
    <cdr:to>
      <cdr:x>0.79492</cdr:x>
      <cdr:y>0.3409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494343" y="1774089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0.70654</cdr:x>
      <cdr:y>0.20676</cdr:y>
    </cdr:from>
    <cdr:to>
      <cdr:x>0.86548</cdr:x>
      <cdr:y>0.26503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6103923" y="1297804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0.70372</cdr:x>
      <cdr:y>0.53949</cdr:y>
    </cdr:from>
    <cdr:to>
      <cdr:x>0.86266</cdr:x>
      <cdr:y>0.59776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6079577" y="3386341"/>
          <a:ext cx="1373111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0.34152</cdr:x>
      <cdr:y>0.51391</cdr:y>
    </cdr:from>
    <cdr:to>
      <cdr:x>0.50046</cdr:x>
      <cdr:y>0.57218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950449" y="3225815"/>
          <a:ext cx="1373110" cy="36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0.10002</cdr:x>
      <cdr:y>0.68229</cdr:y>
    </cdr:from>
    <cdr:to>
      <cdr:x>0.25896</cdr:x>
      <cdr:y>0.74056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64112" y="4282727"/>
          <a:ext cx="1373111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0.75432</cdr:x>
      <cdr:y>0.802</cdr:y>
    </cdr:from>
    <cdr:to>
      <cdr:x>0.91327</cdr:x>
      <cdr:y>0.86027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516702" y="5034151"/>
          <a:ext cx="1373197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0.10816</cdr:y>
    </cdr:from>
    <cdr:to>
      <cdr:x>0.99733</cdr:x>
      <cdr:y>0.14567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6848489" y="678937"/>
          <a:ext cx="1767662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0.10057</cdr:y>
    </cdr:from>
    <cdr:to>
      <cdr:x>0.19515</cdr:x>
      <cdr:y>0.13808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31296"/>
          <a:ext cx="1685935" cy="23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0.4286</cdr:x>
      <cdr:y>0.25971</cdr:y>
    </cdr:from>
    <cdr:to>
      <cdr:x>0.67252</cdr:x>
      <cdr:y>0.32795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2744" y="1630221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0.38526</cdr:x>
      <cdr:y>0.66061</cdr:y>
    </cdr:from>
    <cdr:to>
      <cdr:x>0.62919</cdr:x>
      <cdr:y>0.72885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8350" y="4146651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0.39863</cdr:x>
      <cdr:y>0.663</cdr:y>
    </cdr:from>
    <cdr:to>
      <cdr:x>0.64255</cdr:x>
      <cdr:y>0.73124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3842" y="4161622"/>
          <a:ext cx="2107268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0.3616</cdr:x>
      <cdr:y>0.33434</cdr:y>
    </cdr:from>
    <cdr:to>
      <cdr:x>0.60553</cdr:x>
      <cdr:y>0.40258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23900" y="2098614"/>
          <a:ext cx="2107354" cy="428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0.87208</cdr:x>
      <cdr:y>0.12728</cdr:y>
    </cdr:from>
    <cdr:to>
      <cdr:x>0.99779</cdr:x>
      <cdr:y>0.17197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534094" y="798906"/>
          <a:ext cx="1086031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0.07146</cdr:x>
      <cdr:y>0.18105</cdr:y>
    </cdr:from>
    <cdr:to>
      <cdr:x>0.59903</cdr:x>
      <cdr:y>0.23816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7393" y="1136464"/>
          <a:ext cx="4557770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with collection (Left Axis)</a:t>
          </a:r>
        </a:p>
      </cdr:txBody>
    </cdr:sp>
  </cdr:relSizeAnchor>
  <cdr:relSizeAnchor xmlns:cdr="http://schemas.openxmlformats.org/drawingml/2006/chartDrawing">
    <cdr:from>
      <cdr:x>0.22378</cdr:x>
      <cdr:y>0.5727</cdr:y>
    </cdr:from>
    <cdr:to>
      <cdr:x>0.86311</cdr:x>
      <cdr:y>0.62981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933240" y="3594845"/>
          <a:ext cx="5523284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 per person with collection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0.09831</cdr:x>
      <cdr:y>0.12035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9525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of Dollars</a:t>
          </a:r>
          <a:endParaRPr lang="en-US" sz="1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0.72691</cdr:x>
      <cdr:y>0.08197</cdr:y>
    </cdr:from>
    <cdr:to>
      <cdr:x>0.99835</cdr:x>
      <cdr:y>0.13677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288456" y="515287"/>
          <a:ext cx="2348211" cy="3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Arial" pitchFamily="34" charset="0"/>
              <a:cs typeface="Arial" pitchFamily="34" charset="0"/>
            </a:rPr>
            <a:t>Thousands</a:t>
          </a:r>
          <a:r>
            <a:rPr lang="en-US" sz="1800" baseline="0">
              <a:latin typeface="Arial" pitchFamily="34" charset="0"/>
              <a:cs typeface="Arial" pitchFamily="34" charset="0"/>
            </a:rPr>
            <a:t> </a:t>
          </a:r>
          <a:r>
            <a:rPr lang="en-US" sz="18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0.65706</cdr:x>
      <cdr:y>0.39605</cdr:y>
    </cdr:from>
    <cdr:to>
      <cdr:x>0.71559</cdr:x>
      <cdr:y>0.4482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684187" y="2489780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0.39939</cdr:x>
      <cdr:y>0.35293</cdr:y>
    </cdr:from>
    <cdr:to>
      <cdr:x>0.45792</cdr:x>
      <cdr:y>0.40239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55076" y="2218709"/>
          <a:ext cx="506340" cy="310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0.31567</cdr:x>
      <cdr:y>0.41043</cdr:y>
    </cdr:from>
    <cdr:to>
      <cdr:x>0.37421</cdr:x>
      <cdr:y>0.46258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730877" y="2580167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0.58922</cdr:x>
      <cdr:y>0.44856</cdr:y>
    </cdr:from>
    <cdr:to>
      <cdr:x>0.64776</cdr:x>
      <cdr:y>0.50071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97266" y="2819902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0.26817</cdr:x>
      <cdr:y>0.77072</cdr:y>
    </cdr:from>
    <cdr:to>
      <cdr:x>0.32671</cdr:x>
      <cdr:y>0.82286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319883" y="4845161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0.32918</cdr:x>
      <cdr:y>0.61994</cdr:y>
    </cdr:from>
    <cdr:to>
      <cdr:x>0.38772</cdr:x>
      <cdr:y>0.67208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847717" y="3897234"/>
          <a:ext cx="506426" cy="327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0.39283</cdr:x>
      <cdr:y>0.60073</cdr:y>
    </cdr:from>
    <cdr:to>
      <cdr:x>0.45136</cdr:x>
      <cdr:y>0.65288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398361" y="3776503"/>
          <a:ext cx="506340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0.76663</cdr:x>
      <cdr:y>0.78712</cdr:y>
    </cdr:from>
    <cdr:to>
      <cdr:x>0.82517</cdr:x>
      <cdr:y>0.83927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6632082" y="4948215"/>
          <a:ext cx="506426" cy="327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0.73057</cdr:x>
      <cdr:y>0.70053</cdr:y>
    </cdr:from>
    <cdr:to>
      <cdr:x>0.78565</cdr:x>
      <cdr:y>0.78864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6281454" y="4442604"/>
          <a:ext cx="553903" cy="4764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0.04913</cdr:x>
      <cdr:y>0.00178</cdr:y>
    </cdr:from>
    <cdr:to>
      <cdr:x>0.94764</cdr:x>
      <cdr:y>0.12478</cdr:y>
    </cdr:to>
    <cdr:sp macro="" textlink="'Page 22 Data'!$A$1">
      <cdr:nvSpPr>
        <cdr:cNvPr id="5" name="TextBox 1"/>
        <cdr:cNvSpPr txBox="1"/>
      </cdr:nvSpPr>
      <cdr:spPr>
        <a:xfrm xmlns:a="http://schemas.openxmlformats.org/drawingml/2006/main">
          <a:off x="425824" y="11206"/>
          <a:ext cx="7788088" cy="773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2D3C96ED-226C-4722-B91F-E7DA2A4BF5F0}" type="TxLink">
            <a:rPr lang="en-US" sz="2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ctr"/>
            <a:t>Delinquency Status of Debt Balance per Capita* by State (2018 Q2) </a:t>
          </a:fld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0.26411</cdr:y>
    </cdr:from>
    <cdr:to>
      <cdr:x>0.9172</cdr:x>
      <cdr:y>0.34411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99038" y="1657797"/>
          <a:ext cx="1824853" cy="502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50400" y="3942868"/>
          <a:ext cx="1824853" cy="45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0.70197</cdr:x>
      <cdr:y>0.48004</cdr:y>
    </cdr:from>
    <cdr:to>
      <cdr:x>0.91319</cdr:x>
      <cdr:y>0.55277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64417" y="3013216"/>
          <a:ext cx="1824767" cy="45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387342" y="4608833"/>
          <a:ext cx="1824766" cy="456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-28575" y="6076946"/>
          <a:ext cx="3848148" cy="247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0.54618</cdr:x>
      <cdr:y>0.53209</cdr:y>
    </cdr:from>
    <cdr:to>
      <cdr:x>0.60472</cdr:x>
      <cdr:y>0.58423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718565" y="3339890"/>
          <a:ext cx="505738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0.55728</cdr:x>
      <cdr:y>0.25542</cdr:y>
    </cdr:from>
    <cdr:to>
      <cdr:x>0.61581</cdr:x>
      <cdr:y>0.30756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14459" y="1603296"/>
          <a:ext cx="505651" cy="327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0.57804</cdr:x>
      <cdr:y>0.44603</cdr:y>
    </cdr:from>
    <cdr:to>
      <cdr:x>0.63658</cdr:x>
      <cdr:y>0.49818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993829" y="2799701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0.23978</cdr:x>
      <cdr:y>0.72519</cdr:y>
    </cdr:from>
    <cdr:to>
      <cdr:x>0.29832</cdr:x>
      <cdr:y>0.77734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071518" y="4552014"/>
          <a:ext cx="505738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0.61523</cdr:x>
      <cdr:y>0.54836</cdr:y>
    </cdr:from>
    <cdr:to>
      <cdr:x>0.67376</cdr:x>
      <cdr:y>0.60606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315050" y="3442047"/>
          <a:ext cx="505651" cy="362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0.42468</cdr:x>
      <cdr:y>0.75144</cdr:y>
    </cdr:from>
    <cdr:to>
      <cdr:x>0.48322</cdr:x>
      <cdr:y>0.80359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668860" y="4716739"/>
          <a:ext cx="505738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0.60069</cdr:x>
      <cdr:y>0.55316</cdr:y>
    </cdr:from>
    <cdr:to>
      <cdr:x>0.65923</cdr:x>
      <cdr:y>0.6053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189487" y="3472171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0.56365</cdr:x>
      <cdr:y>0.30277</cdr:y>
    </cdr:from>
    <cdr:to>
      <cdr:x>0.62218</cdr:x>
      <cdr:y>0.35492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69450" y="1900487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0.46108</cdr:x>
      <cdr:y>0.47367</cdr:y>
    </cdr:from>
    <cdr:to>
      <cdr:x>0.51962</cdr:x>
      <cdr:y>0.52582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983390" y="2973215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0.40389</cdr:x>
      <cdr:y>0.32182</cdr:y>
    </cdr:from>
    <cdr:to>
      <cdr:x>0.46243</cdr:x>
      <cdr:y>0.37397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489273" y="2020043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0.78959</cdr:x>
      <cdr:y>0.65099</cdr:y>
    </cdr:from>
    <cdr:to>
      <cdr:x>0.84812</cdr:x>
      <cdr:y>0.70314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6821384" y="4086245"/>
          <a:ext cx="505651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0.40291</cdr:x>
      <cdr:y>0.79865</cdr:y>
    </cdr:from>
    <cdr:to>
      <cdr:x>0.46145</cdr:x>
      <cdr:y>0.8508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3480782" y="5013089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0.54796</cdr:x>
      <cdr:y>0.5827</cdr:y>
    </cdr:from>
    <cdr:to>
      <cdr:x>0.60639</cdr:x>
      <cdr:y>0.64492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733921" y="3657577"/>
          <a:ext cx="504787" cy="3905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43938" cy="62785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0.55927</cdr:x>
      <cdr:y>0.34621</cdr:y>
    </cdr:from>
    <cdr:to>
      <cdr:x>0.6178</cdr:x>
      <cdr:y>0.39836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832399" y="2174115"/>
          <a:ext cx="505731" cy="327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0.58698</cdr:x>
      <cdr:y>0.57587</cdr:y>
    </cdr:from>
    <cdr:to>
      <cdr:x>0.6522</cdr:x>
      <cdr:y>0.62801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3855" y="3615609"/>
          <a:ext cx="563757" cy="327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0.52395</cdr:x>
      <cdr:y>0.48079</cdr:y>
    </cdr:from>
    <cdr:to>
      <cdr:x>0.58917</cdr:x>
      <cdr:y>0.52988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528968" y="3018670"/>
          <a:ext cx="563757" cy="308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0.41821</cdr:x>
      <cdr:y>0.50636</cdr:y>
    </cdr:from>
    <cdr:to>
      <cdr:x>0.48342</cdr:x>
      <cdr:y>0.55851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614999" y="3179213"/>
          <a:ext cx="563671" cy="327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0.57577</cdr:x>
      <cdr:y>0.7182</cdr:y>
    </cdr:from>
    <cdr:to>
      <cdr:x>0.63431</cdr:x>
      <cdr:y>0.77026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76920" y="4509250"/>
          <a:ext cx="506016" cy="326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0.52526</cdr:x>
      <cdr:y>0.53097</cdr:y>
    </cdr:from>
    <cdr:to>
      <cdr:x>0.55831</cdr:x>
      <cdr:y>0.57396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540285" y="3333724"/>
          <a:ext cx="285682" cy="2699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33114" cy="6269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0.5505</cdr:x>
      <cdr:y>0.29331</cdr:y>
    </cdr:from>
    <cdr:to>
      <cdr:x>0.60903</cdr:x>
      <cdr:y>0.34546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752528" y="1838836"/>
          <a:ext cx="505297" cy="3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0.62074</cdr:x>
      <cdr:y>0.65217</cdr:y>
    </cdr:from>
    <cdr:to>
      <cdr:x>0.68596</cdr:x>
      <cdr:y>0.70432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358884" y="4088572"/>
          <a:ext cx="563052" cy="3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0.55747</cdr:x>
      <cdr:y>0.58262</cdr:y>
    </cdr:from>
    <cdr:to>
      <cdr:x>0.62269</cdr:x>
      <cdr:y>0.63477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812718" y="3652579"/>
          <a:ext cx="563052" cy="3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0.4171</cdr:x>
      <cdr:y>0.55265</cdr:y>
    </cdr:from>
    <cdr:to>
      <cdr:x>0.48232</cdr:x>
      <cdr:y>0.6048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600906" y="3464671"/>
          <a:ext cx="563051" cy="3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0.52156</cdr:x>
      <cdr:y>0.59117</cdr:y>
    </cdr:from>
    <cdr:to>
      <cdr:x>0.56989</cdr:x>
      <cdr:y>0.61188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502727" y="3706151"/>
          <a:ext cx="417198" cy="1298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0.4062</cdr:x>
      <cdr:y>0.63352</cdr:y>
    </cdr:from>
    <cdr:to>
      <cdr:x>0.46474</cdr:x>
      <cdr:y>0.68566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509273" y="3976573"/>
          <a:ext cx="505737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0.43502</cdr:x>
      <cdr:y>0.33497</cdr:y>
    </cdr:from>
    <cdr:to>
      <cdr:x>0.49355</cdr:x>
      <cdr:y>0.38712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758210" y="2102598"/>
          <a:ext cx="505651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0.65881</cdr:x>
      <cdr:y>0.63248</cdr:y>
    </cdr:from>
    <cdr:to>
      <cdr:x>0.71735</cdr:x>
      <cdr:y>0.68463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5691574" y="3970061"/>
          <a:ext cx="50573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0.4772</cdr:x>
      <cdr:y>0.57203</cdr:y>
    </cdr:from>
    <cdr:to>
      <cdr:x>0.53574</cdr:x>
      <cdr:y>0.62418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4122654" y="3590602"/>
          <a:ext cx="505738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0.39624</cdr:x>
      <cdr:y>0.80683</cdr:y>
    </cdr:from>
    <cdr:to>
      <cdr:x>0.45477</cdr:x>
      <cdr:y>0.85898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423165" y="5064438"/>
          <a:ext cx="505651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0.21713</cdr:x>
      <cdr:y>0.71828</cdr:y>
    </cdr:from>
    <cdr:to>
      <cdr:x>0.27568</cdr:x>
      <cdr:y>0.77042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875863" y="4508644"/>
          <a:ext cx="505824" cy="327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0.61411</cdr:x>
      <cdr:y>0.66313</cdr:y>
    </cdr:from>
    <cdr:to>
      <cdr:x>0.66483</cdr:x>
      <cdr:y>0.7041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305423" y="4162449"/>
          <a:ext cx="438179" cy="2571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0.51034</cdr:x>
      <cdr:y>0.41564</cdr:y>
    </cdr:from>
    <cdr:to>
      <cdr:x>0.56887</cdr:x>
      <cdr:y>0.46779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408895" y="2608959"/>
          <a:ext cx="505651" cy="327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0.40063</cdr:x>
      <cdr:y>0.79846</cdr:y>
    </cdr:from>
    <cdr:to>
      <cdr:x>0.46585</cdr:x>
      <cdr:y>0.85061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61132" y="5011901"/>
          <a:ext cx="563447" cy="327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0.47698</cdr:x>
      <cdr:y>0.7014</cdr:y>
    </cdr:from>
    <cdr:to>
      <cdr:x>0.94077</cdr:x>
      <cdr:y>0.75851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120756" y="4402699"/>
          <a:ext cx="4006763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0.44816</cdr:x>
      <cdr:y>0.24337</cdr:y>
    </cdr:from>
    <cdr:to>
      <cdr:x>0.88753</cdr:x>
      <cdr:y>0.30048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71770" y="1527646"/>
          <a:ext cx="3795795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0.64498</cdr:x>
      <cdr:y>0.61458</cdr:y>
    </cdr:from>
    <cdr:to>
      <cdr:x>0.65821</cdr:x>
      <cdr:y>0.71168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24494" y="4105303"/>
          <a:ext cx="609495" cy="11429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3917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42"/>
  <sheetViews>
    <sheetView zoomScaleNormal="100" workbookViewId="0">
      <selection activeCell="J6" sqref="J6"/>
    </sheetView>
  </sheetViews>
  <sheetFormatPr defaultColWidth="9.109375" defaultRowHeight="13.8" x14ac:dyDescent="0.25"/>
  <cols>
    <col min="1" max="1" width="9.109375" style="47"/>
    <col min="2" max="2" width="65.5546875" style="47" customWidth="1"/>
    <col min="3" max="3" width="16.33203125" style="47" customWidth="1"/>
    <col min="4" max="16384" width="9.109375" style="47"/>
  </cols>
  <sheetData>
    <row r="1" spans="2:3" ht="28.5" customHeight="1" thickBot="1" x14ac:dyDescent="0.3"/>
    <row r="2" spans="2:3" ht="18.600000000000001" x14ac:dyDescent="0.3">
      <c r="B2" s="200" t="s">
        <v>79</v>
      </c>
      <c r="C2" s="201"/>
    </row>
    <row r="3" spans="2:3" ht="17.399999999999999" x14ac:dyDescent="0.3">
      <c r="B3" s="149" t="s">
        <v>232</v>
      </c>
      <c r="C3" s="51"/>
    </row>
    <row r="4" spans="2:3" ht="27" customHeight="1" x14ac:dyDescent="0.25">
      <c r="B4" s="52" t="s">
        <v>83</v>
      </c>
      <c r="C4" s="51"/>
    </row>
    <row r="5" spans="2:3" x14ac:dyDescent="0.25">
      <c r="B5" s="53" t="s">
        <v>145</v>
      </c>
      <c r="C5" s="51"/>
    </row>
    <row r="6" spans="2:3" x14ac:dyDescent="0.25">
      <c r="B6" s="54"/>
      <c r="C6" s="51"/>
    </row>
    <row r="7" spans="2:3" ht="15.6" x14ac:dyDescent="0.3">
      <c r="B7" s="55" t="s">
        <v>82</v>
      </c>
      <c r="C7" s="51"/>
    </row>
    <row r="8" spans="2:3" ht="18.75" customHeight="1" x14ac:dyDescent="0.3">
      <c r="B8" s="74" t="s">
        <v>128</v>
      </c>
      <c r="C8" s="56"/>
    </row>
    <row r="9" spans="2:3" x14ac:dyDescent="0.25">
      <c r="B9" s="73" t="s">
        <v>84</v>
      </c>
      <c r="C9" s="57" t="s">
        <v>85</v>
      </c>
    </row>
    <row r="10" spans="2:3" x14ac:dyDescent="0.25">
      <c r="B10" s="73" t="s">
        <v>86</v>
      </c>
      <c r="C10" s="57" t="s">
        <v>87</v>
      </c>
    </row>
    <row r="11" spans="2:3" x14ac:dyDescent="0.25">
      <c r="B11" s="73" t="s">
        <v>141</v>
      </c>
      <c r="C11" s="57" t="s">
        <v>88</v>
      </c>
    </row>
    <row r="12" spans="2:3" x14ac:dyDescent="0.25">
      <c r="B12" s="73" t="s">
        <v>196</v>
      </c>
      <c r="C12" s="57" t="s">
        <v>89</v>
      </c>
    </row>
    <row r="13" spans="2:3" x14ac:dyDescent="0.25">
      <c r="B13" s="73" t="s">
        <v>197</v>
      </c>
      <c r="C13" s="57" t="s">
        <v>91</v>
      </c>
    </row>
    <row r="14" spans="2:3" x14ac:dyDescent="0.25">
      <c r="B14" s="73" t="s">
        <v>205</v>
      </c>
      <c r="C14" s="57" t="s">
        <v>93</v>
      </c>
    </row>
    <row r="15" spans="2:3" x14ac:dyDescent="0.25">
      <c r="B15" s="73" t="s">
        <v>206</v>
      </c>
      <c r="C15" s="57" t="s">
        <v>95</v>
      </c>
    </row>
    <row r="16" spans="2:3" x14ac:dyDescent="0.25">
      <c r="B16" s="73" t="s">
        <v>90</v>
      </c>
      <c r="C16" s="57" t="s">
        <v>96</v>
      </c>
    </row>
    <row r="17" spans="2:3" x14ac:dyDescent="0.25">
      <c r="B17" s="73" t="s">
        <v>92</v>
      </c>
      <c r="C17" s="57" t="s">
        <v>97</v>
      </c>
    </row>
    <row r="18" spans="2:3" x14ac:dyDescent="0.25">
      <c r="B18" s="73" t="s">
        <v>94</v>
      </c>
      <c r="C18" s="57" t="s">
        <v>99</v>
      </c>
    </row>
    <row r="19" spans="2:3" x14ac:dyDescent="0.25">
      <c r="B19" s="73" t="s">
        <v>225</v>
      </c>
      <c r="C19" s="57" t="s">
        <v>101</v>
      </c>
    </row>
    <row r="20" spans="2:3" x14ac:dyDescent="0.25">
      <c r="B20" s="73" t="s">
        <v>230</v>
      </c>
      <c r="C20" s="57" t="s">
        <v>103</v>
      </c>
    </row>
    <row r="21" spans="2:3" x14ac:dyDescent="0.25">
      <c r="B21" s="73" t="s">
        <v>98</v>
      </c>
      <c r="C21" s="57" t="s">
        <v>105</v>
      </c>
    </row>
    <row r="22" spans="2:3" x14ac:dyDescent="0.25">
      <c r="B22" s="73" t="s">
        <v>100</v>
      </c>
      <c r="C22" s="57" t="s">
        <v>207</v>
      </c>
    </row>
    <row r="23" spans="2:3" x14ac:dyDescent="0.25">
      <c r="B23" s="73" t="s">
        <v>102</v>
      </c>
      <c r="C23" s="57" t="s">
        <v>208</v>
      </c>
    </row>
    <row r="24" spans="2:3" x14ac:dyDescent="0.25">
      <c r="B24" s="73" t="s">
        <v>104</v>
      </c>
      <c r="C24" s="57" t="s">
        <v>107</v>
      </c>
    </row>
    <row r="25" spans="2:3" ht="21.75" customHeight="1" x14ac:dyDescent="0.25">
      <c r="B25" s="74" t="s">
        <v>235</v>
      </c>
      <c r="C25" s="57"/>
    </row>
    <row r="26" spans="2:3" x14ac:dyDescent="0.25">
      <c r="B26" s="73" t="s">
        <v>201</v>
      </c>
      <c r="C26" s="57" t="s">
        <v>108</v>
      </c>
    </row>
    <row r="27" spans="2:3" x14ac:dyDescent="0.25">
      <c r="B27" s="73" t="s">
        <v>229</v>
      </c>
      <c r="C27" s="57" t="s">
        <v>110</v>
      </c>
    </row>
    <row r="28" spans="2:3" x14ac:dyDescent="0.25">
      <c r="B28" s="73" t="s">
        <v>229</v>
      </c>
      <c r="C28" s="57" t="s">
        <v>112</v>
      </c>
    </row>
    <row r="29" spans="2:3" x14ac:dyDescent="0.25">
      <c r="B29" s="73" t="s">
        <v>109</v>
      </c>
      <c r="C29" s="57" t="s">
        <v>114</v>
      </c>
    </row>
    <row r="30" spans="2:3" x14ac:dyDescent="0.25">
      <c r="B30" s="73" t="s">
        <v>111</v>
      </c>
      <c r="C30" s="57" t="s">
        <v>116</v>
      </c>
    </row>
    <row r="31" spans="2:3" x14ac:dyDescent="0.25">
      <c r="B31" s="73" t="s">
        <v>129</v>
      </c>
      <c r="C31" s="57" t="s">
        <v>118</v>
      </c>
    </row>
    <row r="32" spans="2:3" x14ac:dyDescent="0.25">
      <c r="B32" s="73" t="s">
        <v>130</v>
      </c>
      <c r="C32" s="57" t="s">
        <v>120</v>
      </c>
    </row>
    <row r="33" spans="2:3" x14ac:dyDescent="0.25">
      <c r="B33" s="73" t="s">
        <v>131</v>
      </c>
      <c r="C33" s="57" t="s">
        <v>209</v>
      </c>
    </row>
    <row r="34" spans="2:3" x14ac:dyDescent="0.25">
      <c r="B34" s="73" t="s">
        <v>132</v>
      </c>
      <c r="C34" s="57" t="s">
        <v>210</v>
      </c>
    </row>
    <row r="35" spans="2:3" ht="14.4" thickBot="1" x14ac:dyDescent="0.3">
      <c r="B35" s="58"/>
      <c r="C35" s="59"/>
    </row>
    <row r="37" spans="2:3" x14ac:dyDescent="0.25">
      <c r="B37" s="60"/>
    </row>
    <row r="38" spans="2:3" x14ac:dyDescent="0.25">
      <c r="B38" s="60" t="s">
        <v>81</v>
      </c>
    </row>
    <row r="39" spans="2:3" x14ac:dyDescent="0.25">
      <c r="B39" s="61" t="s">
        <v>215</v>
      </c>
    </row>
    <row r="41" spans="2:3" x14ac:dyDescent="0.25">
      <c r="B41" s="47" t="s">
        <v>216</v>
      </c>
    </row>
    <row r="42" spans="2:3" x14ac:dyDescent="0.25">
      <c r="B42" s="61" t="s">
        <v>217</v>
      </c>
    </row>
  </sheetData>
  <sheetProtection selectLockedCells="1" selectUnlockedCells="1"/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6" location="'Page 20 Data'!A1" display="Page 20" xr:uid="{00000000-0004-0000-0000-00000C000000}"/>
    <hyperlink ref="C27" location="'Page 21 Data'!A1" display="Page 21" xr:uid="{00000000-0004-0000-0000-00000D000000}"/>
    <hyperlink ref="C28" location="'Page 22 Data'!A1" display="Page 22" xr:uid="{00000000-0004-0000-0000-00000E000000}"/>
    <hyperlink ref="C29" location="'Page 23 Data'!A1" display="Page 23" xr:uid="{00000000-0004-0000-0000-00000F000000}"/>
    <hyperlink ref="C30" location="'Page 24 Data'!A1" display="Page 24" xr:uid="{00000000-0004-0000-0000-000010000000}"/>
    <hyperlink ref="C31" location="'Page 25 Data'!A1" display="Page 25" xr:uid="{00000000-0004-0000-0000-000011000000}"/>
    <hyperlink ref="C32" location="'Page 26 Data'!A1" display="Page 26" xr:uid="{00000000-0004-0000-0000-000012000000}"/>
    <hyperlink ref="C33" location="'Page 27 Data'!A1" display="Page 27" xr:uid="{00000000-0004-0000-0000-000013000000}"/>
    <hyperlink ref="C34" location="'Page 28 Data'!A1" display="Page 28" xr:uid="{00000000-0004-0000-0000-000014000000}"/>
    <hyperlink ref="B39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42" r:id="rId2" xr:uid="{00000000-0004-0000-0000-00001A000000}"/>
  </hyperlinks>
  <pageMargins left="0.7" right="0.7" top="0.75" bottom="0.75" header="0.3" footer="0.3"/>
  <pageSetup scale="82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BK20"/>
  <sheetViews>
    <sheetView workbookViewId="0">
      <pane xSplit="1" topLeftCell="B1" activePane="topRight" state="frozen"/>
      <selection pane="topRight" activeCell="BK11" sqref="BK11"/>
    </sheetView>
  </sheetViews>
  <sheetFormatPr defaultColWidth="9.109375" defaultRowHeight="14.4" x14ac:dyDescent="0.3"/>
  <cols>
    <col min="1" max="1" width="14.88671875" style="15" customWidth="1"/>
    <col min="2" max="44" width="6.6640625" style="15" bestFit="1" customWidth="1"/>
    <col min="45" max="45" width="6.5546875" style="15" bestFit="1" customWidth="1"/>
    <col min="46" max="47" width="6.6640625" style="15" bestFit="1" customWidth="1"/>
    <col min="48" max="48" width="6.6640625" style="84" bestFit="1" customWidth="1"/>
    <col min="49" max="49" width="6.44140625" style="84" customWidth="1"/>
    <col min="50" max="52" width="6.5546875" style="84" bestFit="1" customWidth="1"/>
    <col min="53" max="53" width="6.5546875" style="124" bestFit="1" customWidth="1"/>
    <col min="54" max="16384" width="9.109375" style="84"/>
  </cols>
  <sheetData>
    <row r="1" spans="1:63" s="19" customFormat="1" ht="20.399999999999999" x14ac:dyDescent="0.35">
      <c r="A1" s="63" t="s">
        <v>92</v>
      </c>
      <c r="B1" s="45"/>
      <c r="C1" s="45"/>
      <c r="D1" s="45"/>
      <c r="E1" s="45"/>
      <c r="F1" s="45"/>
      <c r="G1" s="45"/>
      <c r="H1" s="45"/>
      <c r="I1" s="178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BA1" s="101"/>
    </row>
    <row r="2" spans="1:63" x14ac:dyDescent="0.3">
      <c r="A2" s="84" t="s">
        <v>124</v>
      </c>
    </row>
    <row r="4" spans="1:63" s="4" customFormat="1" x14ac:dyDescent="0.3">
      <c r="A4" s="9"/>
      <c r="B4" s="9" t="s">
        <v>54</v>
      </c>
      <c r="C4" s="9" t="s">
        <v>53</v>
      </c>
      <c r="D4" s="9" t="s">
        <v>52</v>
      </c>
      <c r="E4" s="9" t="s">
        <v>51</v>
      </c>
      <c r="F4" s="9" t="s">
        <v>48</v>
      </c>
      <c r="G4" s="9" t="s">
        <v>49</v>
      </c>
      <c r="H4" s="9" t="s">
        <v>50</v>
      </c>
      <c r="I4" s="9" t="s">
        <v>47</v>
      </c>
      <c r="J4" s="9" t="s">
        <v>40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9" t="s">
        <v>20</v>
      </c>
      <c r="Q4" s="9" t="s">
        <v>21</v>
      </c>
      <c r="R4" s="9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  <c r="AB4" s="9" t="s">
        <v>46</v>
      </c>
      <c r="AC4" s="9" t="s">
        <v>73</v>
      </c>
      <c r="AD4" s="9" t="s">
        <v>77</v>
      </c>
      <c r="AE4" s="9" t="s">
        <v>78</v>
      </c>
      <c r="AF4" s="9" t="s">
        <v>135</v>
      </c>
      <c r="AG4" s="9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17" t="s">
        <v>153</v>
      </c>
      <c r="AN4" s="117" t="s">
        <v>154</v>
      </c>
      <c r="AO4" s="4" t="s">
        <v>155</v>
      </c>
      <c r="AP4" s="4" t="s">
        <v>156</v>
      </c>
      <c r="AQ4" s="4" t="s">
        <v>162</v>
      </c>
      <c r="AR4" s="4" t="s">
        <v>163</v>
      </c>
      <c r="AS4" s="4" t="s">
        <v>164</v>
      </c>
      <c r="AT4" s="4" t="s">
        <v>165</v>
      </c>
      <c r="AU4" s="4" t="s">
        <v>166</v>
      </c>
      <c r="AV4" s="4" t="s">
        <v>167</v>
      </c>
      <c r="AW4" s="4" t="s">
        <v>168</v>
      </c>
      <c r="AX4" s="4" t="s">
        <v>169</v>
      </c>
      <c r="AY4" s="4" t="s">
        <v>170</v>
      </c>
      <c r="AZ4" s="4" t="s">
        <v>200</v>
      </c>
      <c r="BA4" s="4" t="s">
        <v>212</v>
      </c>
      <c r="BB4" s="117" t="s">
        <v>218</v>
      </c>
      <c r="BC4" s="4" t="s">
        <v>219</v>
      </c>
      <c r="BD4" s="4" t="s">
        <v>220</v>
      </c>
      <c r="BE4" s="4" t="s">
        <v>222</v>
      </c>
      <c r="BF4" s="4" t="s">
        <v>223</v>
      </c>
      <c r="BG4" s="4" t="s">
        <v>226</v>
      </c>
      <c r="BH4" s="4" t="s">
        <v>227</v>
      </c>
      <c r="BI4" s="4" t="s">
        <v>228</v>
      </c>
      <c r="BJ4" s="4" t="s">
        <v>231</v>
      </c>
      <c r="BK4" s="4" t="s">
        <v>233</v>
      </c>
    </row>
    <row r="5" spans="1:63" s="159" customFormat="1" x14ac:dyDescent="0.3">
      <c r="A5" s="9" t="s">
        <v>161</v>
      </c>
      <c r="B5" s="130">
        <v>95.078607877812516</v>
      </c>
      <c r="C5" s="130">
        <v>95.34128020193171</v>
      </c>
      <c r="D5" s="130">
        <v>95.440099586673966</v>
      </c>
      <c r="E5" s="130">
        <v>95.532866012161904</v>
      </c>
      <c r="F5" s="130">
        <v>95.719483239383749</v>
      </c>
      <c r="G5" s="130">
        <v>95.740432539100425</v>
      </c>
      <c r="H5" s="130">
        <v>95.722403465912848</v>
      </c>
      <c r="I5" s="130">
        <v>95.744158116750455</v>
      </c>
      <c r="J5" s="130">
        <v>95.883176270125531</v>
      </c>
      <c r="K5" s="130">
        <v>96.165676241041837</v>
      </c>
      <c r="L5" s="130">
        <v>95.99842986545687</v>
      </c>
      <c r="M5" s="130">
        <v>96.127040709104122</v>
      </c>
      <c r="N5" s="130">
        <v>96.193277838242778</v>
      </c>
      <c r="O5" s="130">
        <v>96.04307466728072</v>
      </c>
      <c r="P5" s="130">
        <v>95.672476130839598</v>
      </c>
      <c r="Q5" s="130">
        <v>95.303010867786327</v>
      </c>
      <c r="R5" s="130">
        <v>95.076941272518042</v>
      </c>
      <c r="S5" s="130">
        <v>94.723365791083694</v>
      </c>
      <c r="T5" s="130">
        <v>94.10722928902095</v>
      </c>
      <c r="U5" s="130">
        <v>93.276476557839587</v>
      </c>
      <c r="V5" s="130">
        <v>92.577269050191305</v>
      </c>
      <c r="W5" s="130">
        <v>92.284020897893569</v>
      </c>
      <c r="X5" s="130">
        <v>91.494132875218668</v>
      </c>
      <c r="Y5" s="130">
        <v>90.234332634278985</v>
      </c>
      <c r="Z5" s="130">
        <v>89.338557257268988</v>
      </c>
      <c r="AA5" s="130">
        <v>88.852546953316562</v>
      </c>
      <c r="AB5" s="130">
        <v>88.501913436933748</v>
      </c>
      <c r="AC5" s="130">
        <v>88.099595992172482</v>
      </c>
      <c r="AD5" s="130">
        <v>88.192566438670241</v>
      </c>
      <c r="AE5" s="130">
        <v>88.745046501205962</v>
      </c>
      <c r="AF5" s="130">
        <v>89.01637749036432</v>
      </c>
      <c r="AG5" s="130">
        <v>89.319158998115796</v>
      </c>
      <c r="AH5" s="130">
        <v>89.617228556593147</v>
      </c>
      <c r="AI5" s="130">
        <v>90.236872752496836</v>
      </c>
      <c r="AJ5" s="130">
        <v>90.017858106971886</v>
      </c>
      <c r="AK5" s="130">
        <v>90.252412629740348</v>
      </c>
      <c r="AL5" s="130">
        <v>90.749572261034956</v>
      </c>
      <c r="AM5" s="130">
        <v>91.01</v>
      </c>
      <c r="AN5" s="130">
        <v>91.06</v>
      </c>
      <c r="AO5" s="130">
        <v>91.37</v>
      </c>
      <c r="AP5" s="130">
        <v>91.92</v>
      </c>
      <c r="AQ5" s="130">
        <v>92.42</v>
      </c>
      <c r="AR5" s="130">
        <v>92.63</v>
      </c>
      <c r="AS5" s="130">
        <v>92.88</v>
      </c>
      <c r="AT5" s="130">
        <v>93.39</v>
      </c>
      <c r="AU5" s="130">
        <v>93.78</v>
      </c>
      <c r="AV5" s="130">
        <v>93.75</v>
      </c>
      <c r="AW5" s="130">
        <v>94.01</v>
      </c>
      <c r="AX5" s="130">
        <v>94.27</v>
      </c>
      <c r="AY5" s="130">
        <v>94.36</v>
      </c>
      <c r="AZ5" s="130">
        <v>94.44</v>
      </c>
      <c r="BA5" s="130">
        <v>94.61</v>
      </c>
      <c r="BB5" s="130">
        <v>94.99</v>
      </c>
      <c r="BC5" s="130">
        <v>95.22</v>
      </c>
      <c r="BD5" s="130">
        <v>95.07</v>
      </c>
      <c r="BE5" s="130">
        <v>95.18</v>
      </c>
      <c r="BF5" s="130">
        <v>95.16</v>
      </c>
      <c r="BG5" s="130">
        <v>95.23</v>
      </c>
      <c r="BH5" s="130">
        <v>95.15</v>
      </c>
      <c r="BI5" s="130">
        <v>95.29</v>
      </c>
      <c r="BJ5" s="130">
        <v>95.41</v>
      </c>
      <c r="BK5" s="130">
        <v>95.5</v>
      </c>
    </row>
    <row r="6" spans="1:63" s="159" customFormat="1" x14ac:dyDescent="0.3">
      <c r="A6" s="9" t="s">
        <v>56</v>
      </c>
      <c r="B6" s="130">
        <v>1.8003329308035882</v>
      </c>
      <c r="C6" s="130">
        <v>1.6329657527117225</v>
      </c>
      <c r="D6" s="130">
        <v>1.6391223066558678</v>
      </c>
      <c r="E6" s="130">
        <v>1.6012634048123893</v>
      </c>
      <c r="F6" s="130">
        <v>1.4996885410387204</v>
      </c>
      <c r="G6" s="130">
        <v>1.5341013622007835</v>
      </c>
      <c r="H6" s="130">
        <v>1.5378361332958976</v>
      </c>
      <c r="I6" s="130">
        <v>1.4743542354566577</v>
      </c>
      <c r="J6" s="130">
        <v>1.4825520742775673</v>
      </c>
      <c r="K6" s="130">
        <v>1.4101123935088375</v>
      </c>
      <c r="L6" s="130">
        <v>1.5010487049946615</v>
      </c>
      <c r="M6" s="130">
        <v>1.4284567128001129</v>
      </c>
      <c r="N6" s="130">
        <v>1.4040073108935913</v>
      </c>
      <c r="O6" s="130">
        <v>1.5076127962184278</v>
      </c>
      <c r="P6" s="130">
        <v>1.5853176475200348</v>
      </c>
      <c r="Q6" s="130">
        <v>1.7686935213485431</v>
      </c>
      <c r="R6" s="130">
        <v>1.7734260262675654</v>
      </c>
      <c r="S6" s="130">
        <v>1.8560560185661785</v>
      </c>
      <c r="T6" s="130">
        <v>1.9021391307720652</v>
      </c>
      <c r="U6" s="130">
        <v>2.1063714206576742</v>
      </c>
      <c r="V6" s="130">
        <v>2.0641545068001559</v>
      </c>
      <c r="W6" s="130">
        <v>2.050998402731036</v>
      </c>
      <c r="X6" s="130">
        <v>2.2909130820356012</v>
      </c>
      <c r="Y6" s="130">
        <v>2.4611747572945908</v>
      </c>
      <c r="Z6" s="130">
        <v>2.3034679949984658</v>
      </c>
      <c r="AA6" s="130">
        <v>2.1428273245936151</v>
      </c>
      <c r="AB6" s="130">
        <v>2.2021349343995364</v>
      </c>
      <c r="AC6" s="130">
        <v>2.1273878349074593</v>
      </c>
      <c r="AD6" s="130">
        <v>2.0354173049221158</v>
      </c>
      <c r="AE6" s="130">
        <v>1.9734688842228232</v>
      </c>
      <c r="AF6" s="130">
        <v>2.0246318132009935</v>
      </c>
      <c r="AG6" s="130">
        <v>1.844508668887793</v>
      </c>
      <c r="AH6" s="130">
        <v>1.7764151965892034</v>
      </c>
      <c r="AI6" s="130">
        <v>1.6465522060038942</v>
      </c>
      <c r="AJ6" s="130">
        <v>1.9484611525133231</v>
      </c>
      <c r="AK6" s="130">
        <v>1.7393045702115411</v>
      </c>
      <c r="AL6" s="130">
        <v>1.5298303817189429</v>
      </c>
      <c r="AM6" s="130">
        <v>1.57</v>
      </c>
      <c r="AN6" s="130">
        <v>1.71</v>
      </c>
      <c r="AO6" s="130">
        <v>1.62</v>
      </c>
      <c r="AP6" s="130">
        <v>1.42</v>
      </c>
      <c r="AQ6" s="130">
        <v>1.31</v>
      </c>
      <c r="AR6" s="130">
        <v>1.39</v>
      </c>
      <c r="AS6" s="130">
        <v>1.44</v>
      </c>
      <c r="AT6" s="130">
        <v>1.26</v>
      </c>
      <c r="AU6" s="130">
        <v>1.22</v>
      </c>
      <c r="AV6" s="130">
        <v>1.38</v>
      </c>
      <c r="AW6" s="130">
        <v>1.1200000000000001</v>
      </c>
      <c r="AX6" s="130">
        <v>1.01</v>
      </c>
      <c r="AY6" s="130">
        <v>1.17</v>
      </c>
      <c r="AZ6" s="130">
        <v>1.28</v>
      </c>
      <c r="BA6" s="130">
        <v>1.21</v>
      </c>
      <c r="BB6" s="130">
        <v>1.03</v>
      </c>
      <c r="BC6" s="130">
        <v>1.06</v>
      </c>
      <c r="BD6" s="130">
        <v>1.2</v>
      </c>
      <c r="BE6" s="130">
        <v>1.0900000000000001</v>
      </c>
      <c r="BF6" s="130">
        <v>1.07</v>
      </c>
      <c r="BG6" s="130">
        <v>1.1200000000000001</v>
      </c>
      <c r="BH6" s="130">
        <v>1.25</v>
      </c>
      <c r="BI6" s="130">
        <v>1.1599999999999999</v>
      </c>
      <c r="BJ6" s="130">
        <v>1.07</v>
      </c>
      <c r="BK6" s="130">
        <v>1.05</v>
      </c>
    </row>
    <row r="7" spans="1:63" s="159" customFormat="1" x14ac:dyDescent="0.3">
      <c r="A7" s="9" t="s">
        <v>57</v>
      </c>
      <c r="B7" s="130">
        <v>0.55215861263305743</v>
      </c>
      <c r="C7" s="130">
        <v>0.53227448573770564</v>
      </c>
      <c r="D7" s="130">
        <v>0.52558161501653433</v>
      </c>
      <c r="E7" s="130">
        <v>0.51090000456998286</v>
      </c>
      <c r="F7" s="130">
        <v>0.46786452928407224</v>
      </c>
      <c r="G7" s="130">
        <v>0.50532136922716586</v>
      </c>
      <c r="H7" s="130">
        <v>0.49472272152056757</v>
      </c>
      <c r="I7" s="130">
        <v>0.51871655860210031</v>
      </c>
      <c r="J7" s="130">
        <v>0.42770021212226589</v>
      </c>
      <c r="K7" s="130">
        <v>0.40356228104971381</v>
      </c>
      <c r="L7" s="130">
        <v>0.47792257889284256</v>
      </c>
      <c r="M7" s="130">
        <v>0.47175734957444804</v>
      </c>
      <c r="N7" s="130">
        <v>0.45001050445678903</v>
      </c>
      <c r="O7" s="130">
        <v>0.53540569387029657</v>
      </c>
      <c r="P7" s="130">
        <v>0.63165201291527984</v>
      </c>
      <c r="Q7" s="130">
        <v>0.59645879131815582</v>
      </c>
      <c r="R7" s="130">
        <v>0.64228842380236517</v>
      </c>
      <c r="S7" s="130">
        <v>0.76177125884504282</v>
      </c>
      <c r="T7" s="130">
        <v>0.93152726617015902</v>
      </c>
      <c r="U7" s="130">
        <v>0.99751481932983799</v>
      </c>
      <c r="V7" s="130">
        <v>0.94491702408945788</v>
      </c>
      <c r="W7" s="130">
        <v>1.0192734240640744</v>
      </c>
      <c r="X7" s="130">
        <v>1.1001041694076028</v>
      </c>
      <c r="Y7" s="130">
        <v>1.4094414440147358</v>
      </c>
      <c r="Z7" s="130">
        <v>1.2963872279549107</v>
      </c>
      <c r="AA7" s="130">
        <v>1.1984786539834364</v>
      </c>
      <c r="AB7" s="130">
        <v>1.2645822427929709</v>
      </c>
      <c r="AC7" s="130">
        <v>1.2172228246006496</v>
      </c>
      <c r="AD7" s="130">
        <v>1.0416907907927118</v>
      </c>
      <c r="AE7" s="130">
        <v>0.91208158565671515</v>
      </c>
      <c r="AF7" s="130">
        <v>0.98891949179433158</v>
      </c>
      <c r="AG7" s="130">
        <v>0.98409396680189054</v>
      </c>
      <c r="AH7" s="130">
        <v>0.89620639557565873</v>
      </c>
      <c r="AI7" s="130">
        <v>0.86095920020553485</v>
      </c>
      <c r="AJ7" s="130">
        <v>0.87805798159029647</v>
      </c>
      <c r="AK7" s="130">
        <v>0.84342086873444633</v>
      </c>
      <c r="AL7" s="130">
        <v>0.74239615357132993</v>
      </c>
      <c r="AM7" s="130">
        <v>0.7</v>
      </c>
      <c r="AN7" s="130">
        <v>0.69</v>
      </c>
      <c r="AO7" s="130">
        <v>0.72</v>
      </c>
      <c r="AP7" s="130">
        <v>0.63</v>
      </c>
      <c r="AQ7" s="130">
        <v>0.57999999999999996</v>
      </c>
      <c r="AR7" s="130">
        <v>0.66</v>
      </c>
      <c r="AS7" s="130">
        <v>0.67</v>
      </c>
      <c r="AT7" s="130">
        <v>0.57999999999999996</v>
      </c>
      <c r="AU7" s="130">
        <v>0.52</v>
      </c>
      <c r="AV7" s="130">
        <v>0.55000000000000004</v>
      </c>
      <c r="AW7" s="130">
        <v>0.59</v>
      </c>
      <c r="AX7" s="130">
        <v>0.49</v>
      </c>
      <c r="AY7" s="130">
        <v>0.5</v>
      </c>
      <c r="AZ7" s="130">
        <v>0.52</v>
      </c>
      <c r="BA7" s="130">
        <v>0.52</v>
      </c>
      <c r="BB7" s="130">
        <v>0.41</v>
      </c>
      <c r="BC7" s="130">
        <v>0.42</v>
      </c>
      <c r="BD7" s="130">
        <v>0.49</v>
      </c>
      <c r="BE7" s="130">
        <v>0.46</v>
      </c>
      <c r="BF7" s="130">
        <v>0.41</v>
      </c>
      <c r="BG7" s="130">
        <v>0.45</v>
      </c>
      <c r="BH7" s="130">
        <v>0.46</v>
      </c>
      <c r="BI7" s="130">
        <v>0.46</v>
      </c>
      <c r="BJ7" s="130">
        <v>0.43</v>
      </c>
      <c r="BK7" s="130">
        <v>0.42</v>
      </c>
    </row>
    <row r="8" spans="1:63" s="159" customFormat="1" x14ac:dyDescent="0.3">
      <c r="A8" s="9" t="s">
        <v>58</v>
      </c>
      <c r="B8" s="130">
        <v>0.28420213488691631</v>
      </c>
      <c r="C8" s="130">
        <v>0.25988244503909824</v>
      </c>
      <c r="D8" s="130">
        <v>0.25767051677643715</v>
      </c>
      <c r="E8" s="130">
        <v>0.26675397819608226</v>
      </c>
      <c r="F8" s="130">
        <v>0.23495243218324596</v>
      </c>
      <c r="G8" s="130">
        <v>0.2162773567791472</v>
      </c>
      <c r="H8" s="130">
        <v>0.23598809895537923</v>
      </c>
      <c r="I8" s="130">
        <v>0.24233185730430737</v>
      </c>
      <c r="J8" s="130">
        <v>0.22053326146677329</v>
      </c>
      <c r="K8" s="130">
        <v>0.21083217662744616</v>
      </c>
      <c r="L8" s="130">
        <v>0.22945148554889996</v>
      </c>
      <c r="M8" s="130">
        <v>0.24280480212429531</v>
      </c>
      <c r="N8" s="130">
        <v>0.20237307166153731</v>
      </c>
      <c r="O8" s="130">
        <v>0.21112532030146616</v>
      </c>
      <c r="P8" s="130">
        <v>0.31385775208559746</v>
      </c>
      <c r="Q8" s="130">
        <v>0.3464687435034346</v>
      </c>
      <c r="R8" s="130">
        <v>0.37058652060007652</v>
      </c>
      <c r="S8" s="130">
        <v>0.40516673979584017</v>
      </c>
      <c r="T8" s="130">
        <v>0.44119546384282643</v>
      </c>
      <c r="U8" s="130">
        <v>0.61686862576467649</v>
      </c>
      <c r="V8" s="130">
        <v>0.6781902137057918</v>
      </c>
      <c r="W8" s="130">
        <v>0.5436532724566655</v>
      </c>
      <c r="X8" s="130">
        <v>0.66491262546969276</v>
      </c>
      <c r="Y8" s="130">
        <v>0.82132895948436435</v>
      </c>
      <c r="Z8" s="130">
        <v>0.882010461427709</v>
      </c>
      <c r="AA8" s="130">
        <v>0.91410209371859241</v>
      </c>
      <c r="AB8" s="130">
        <v>0.77970729835495733</v>
      </c>
      <c r="AC8" s="130">
        <v>0.89478946001907855</v>
      </c>
      <c r="AD8" s="130">
        <v>0.74382262464756721</v>
      </c>
      <c r="AE8" s="130">
        <v>0.6884209395576637</v>
      </c>
      <c r="AF8" s="130">
        <v>0.6716674916758687</v>
      </c>
      <c r="AG8" s="130">
        <v>0.60940193476064275</v>
      </c>
      <c r="AH8" s="130">
        <v>0.58252221862077369</v>
      </c>
      <c r="AI8" s="130">
        <v>0.49180330671101002</v>
      </c>
      <c r="AJ8" s="130">
        <v>0.57609847303384587</v>
      </c>
      <c r="AK8" s="130">
        <v>0.53086893609269059</v>
      </c>
      <c r="AL8" s="130">
        <v>0.50466841517617411</v>
      </c>
      <c r="AM8" s="130">
        <v>0.4</v>
      </c>
      <c r="AN8" s="130">
        <v>0.42</v>
      </c>
      <c r="AO8" s="130">
        <v>0.43</v>
      </c>
      <c r="AP8" s="130">
        <v>0.4</v>
      </c>
      <c r="AQ8" s="130">
        <v>0.31</v>
      </c>
      <c r="AR8" s="130">
        <v>0.34</v>
      </c>
      <c r="AS8" s="130">
        <v>0.35</v>
      </c>
      <c r="AT8" s="130">
        <v>0.34</v>
      </c>
      <c r="AU8" s="130">
        <v>0.3</v>
      </c>
      <c r="AV8" s="130">
        <v>0.32</v>
      </c>
      <c r="AW8" s="130">
        <v>0.3</v>
      </c>
      <c r="AX8" s="130">
        <v>0.28999999999999998</v>
      </c>
      <c r="AY8" s="130">
        <v>0.27</v>
      </c>
      <c r="AZ8" s="130">
        <v>0.28000000000000003</v>
      </c>
      <c r="BA8" s="130">
        <v>0.26</v>
      </c>
      <c r="BB8" s="130">
        <v>0.26</v>
      </c>
      <c r="BC8" s="130">
        <v>0.22</v>
      </c>
      <c r="BD8" s="130">
        <v>0.26</v>
      </c>
      <c r="BE8" s="130">
        <v>0.28999999999999998</v>
      </c>
      <c r="BF8" s="130">
        <v>0.27</v>
      </c>
      <c r="BG8" s="130">
        <v>0.23</v>
      </c>
      <c r="BH8" s="130">
        <v>0.28999999999999998</v>
      </c>
      <c r="BI8" s="130">
        <v>0.26</v>
      </c>
      <c r="BJ8" s="130">
        <v>0.26</v>
      </c>
      <c r="BK8" s="130">
        <v>0.25</v>
      </c>
    </row>
    <row r="9" spans="1:63" s="159" customFormat="1" x14ac:dyDescent="0.3">
      <c r="A9" s="9" t="s">
        <v>59</v>
      </c>
      <c r="B9" s="130">
        <v>0.80702446716354859</v>
      </c>
      <c r="C9" s="130">
        <v>0.79570786692284012</v>
      </c>
      <c r="D9" s="130">
        <v>0.79659270816283634</v>
      </c>
      <c r="E9" s="130">
        <v>0.7252660724514377</v>
      </c>
      <c r="F9" s="130">
        <v>0.73439989978453579</v>
      </c>
      <c r="G9" s="130">
        <v>0.6989242008247093</v>
      </c>
      <c r="H9" s="130">
        <v>0.71514979560486158</v>
      </c>
      <c r="I9" s="130">
        <v>0.70086662661925314</v>
      </c>
      <c r="J9" s="130">
        <v>0.67201029314601668</v>
      </c>
      <c r="K9" s="130">
        <v>0.63019684938074827</v>
      </c>
      <c r="L9" s="130">
        <v>0.65715248856595543</v>
      </c>
      <c r="M9" s="130">
        <v>0.64447014340176323</v>
      </c>
      <c r="N9" s="130">
        <v>0.63879365819004941</v>
      </c>
      <c r="O9" s="130">
        <v>0.61148789687349725</v>
      </c>
      <c r="P9" s="130">
        <v>0.70253619439629611</v>
      </c>
      <c r="Q9" s="130">
        <v>0.71947664775014264</v>
      </c>
      <c r="R9" s="130">
        <v>0.7715508415774196</v>
      </c>
      <c r="S9" s="130">
        <v>0.86445484112664184</v>
      </c>
      <c r="T9" s="130">
        <v>0.97531588088275412</v>
      </c>
      <c r="U9" s="130">
        <v>1.2150847063762205</v>
      </c>
      <c r="V9" s="130">
        <v>1.5971980937994235</v>
      </c>
      <c r="W9" s="130">
        <v>1.6147936098818791</v>
      </c>
      <c r="X9" s="130">
        <v>1.8538409100912048</v>
      </c>
      <c r="Y9" s="130">
        <v>2.2617827284099992</v>
      </c>
      <c r="Z9" s="130">
        <v>2.8997746465867196</v>
      </c>
      <c r="AA9" s="130">
        <v>3.2390333688453059</v>
      </c>
      <c r="AB9" s="130">
        <v>3.6038509707817981</v>
      </c>
      <c r="AC9" s="130">
        <v>3.9293347619026822</v>
      </c>
      <c r="AD9" s="130">
        <v>4.3019795789135182</v>
      </c>
      <c r="AE9" s="130">
        <v>3.9833599366220702</v>
      </c>
      <c r="AF9" s="130">
        <v>3.5878169410351117</v>
      </c>
      <c r="AG9" s="130">
        <v>3.4930064134014511</v>
      </c>
      <c r="AH9" s="130">
        <v>3.3414165528884654</v>
      </c>
      <c r="AI9" s="130">
        <v>3.3221637294249353</v>
      </c>
      <c r="AJ9" s="130">
        <v>3.1866387108599508</v>
      </c>
      <c r="AK9" s="130">
        <v>3.3264704021316116</v>
      </c>
      <c r="AL9" s="130">
        <v>3.185060720740704</v>
      </c>
      <c r="AM9" s="130">
        <v>3.39</v>
      </c>
      <c r="AN9" s="130">
        <v>3.11</v>
      </c>
      <c r="AO9" s="130">
        <v>3.03</v>
      </c>
      <c r="AP9" s="130">
        <v>2.9</v>
      </c>
      <c r="AQ9" s="130">
        <v>2.71</v>
      </c>
      <c r="AR9" s="130">
        <v>2.41</v>
      </c>
      <c r="AS9" s="130">
        <v>2.2599999999999998</v>
      </c>
      <c r="AT9" s="130">
        <v>2.09</v>
      </c>
      <c r="AU9" s="130">
        <v>1.9</v>
      </c>
      <c r="AV9" s="130">
        <v>1.82</v>
      </c>
      <c r="AW9" s="130">
        <v>1.82</v>
      </c>
      <c r="AX9" s="130">
        <v>1.78</v>
      </c>
      <c r="AY9" s="130">
        <v>1.66</v>
      </c>
      <c r="AZ9" s="130">
        <v>1.47</v>
      </c>
      <c r="BA9" s="130">
        <v>1.47</v>
      </c>
      <c r="BB9" s="130">
        <v>1.36</v>
      </c>
      <c r="BC9" s="130">
        <v>1.22</v>
      </c>
      <c r="BD9" s="130">
        <v>1.1499999999999999</v>
      </c>
      <c r="BE9" s="130">
        <v>1.1299999999999999</v>
      </c>
      <c r="BF9" s="130">
        <v>1.17</v>
      </c>
      <c r="BG9" s="130">
        <v>1.05</v>
      </c>
      <c r="BH9" s="130">
        <v>0.99</v>
      </c>
      <c r="BI9" s="130">
        <v>0.91</v>
      </c>
      <c r="BJ9" s="130">
        <v>0.87</v>
      </c>
      <c r="BK9" s="130">
        <v>0.84</v>
      </c>
    </row>
    <row r="10" spans="1:63" s="159" customFormat="1" x14ac:dyDescent="0.3">
      <c r="A10" s="9" t="s">
        <v>160</v>
      </c>
      <c r="B10" s="130">
        <v>1.4776739767003788</v>
      </c>
      <c r="C10" s="130">
        <v>1.4378892476569243</v>
      </c>
      <c r="D10" s="130">
        <v>1.3409332667143545</v>
      </c>
      <c r="E10" s="130">
        <v>1.3629505278081964</v>
      </c>
      <c r="F10" s="130">
        <v>1.3436113583256755</v>
      </c>
      <c r="G10" s="130">
        <v>1.3049431718677675</v>
      </c>
      <c r="H10" s="130">
        <v>1.2938997847104441</v>
      </c>
      <c r="I10" s="130">
        <v>1.3195726052672236</v>
      </c>
      <c r="J10" s="130">
        <v>1.3140278888618424</v>
      </c>
      <c r="K10" s="130">
        <v>1.1796200583914196</v>
      </c>
      <c r="L10" s="130">
        <v>1.1359948765407721</v>
      </c>
      <c r="M10" s="130">
        <v>1.0854702829952574</v>
      </c>
      <c r="N10" s="130">
        <v>1.1115376165552475</v>
      </c>
      <c r="O10" s="130">
        <v>1.0912936254556007</v>
      </c>
      <c r="P10" s="130">
        <v>1.0941602622431863</v>
      </c>
      <c r="Q10" s="130">
        <v>1.2658914282933993</v>
      </c>
      <c r="R10" s="130">
        <v>1.3652069152345279</v>
      </c>
      <c r="S10" s="130">
        <v>1.3891853505826093</v>
      </c>
      <c r="T10" s="130">
        <v>1.6425929693112455</v>
      </c>
      <c r="U10" s="130">
        <v>1.7876838700320097</v>
      </c>
      <c r="V10" s="130">
        <v>2.1382711114138639</v>
      </c>
      <c r="W10" s="130">
        <v>2.4872603929727792</v>
      </c>
      <c r="X10" s="130">
        <v>2.5960963377772259</v>
      </c>
      <c r="Y10" s="130">
        <v>2.8119394765173271</v>
      </c>
      <c r="Z10" s="130">
        <v>3.2798024117632072</v>
      </c>
      <c r="AA10" s="130">
        <v>3.6530116055424879</v>
      </c>
      <c r="AB10" s="130">
        <v>3.6478111167369875</v>
      </c>
      <c r="AC10" s="130">
        <v>3.7316691263976529</v>
      </c>
      <c r="AD10" s="130">
        <v>3.6845232620538475</v>
      </c>
      <c r="AE10" s="130">
        <v>3.6976221527347675</v>
      </c>
      <c r="AF10" s="130">
        <v>3.7105867719293792</v>
      </c>
      <c r="AG10" s="130">
        <v>3.7498300180324233</v>
      </c>
      <c r="AH10" s="130">
        <v>3.7862110797327446</v>
      </c>
      <c r="AI10" s="130">
        <v>3.4416488051577896</v>
      </c>
      <c r="AJ10" s="130">
        <v>3.3928855750307005</v>
      </c>
      <c r="AK10" s="130">
        <v>3.3075225930893688</v>
      </c>
      <c r="AL10" s="130">
        <v>3.2884720677578851</v>
      </c>
      <c r="AM10" s="130">
        <v>2.93</v>
      </c>
      <c r="AN10" s="130">
        <v>3.01</v>
      </c>
      <c r="AO10" s="130">
        <v>2.82</v>
      </c>
      <c r="AP10" s="130">
        <v>2.74</v>
      </c>
      <c r="AQ10" s="130">
        <v>2.67</v>
      </c>
      <c r="AR10" s="130">
        <v>2.57</v>
      </c>
      <c r="AS10" s="130">
        <v>2.4</v>
      </c>
      <c r="AT10" s="130">
        <v>2.34</v>
      </c>
      <c r="AU10" s="130">
        <v>2.2799999999999998</v>
      </c>
      <c r="AV10" s="130">
        <v>2.1800000000000002</v>
      </c>
      <c r="AW10" s="130">
        <v>2.17</v>
      </c>
      <c r="AX10" s="130">
        <v>2.16</v>
      </c>
      <c r="AY10" s="130">
        <v>2.04</v>
      </c>
      <c r="AZ10" s="130">
        <v>2.02</v>
      </c>
      <c r="BA10" s="130">
        <v>1.93</v>
      </c>
      <c r="BB10" s="130">
        <v>1.94</v>
      </c>
      <c r="BC10" s="130">
        <v>1.87</v>
      </c>
      <c r="BD10" s="130">
        <v>1.83</v>
      </c>
      <c r="BE10" s="130">
        <v>1.86</v>
      </c>
      <c r="BF10" s="130">
        <v>1.91</v>
      </c>
      <c r="BG10" s="130">
        <v>1.92</v>
      </c>
      <c r="BH10" s="130">
        <v>1.87</v>
      </c>
      <c r="BI10" s="130">
        <v>1.92</v>
      </c>
      <c r="BJ10" s="130">
        <v>1.95</v>
      </c>
      <c r="BK10" s="130">
        <v>1.94</v>
      </c>
    </row>
    <row r="11" spans="1:63" s="4" customFormat="1" x14ac:dyDescent="0.3">
      <c r="A11" s="9" t="s">
        <v>37</v>
      </c>
      <c r="B11" s="158">
        <v>100</v>
      </c>
      <c r="C11" s="158">
        <v>100</v>
      </c>
      <c r="D11" s="158">
        <v>100</v>
      </c>
      <c r="E11" s="158">
        <v>100</v>
      </c>
      <c r="F11" s="158">
        <v>100</v>
      </c>
      <c r="G11" s="158">
        <v>100</v>
      </c>
      <c r="H11" s="158">
        <v>100</v>
      </c>
      <c r="I11" s="158">
        <v>100</v>
      </c>
      <c r="J11" s="158">
        <v>100</v>
      </c>
      <c r="K11" s="158">
        <v>100</v>
      </c>
      <c r="L11" s="158">
        <v>100</v>
      </c>
      <c r="M11" s="158">
        <v>100</v>
      </c>
      <c r="N11" s="158">
        <v>100</v>
      </c>
      <c r="O11" s="158">
        <v>100</v>
      </c>
      <c r="P11" s="158">
        <v>100</v>
      </c>
      <c r="Q11" s="158">
        <v>100</v>
      </c>
      <c r="R11" s="158">
        <v>100</v>
      </c>
      <c r="S11" s="158">
        <v>100</v>
      </c>
      <c r="T11" s="158">
        <v>100</v>
      </c>
      <c r="U11" s="158">
        <v>100</v>
      </c>
      <c r="V11" s="158">
        <v>100</v>
      </c>
      <c r="W11" s="158">
        <v>100</v>
      </c>
      <c r="X11" s="158">
        <v>100</v>
      </c>
      <c r="Y11" s="158">
        <v>100</v>
      </c>
      <c r="Z11" s="158">
        <v>100</v>
      </c>
      <c r="AA11" s="158">
        <v>100</v>
      </c>
      <c r="AB11" s="158">
        <v>100</v>
      </c>
      <c r="AC11" s="158">
        <v>100</v>
      </c>
      <c r="AD11" s="158">
        <v>100</v>
      </c>
      <c r="AE11" s="158">
        <v>100</v>
      </c>
      <c r="AF11" s="158">
        <v>100</v>
      </c>
      <c r="AG11" s="158">
        <v>100</v>
      </c>
      <c r="AH11" s="158">
        <v>100</v>
      </c>
      <c r="AI11" s="158">
        <f t="shared" ref="AI11:AL11" si="0">SUM(AI5:AI10)</f>
        <v>99.999999999999972</v>
      </c>
      <c r="AJ11" s="158">
        <f t="shared" si="0"/>
        <v>100.00000000000001</v>
      </c>
      <c r="AK11" s="158">
        <f t="shared" si="0"/>
        <v>100</v>
      </c>
      <c r="AL11" s="158">
        <f t="shared" si="0"/>
        <v>99.999999999999986</v>
      </c>
      <c r="AM11" s="158">
        <v>100.00000000000001</v>
      </c>
      <c r="AN11" s="130">
        <v>100</v>
      </c>
      <c r="AO11" s="130">
        <v>99.990000000000009</v>
      </c>
      <c r="AP11" s="130">
        <v>100.01</v>
      </c>
      <c r="AQ11" s="130">
        <v>100</v>
      </c>
      <c r="AR11" s="130">
        <v>99.999999999999986</v>
      </c>
      <c r="AS11" s="130">
        <v>100</v>
      </c>
      <c r="AT11" s="130">
        <v>100.00000000000001</v>
      </c>
      <c r="AU11" s="130">
        <f t="shared" ref="AU11:AZ11" si="1">SUM(AU5:AU10)</f>
        <v>100</v>
      </c>
      <c r="AV11" s="130">
        <f t="shared" si="1"/>
        <v>99.999999999999986</v>
      </c>
      <c r="AW11" s="130">
        <f t="shared" si="1"/>
        <v>100.01</v>
      </c>
      <c r="AX11" s="130">
        <f t="shared" si="1"/>
        <v>100</v>
      </c>
      <c r="AY11" s="130">
        <f t="shared" si="1"/>
        <v>100</v>
      </c>
      <c r="AZ11" s="130">
        <f t="shared" si="1"/>
        <v>100.00999999999999</v>
      </c>
      <c r="BA11" s="130">
        <f t="shared" ref="BA11:BF11" si="2">SUM(BA5:BA10)</f>
        <v>100</v>
      </c>
      <c r="BB11" s="130">
        <f t="shared" si="2"/>
        <v>99.99</v>
      </c>
      <c r="BC11" s="130">
        <f t="shared" si="2"/>
        <v>100.01</v>
      </c>
      <c r="BD11" s="130">
        <f t="shared" si="2"/>
        <v>100</v>
      </c>
      <c r="BE11" s="130">
        <f t="shared" si="2"/>
        <v>100.01</v>
      </c>
      <c r="BF11" s="130">
        <f t="shared" si="2"/>
        <v>99.989999999999981</v>
      </c>
      <c r="BG11" s="130">
        <f>SUM(BG5:BG10)</f>
        <v>100.00000000000001</v>
      </c>
      <c r="BH11" s="130">
        <f>SUM(BH5:BH10)</f>
        <v>100.01</v>
      </c>
      <c r="BI11" s="130">
        <f>SUM(BI5:BI10)</f>
        <v>100</v>
      </c>
      <c r="BJ11" s="130">
        <f>SUM(BJ5:BJ10)</f>
        <v>99.990000000000009</v>
      </c>
      <c r="BK11" s="130">
        <f>SUM(BK5:BK10)</f>
        <v>100</v>
      </c>
    </row>
    <row r="12" spans="1:63" x14ac:dyDescent="0.3">
      <c r="A12" s="124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63" x14ac:dyDescent="0.3">
      <c r="A13" s="12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124"/>
      <c r="AT13" s="35"/>
      <c r="AU13" s="84"/>
      <c r="BA13" s="140"/>
    </row>
    <row r="14" spans="1:63" x14ac:dyDescent="0.3">
      <c r="A14" s="49" t="s">
        <v>80</v>
      </c>
      <c r="AN14" s="87"/>
      <c r="AO14" s="84"/>
      <c r="AP14" s="84"/>
      <c r="AQ14" s="84"/>
      <c r="AR14" s="35"/>
      <c r="AS14" s="124"/>
      <c r="AT14" s="35"/>
      <c r="AU14" s="84"/>
      <c r="BA14" s="140"/>
    </row>
    <row r="15" spans="1:63" x14ac:dyDescent="0.3">
      <c r="A15" s="178" t="s">
        <v>198</v>
      </c>
      <c r="AN15" s="84"/>
      <c r="AO15" s="88"/>
      <c r="AP15" s="87"/>
      <c r="AQ15" s="84"/>
      <c r="AR15" s="134"/>
      <c r="AS15" s="124"/>
      <c r="AT15" s="84"/>
      <c r="AU15" s="84"/>
      <c r="BA15" s="84"/>
    </row>
    <row r="16" spans="1:63" x14ac:dyDescent="0.3">
      <c r="AN16" s="84"/>
      <c r="AO16" s="88"/>
      <c r="AP16" s="87"/>
      <c r="AQ16" s="87"/>
      <c r="AR16" s="84"/>
      <c r="AS16" s="124"/>
      <c r="AT16" s="84"/>
      <c r="AU16" s="84"/>
      <c r="BA16" s="84"/>
    </row>
    <row r="17" spans="40:53" x14ac:dyDescent="0.3">
      <c r="AN17" s="84"/>
      <c r="AO17" s="88"/>
      <c r="AP17" s="87"/>
      <c r="AQ17" s="84"/>
      <c r="AR17" s="84"/>
      <c r="AS17" s="124"/>
      <c r="AT17" s="84"/>
      <c r="AU17" s="84"/>
      <c r="BA17" s="134"/>
    </row>
    <row r="18" spans="40:53" x14ac:dyDescent="0.3">
      <c r="AN18" s="84"/>
      <c r="AO18" s="88"/>
      <c r="AP18" s="87"/>
      <c r="AQ18" s="84"/>
      <c r="AR18" s="84"/>
      <c r="AS18" s="124"/>
      <c r="AT18" s="84"/>
      <c r="AU18" s="84"/>
      <c r="BA18" s="84"/>
    </row>
    <row r="19" spans="40:53" x14ac:dyDescent="0.3">
      <c r="AN19" s="84"/>
      <c r="AO19" s="88"/>
      <c r="AP19" s="87"/>
      <c r="AQ19" s="84"/>
      <c r="AR19" s="84"/>
      <c r="AS19" s="124"/>
      <c r="AT19" s="84"/>
      <c r="AU19" s="84"/>
      <c r="BA19" s="84"/>
    </row>
    <row r="20" spans="40:53" x14ac:dyDescent="0.3">
      <c r="AN20" s="84"/>
      <c r="AO20" s="88"/>
      <c r="AP20" s="87"/>
      <c r="AQ20" s="84"/>
      <c r="AR20" s="84"/>
      <c r="AS20" s="124"/>
      <c r="AT20" s="84"/>
      <c r="AU20" s="84"/>
      <c r="BA20" s="84"/>
    </row>
  </sheetData>
  <hyperlinks>
    <hyperlink ref="A14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BK34"/>
  <sheetViews>
    <sheetView zoomScaleNormal="100" workbookViewId="0">
      <pane xSplit="1" topLeftCell="AS1" activePane="topRight" state="frozen"/>
      <selection pane="topRight" activeCell="BK11" sqref="BK11"/>
    </sheetView>
  </sheetViews>
  <sheetFormatPr defaultRowHeight="14.4" x14ac:dyDescent="0.3"/>
  <cols>
    <col min="1" max="1" width="63.5546875" style="15" customWidth="1"/>
    <col min="2" max="46" width="11" style="15" customWidth="1"/>
    <col min="47" max="47" width="9.109375" style="15"/>
  </cols>
  <sheetData>
    <row r="1" spans="1:63" s="44" customFormat="1" ht="20.399999999999999" x14ac:dyDescent="0.35">
      <c r="A1" s="126" t="s">
        <v>94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</row>
    <row r="2" spans="1:63" s="44" customFormat="1" x14ac:dyDescent="0.3">
      <c r="A2" s="44" t="s">
        <v>124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</row>
    <row r="4" spans="1:63" s="4" customFormat="1" x14ac:dyDescent="0.3">
      <c r="A4" s="9"/>
      <c r="B4" s="75">
        <v>37681</v>
      </c>
      <c r="C4" s="76">
        <v>37773</v>
      </c>
      <c r="D4" s="77">
        <v>37865</v>
      </c>
      <c r="E4" s="78">
        <v>37956</v>
      </c>
      <c r="F4" s="75">
        <v>38047</v>
      </c>
      <c r="G4" s="76">
        <v>38139</v>
      </c>
      <c r="H4" s="77">
        <v>38231</v>
      </c>
      <c r="I4" s="78">
        <v>38322</v>
      </c>
      <c r="J4" s="75">
        <v>38412</v>
      </c>
      <c r="K4" s="76">
        <v>38504</v>
      </c>
      <c r="L4" s="77">
        <v>38596</v>
      </c>
      <c r="M4" s="78">
        <v>38687</v>
      </c>
      <c r="N4" s="75">
        <v>38777</v>
      </c>
      <c r="O4" s="76">
        <v>38869</v>
      </c>
      <c r="P4" s="77">
        <v>38961</v>
      </c>
      <c r="Q4" s="78">
        <v>39052</v>
      </c>
      <c r="R4" s="75">
        <v>39142</v>
      </c>
      <c r="S4" s="76">
        <v>39234</v>
      </c>
      <c r="T4" s="77">
        <v>39326</v>
      </c>
      <c r="U4" s="78">
        <v>39417</v>
      </c>
      <c r="V4" s="75">
        <v>39508</v>
      </c>
      <c r="W4" s="76">
        <v>39600</v>
      </c>
      <c r="X4" s="77">
        <v>39692</v>
      </c>
      <c r="Y4" s="78">
        <v>39783</v>
      </c>
      <c r="Z4" s="75">
        <v>39873</v>
      </c>
      <c r="AA4" s="76">
        <v>39965</v>
      </c>
      <c r="AB4" s="77">
        <v>40057</v>
      </c>
      <c r="AC4" s="78">
        <v>40148</v>
      </c>
      <c r="AD4" s="75">
        <v>40238</v>
      </c>
      <c r="AE4" s="76">
        <v>40330</v>
      </c>
      <c r="AF4" s="77">
        <v>40422</v>
      </c>
      <c r="AG4" s="78">
        <v>40513</v>
      </c>
      <c r="AH4" s="111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  <c r="BG4" s="122" t="s">
        <v>226</v>
      </c>
      <c r="BH4" s="122" t="s">
        <v>227</v>
      </c>
      <c r="BI4" s="122" t="s">
        <v>228</v>
      </c>
      <c r="BJ4" s="122" t="s">
        <v>231</v>
      </c>
      <c r="BK4" s="122" t="s">
        <v>233</v>
      </c>
    </row>
    <row r="5" spans="1:63" s="159" customFormat="1" x14ac:dyDescent="0.3">
      <c r="A5" s="9" t="s">
        <v>149</v>
      </c>
      <c r="B5" s="135">
        <v>1.21</v>
      </c>
      <c r="C5" s="135">
        <v>1.1399999999999999</v>
      </c>
      <c r="D5" s="135">
        <v>1.1000000000000001</v>
      </c>
      <c r="E5" s="135">
        <v>1.06</v>
      </c>
      <c r="F5" s="135">
        <v>1.01</v>
      </c>
      <c r="G5" s="135">
        <v>1</v>
      </c>
      <c r="H5" s="135">
        <v>1.08</v>
      </c>
      <c r="I5" s="135">
        <v>1.08</v>
      </c>
      <c r="J5" s="135">
        <v>1.01</v>
      </c>
      <c r="K5" s="135">
        <v>0.87</v>
      </c>
      <c r="L5" s="135">
        <v>0.91</v>
      </c>
      <c r="M5" s="135">
        <v>0.93</v>
      </c>
      <c r="N5" s="135">
        <v>0.92</v>
      </c>
      <c r="O5" s="135">
        <v>0.86</v>
      </c>
      <c r="P5" s="135">
        <v>1.07</v>
      </c>
      <c r="Q5" s="135">
        <v>1.31</v>
      </c>
      <c r="R5" s="135">
        <v>1.56</v>
      </c>
      <c r="S5" s="135">
        <v>1.76</v>
      </c>
      <c r="T5" s="135">
        <v>2.23</v>
      </c>
      <c r="U5" s="135">
        <v>2.93</v>
      </c>
      <c r="V5" s="135">
        <v>3.94</v>
      </c>
      <c r="W5" s="135">
        <v>4.16</v>
      </c>
      <c r="X5" s="135">
        <v>4.7300000000000004</v>
      </c>
      <c r="Y5" s="135">
        <v>5.59</v>
      </c>
      <c r="Z5" s="135">
        <v>6.97</v>
      </c>
      <c r="AA5" s="135">
        <v>7.93</v>
      </c>
      <c r="AB5" s="135">
        <v>8.17</v>
      </c>
      <c r="AC5" s="135">
        <v>8.75</v>
      </c>
      <c r="AD5" s="135">
        <v>8.89</v>
      </c>
      <c r="AE5" s="135">
        <v>8.36</v>
      </c>
      <c r="AF5" s="135">
        <v>7.82</v>
      </c>
      <c r="AG5" s="135">
        <v>7.61</v>
      </c>
      <c r="AH5" s="135">
        <v>7.46</v>
      </c>
      <c r="AI5" s="135">
        <v>6.91</v>
      </c>
      <c r="AJ5" s="135">
        <v>6.83</v>
      </c>
      <c r="AK5" s="135">
        <v>6.89</v>
      </c>
      <c r="AL5" s="135">
        <v>6.67</v>
      </c>
      <c r="AM5" s="135">
        <v>6.33</v>
      </c>
      <c r="AN5" s="135">
        <v>5.9</v>
      </c>
      <c r="AO5" s="135">
        <v>5.58</v>
      </c>
      <c r="AP5" s="135">
        <v>5.35</v>
      </c>
      <c r="AQ5" s="135">
        <v>4.9400000000000004</v>
      </c>
      <c r="AR5" s="135">
        <v>4.3099999999999996</v>
      </c>
      <c r="AS5" s="135">
        <v>3.93</v>
      </c>
      <c r="AT5" s="135">
        <v>3.72</v>
      </c>
      <c r="AU5" s="135">
        <v>3.39</v>
      </c>
      <c r="AV5" s="135">
        <v>3.18</v>
      </c>
      <c r="AW5" s="135">
        <v>3.07</v>
      </c>
      <c r="AX5" s="135">
        <v>2.95</v>
      </c>
      <c r="AY5" s="135">
        <v>2.5099999999999998</v>
      </c>
      <c r="AZ5" s="135">
        <v>2.3199999999999998</v>
      </c>
      <c r="BA5" s="135">
        <v>2.1800000000000002</v>
      </c>
      <c r="BB5" s="135">
        <v>2.08</v>
      </c>
      <c r="BC5" s="135">
        <v>1.76</v>
      </c>
      <c r="BD5" s="135">
        <v>1.63</v>
      </c>
      <c r="BE5" s="135">
        <v>1.57</v>
      </c>
      <c r="BF5" s="135">
        <v>1.67</v>
      </c>
      <c r="BG5" s="135">
        <v>1.47</v>
      </c>
      <c r="BH5" s="135">
        <v>1.38</v>
      </c>
      <c r="BI5" s="135">
        <v>1.27</v>
      </c>
      <c r="BJ5" s="135">
        <v>1.22</v>
      </c>
      <c r="BK5" s="135">
        <v>1.1100000000000001</v>
      </c>
    </row>
    <row r="6" spans="1:63" s="159" customFormat="1" x14ac:dyDescent="0.3">
      <c r="A6" s="9" t="s">
        <v>41</v>
      </c>
      <c r="B6" s="135">
        <v>0.35</v>
      </c>
      <c r="C6" s="135">
        <v>0.28000000000000003</v>
      </c>
      <c r="D6" s="135">
        <v>0.22</v>
      </c>
      <c r="E6" s="135">
        <v>0.31</v>
      </c>
      <c r="F6" s="135">
        <v>0.21</v>
      </c>
      <c r="G6" s="135">
        <v>0.15</v>
      </c>
      <c r="H6" s="135">
        <v>0.18</v>
      </c>
      <c r="I6" s="135">
        <v>0.21</v>
      </c>
      <c r="J6" s="135">
        <v>0.25</v>
      </c>
      <c r="K6" s="135">
        <v>0.24</v>
      </c>
      <c r="L6" s="135">
        <v>0.2</v>
      </c>
      <c r="M6" s="135">
        <v>0.16</v>
      </c>
      <c r="N6" s="135">
        <v>0.17</v>
      </c>
      <c r="O6" s="135">
        <v>0.39</v>
      </c>
      <c r="P6" s="135">
        <v>0.5</v>
      </c>
      <c r="Q6" s="135">
        <v>0.61</v>
      </c>
      <c r="R6" s="135">
        <v>0.65</v>
      </c>
      <c r="S6" s="135">
        <v>0.77</v>
      </c>
      <c r="T6" s="135">
        <v>1.2</v>
      </c>
      <c r="U6" s="135">
        <v>1.32</v>
      </c>
      <c r="V6" s="135">
        <v>1.86</v>
      </c>
      <c r="W6" s="135">
        <v>2.21</v>
      </c>
      <c r="X6" s="135">
        <v>2.66</v>
      </c>
      <c r="Y6" s="135">
        <v>3.33</v>
      </c>
      <c r="Z6" s="135">
        <v>3.77</v>
      </c>
      <c r="AA6" s="135">
        <v>3.97</v>
      </c>
      <c r="AB6" s="135">
        <v>4.18</v>
      </c>
      <c r="AC6" s="135">
        <v>4.37</v>
      </c>
      <c r="AD6" s="135">
        <v>4.05</v>
      </c>
      <c r="AE6" s="135">
        <v>4.29</v>
      </c>
      <c r="AF6" s="135">
        <v>4.2300000000000004</v>
      </c>
      <c r="AG6" s="135">
        <v>4.29</v>
      </c>
      <c r="AH6" s="135">
        <v>4.66</v>
      </c>
      <c r="AI6" s="135">
        <v>4.66</v>
      </c>
      <c r="AJ6" s="135">
        <v>4.7</v>
      </c>
      <c r="AK6" s="135">
        <v>4.71</v>
      </c>
      <c r="AL6" s="135">
        <v>4.6900000000000004</v>
      </c>
      <c r="AM6" s="135">
        <v>4.92</v>
      </c>
      <c r="AN6" s="135">
        <v>4.93</v>
      </c>
      <c r="AO6" s="135">
        <v>3.48</v>
      </c>
      <c r="AP6" s="135">
        <v>3.22</v>
      </c>
      <c r="AQ6" s="135">
        <v>3</v>
      </c>
      <c r="AR6" s="135">
        <v>3.51</v>
      </c>
      <c r="AS6" s="135">
        <v>3.19</v>
      </c>
      <c r="AT6" s="135">
        <v>3.37</v>
      </c>
      <c r="AU6" s="135">
        <v>3.33</v>
      </c>
      <c r="AV6" s="135">
        <v>3.34</v>
      </c>
      <c r="AW6" s="135">
        <v>3.16</v>
      </c>
      <c r="AX6" s="135">
        <v>3.04</v>
      </c>
      <c r="AY6" s="135">
        <v>3.24</v>
      </c>
      <c r="AZ6" s="135">
        <v>2.44</v>
      </c>
      <c r="BA6" s="135">
        <v>2.2400000000000002</v>
      </c>
      <c r="BB6" s="135">
        <v>2.19</v>
      </c>
      <c r="BC6" s="135">
        <v>1.96</v>
      </c>
      <c r="BD6" s="135">
        <v>2.0299999999999998</v>
      </c>
      <c r="BE6" s="135">
        <v>2.13</v>
      </c>
      <c r="BF6" s="135">
        <v>2.06</v>
      </c>
      <c r="BG6" s="135">
        <v>1.88</v>
      </c>
      <c r="BH6" s="135">
        <v>1.53</v>
      </c>
      <c r="BI6" s="135">
        <v>1.67</v>
      </c>
      <c r="BJ6" s="135">
        <v>1.51</v>
      </c>
      <c r="BK6" s="135">
        <v>1.56</v>
      </c>
    </row>
    <row r="7" spans="1:63" s="159" customFormat="1" x14ac:dyDescent="0.3">
      <c r="A7" s="9" t="s">
        <v>42</v>
      </c>
      <c r="B7" s="135">
        <v>2.33</v>
      </c>
      <c r="C7" s="135">
        <v>2.2599999999999998</v>
      </c>
      <c r="D7" s="135">
        <v>2.16</v>
      </c>
      <c r="E7" s="135">
        <v>2.16</v>
      </c>
      <c r="F7" s="135">
        <v>2.3199999999999998</v>
      </c>
      <c r="G7" s="135">
        <v>2.17</v>
      </c>
      <c r="H7" s="135">
        <v>2.27</v>
      </c>
      <c r="I7" s="135">
        <v>2.42</v>
      </c>
      <c r="J7" s="135">
        <v>2.38</v>
      </c>
      <c r="K7" s="135">
        <v>1.99</v>
      </c>
      <c r="L7" s="135">
        <v>2.0299999999999998</v>
      </c>
      <c r="M7" s="135">
        <v>2.09</v>
      </c>
      <c r="N7" s="135">
        <v>2.15</v>
      </c>
      <c r="O7" s="135">
        <v>2.2200000000000002</v>
      </c>
      <c r="P7" s="135">
        <v>2.58</v>
      </c>
      <c r="Q7" s="135">
        <v>2.62</v>
      </c>
      <c r="R7" s="135">
        <v>2.59</v>
      </c>
      <c r="S7" s="135">
        <v>2.54</v>
      </c>
      <c r="T7" s="135">
        <v>2.76</v>
      </c>
      <c r="U7" s="135">
        <v>3.05</v>
      </c>
      <c r="V7" s="135">
        <v>3.22</v>
      </c>
      <c r="W7" s="135">
        <v>3.26</v>
      </c>
      <c r="X7" s="135">
        <v>3.64</v>
      </c>
      <c r="Y7" s="135">
        <v>3.94</v>
      </c>
      <c r="Z7" s="135">
        <v>4.3499999999999996</v>
      </c>
      <c r="AA7" s="135">
        <v>4.47</v>
      </c>
      <c r="AB7" s="135">
        <v>4.68</v>
      </c>
      <c r="AC7" s="135">
        <v>4.92</v>
      </c>
      <c r="AD7" s="135">
        <v>5.01</v>
      </c>
      <c r="AE7" s="135">
        <v>4.84</v>
      </c>
      <c r="AF7" s="135">
        <v>4.83</v>
      </c>
      <c r="AG7" s="135">
        <v>5.27</v>
      </c>
      <c r="AH7" s="135">
        <v>5.09</v>
      </c>
      <c r="AI7" s="135">
        <v>4.99</v>
      </c>
      <c r="AJ7" s="135">
        <v>5.03</v>
      </c>
      <c r="AK7" s="135">
        <v>4.82</v>
      </c>
      <c r="AL7" s="135">
        <v>4.55</v>
      </c>
      <c r="AM7" s="135">
        <v>4.24</v>
      </c>
      <c r="AN7" s="135">
        <v>4.25</v>
      </c>
      <c r="AO7" s="135">
        <v>4.03</v>
      </c>
      <c r="AP7" s="135">
        <v>3.92</v>
      </c>
      <c r="AQ7" s="135">
        <v>3.57</v>
      </c>
      <c r="AR7" s="135">
        <v>3.37</v>
      </c>
      <c r="AS7" s="135">
        <v>3.35</v>
      </c>
      <c r="AT7" s="135">
        <v>3.32</v>
      </c>
      <c r="AU7" s="135">
        <v>3.27</v>
      </c>
      <c r="AV7" s="135">
        <v>3.14</v>
      </c>
      <c r="AW7" s="135">
        <v>3.47</v>
      </c>
      <c r="AX7" s="135">
        <v>3.34</v>
      </c>
      <c r="AY7" s="135">
        <v>3.36</v>
      </c>
      <c r="AZ7" s="135">
        <v>3.36</v>
      </c>
      <c r="BA7" s="135">
        <v>3.37</v>
      </c>
      <c r="BB7" s="135">
        <v>3.52</v>
      </c>
      <c r="BC7" s="135">
        <v>3.46</v>
      </c>
      <c r="BD7" s="135">
        <v>3.58</v>
      </c>
      <c r="BE7" s="135">
        <v>3.75</v>
      </c>
      <c r="BF7" s="135">
        <v>3.82</v>
      </c>
      <c r="BG7" s="135">
        <v>3.92</v>
      </c>
      <c r="BH7" s="135">
        <v>3.97</v>
      </c>
      <c r="BI7" s="135">
        <v>4.05</v>
      </c>
      <c r="BJ7" s="135">
        <v>4.26</v>
      </c>
      <c r="BK7" s="135">
        <v>4.17</v>
      </c>
    </row>
    <row r="8" spans="1:63" s="159" customFormat="1" x14ac:dyDescent="0.3">
      <c r="A8" s="9" t="s">
        <v>43</v>
      </c>
      <c r="B8" s="135">
        <v>8.84</v>
      </c>
      <c r="C8" s="135">
        <v>8.9</v>
      </c>
      <c r="D8" s="135">
        <v>8.67</v>
      </c>
      <c r="E8" s="135">
        <v>9.24</v>
      </c>
      <c r="F8" s="135">
        <v>9.27</v>
      </c>
      <c r="G8" s="135">
        <v>8.85</v>
      </c>
      <c r="H8" s="135">
        <v>8.65</v>
      </c>
      <c r="I8" s="135">
        <v>9.18</v>
      </c>
      <c r="J8" s="135">
        <v>9.59</v>
      </c>
      <c r="K8" s="135">
        <v>9.23</v>
      </c>
      <c r="L8" s="135">
        <v>9.07</v>
      </c>
      <c r="M8" s="135">
        <v>8.5299999999999994</v>
      </c>
      <c r="N8" s="135">
        <v>8.82</v>
      </c>
      <c r="O8" s="135">
        <v>8.9600000000000009</v>
      </c>
      <c r="P8" s="135">
        <v>9.19</v>
      </c>
      <c r="Q8" s="135">
        <v>9.66</v>
      </c>
      <c r="R8" s="135">
        <v>9.74</v>
      </c>
      <c r="S8" s="135">
        <v>9.3800000000000008</v>
      </c>
      <c r="T8" s="135">
        <v>9.34</v>
      </c>
      <c r="U8" s="135">
        <v>9.48</v>
      </c>
      <c r="V8" s="135">
        <v>9.49</v>
      </c>
      <c r="W8" s="135">
        <v>10.15</v>
      </c>
      <c r="X8" s="135">
        <v>9.48</v>
      </c>
      <c r="Y8" s="135">
        <v>10.18</v>
      </c>
      <c r="Z8" s="135">
        <v>11.44</v>
      </c>
      <c r="AA8" s="135">
        <v>11.74</v>
      </c>
      <c r="AB8" s="135">
        <v>11.9</v>
      </c>
      <c r="AC8" s="135">
        <v>12.7</v>
      </c>
      <c r="AD8" s="135">
        <v>13.73</v>
      </c>
      <c r="AE8" s="135">
        <v>13.74</v>
      </c>
      <c r="AF8" s="135">
        <v>13.16</v>
      </c>
      <c r="AG8" s="135">
        <v>13.27</v>
      </c>
      <c r="AH8" s="135">
        <v>13.12</v>
      </c>
      <c r="AI8" s="135">
        <v>12.16</v>
      </c>
      <c r="AJ8" s="135">
        <v>11.5</v>
      </c>
      <c r="AK8" s="135">
        <v>11.48</v>
      </c>
      <c r="AL8" s="135">
        <v>11.27</v>
      </c>
      <c r="AM8" s="135">
        <v>10.9</v>
      </c>
      <c r="AN8" s="135">
        <v>10.45</v>
      </c>
      <c r="AO8" s="135">
        <v>10.57</v>
      </c>
      <c r="AP8" s="135">
        <v>10.210000000000001</v>
      </c>
      <c r="AQ8" s="135">
        <v>9.99</v>
      </c>
      <c r="AR8" s="135">
        <v>9.36</v>
      </c>
      <c r="AS8" s="135">
        <v>9.4499999999999993</v>
      </c>
      <c r="AT8" s="135">
        <v>8.51</v>
      </c>
      <c r="AU8" s="135">
        <v>7.83</v>
      </c>
      <c r="AV8" s="135">
        <v>7.46</v>
      </c>
      <c r="AW8" s="135">
        <v>7.31</v>
      </c>
      <c r="AX8" s="135">
        <v>8.3800000000000008</v>
      </c>
      <c r="AY8" s="135">
        <v>8.39</v>
      </c>
      <c r="AZ8" s="135">
        <v>8.2100000000000009</v>
      </c>
      <c r="BA8" s="135">
        <v>7.65</v>
      </c>
      <c r="BB8" s="135">
        <v>7.6</v>
      </c>
      <c r="BC8" s="135">
        <v>7.17</v>
      </c>
      <c r="BD8" s="135">
        <v>7.08</v>
      </c>
      <c r="BE8" s="135">
        <v>7.14</v>
      </c>
      <c r="BF8" s="135">
        <v>7.45</v>
      </c>
      <c r="BG8" s="135">
        <v>7.38</v>
      </c>
      <c r="BH8" s="135">
        <v>7.47</v>
      </c>
      <c r="BI8" s="135">
        <v>7.55</v>
      </c>
      <c r="BJ8" s="135">
        <v>8.01</v>
      </c>
      <c r="BK8" s="135">
        <v>7.88</v>
      </c>
    </row>
    <row r="9" spans="1:63" s="159" customFormat="1" x14ac:dyDescent="0.3">
      <c r="A9" s="122" t="s">
        <v>44</v>
      </c>
      <c r="B9" s="135">
        <v>6.1291233901121727</v>
      </c>
      <c r="C9" s="135">
        <v>6.1372169617126389</v>
      </c>
      <c r="D9" s="135">
        <v>6.2696945337620571</v>
      </c>
      <c r="E9" s="135">
        <v>6.2315935152234081</v>
      </c>
      <c r="F9" s="135">
        <v>6.3362971516551196</v>
      </c>
      <c r="G9" s="135">
        <v>6.3751996957017871</v>
      </c>
      <c r="H9" s="135">
        <v>6.496060606060607</v>
      </c>
      <c r="I9" s="135">
        <v>6.3213769164015039</v>
      </c>
      <c r="J9" s="135">
        <v>6.0324532453245325</v>
      </c>
      <c r="K9" s="135">
        <v>6.7118055555555554</v>
      </c>
      <c r="L9" s="135">
        <v>6.9933809902038648</v>
      </c>
      <c r="M9" s="135">
        <v>6.5892264488128669</v>
      </c>
      <c r="N9" s="135">
        <v>6.3926352128883774</v>
      </c>
      <c r="O9" s="135">
        <v>6.6559580770107081</v>
      </c>
      <c r="P9" s="135">
        <v>7.1584956346541304</v>
      </c>
      <c r="Q9" s="135">
        <v>7.1411960132890364</v>
      </c>
      <c r="R9" s="135">
        <v>6.8493285939968409</v>
      </c>
      <c r="S9" s="135">
        <v>7.2929961089494162</v>
      </c>
      <c r="T9" s="135">
        <v>7.5858031517100075</v>
      </c>
      <c r="U9" s="135">
        <v>7.5110502283105021</v>
      </c>
      <c r="V9" s="135">
        <v>7.3825966850828735</v>
      </c>
      <c r="W9" s="135">
        <v>7.5509125021320136</v>
      </c>
      <c r="X9" s="135">
        <v>7.5498444917335084</v>
      </c>
      <c r="Y9" s="135">
        <v>7.823087752229001</v>
      </c>
      <c r="Z9" s="135">
        <v>7.8770368135184068</v>
      </c>
      <c r="AA9" s="135">
        <v>8.2623630441220026</v>
      </c>
      <c r="AB9" s="135">
        <v>8.4524118070554355</v>
      </c>
      <c r="AC9" s="135">
        <v>8.6571468182448363</v>
      </c>
      <c r="AD9" s="135">
        <v>8.659012932172077</v>
      </c>
      <c r="AE9" s="135">
        <v>8.9527372981488771</v>
      </c>
      <c r="AF9" s="135">
        <v>9.1694937034181443</v>
      </c>
      <c r="AG9" s="135">
        <v>9.1166543483616653</v>
      </c>
      <c r="AH9" s="135">
        <v>8.9598427073403233</v>
      </c>
      <c r="AI9" s="135">
        <v>9.0864458538877138</v>
      </c>
      <c r="AJ9" s="135">
        <v>8.8393472764881622</v>
      </c>
      <c r="AK9" s="135">
        <v>8.4498626373626369</v>
      </c>
      <c r="AL9" s="135">
        <v>8.6921338097933347</v>
      </c>
      <c r="AM9" s="135">
        <v>8.92</v>
      </c>
      <c r="AN9" s="135">
        <v>11</v>
      </c>
      <c r="AO9" s="135">
        <v>11.73</v>
      </c>
      <c r="AP9" s="135">
        <v>11.19</v>
      </c>
      <c r="AQ9" s="135">
        <v>10.9</v>
      </c>
      <c r="AR9" s="135">
        <v>11.83</v>
      </c>
      <c r="AS9" s="135">
        <v>11.51</v>
      </c>
      <c r="AT9" s="135">
        <v>11.01</v>
      </c>
      <c r="AU9" s="135">
        <v>10.92</v>
      </c>
      <c r="AV9" s="135">
        <v>11.09</v>
      </c>
      <c r="AW9" s="135">
        <v>11.32</v>
      </c>
      <c r="AX9" s="135">
        <v>11.06</v>
      </c>
      <c r="AY9" s="135">
        <v>11.45</v>
      </c>
      <c r="AZ9" s="135">
        <v>11.56</v>
      </c>
      <c r="BA9" s="135">
        <v>11.52</v>
      </c>
      <c r="BB9" s="135">
        <v>11.04</v>
      </c>
      <c r="BC9" s="135">
        <v>11.06</v>
      </c>
      <c r="BD9" s="135">
        <v>10.94</v>
      </c>
      <c r="BE9" s="135">
        <v>11.17</v>
      </c>
      <c r="BF9" s="135">
        <v>10.98</v>
      </c>
      <c r="BG9" s="135">
        <v>11.22</v>
      </c>
      <c r="BH9" s="135">
        <v>11.17</v>
      </c>
      <c r="BI9" s="135">
        <v>10.96</v>
      </c>
      <c r="BJ9" s="135">
        <v>10.66</v>
      </c>
      <c r="BK9" s="135">
        <v>10.94</v>
      </c>
    </row>
    <row r="10" spans="1:63" s="159" customFormat="1" x14ac:dyDescent="0.3">
      <c r="A10" s="9" t="s">
        <v>45</v>
      </c>
      <c r="B10" s="135">
        <v>7.23</v>
      </c>
      <c r="C10" s="135">
        <v>7.13</v>
      </c>
      <c r="D10" s="135">
        <v>6.88</v>
      </c>
      <c r="E10" s="135">
        <v>7.47</v>
      </c>
      <c r="F10" s="135">
        <v>7.68</v>
      </c>
      <c r="G10" s="135">
        <v>7.74</v>
      </c>
      <c r="H10" s="135">
        <v>7.48</v>
      </c>
      <c r="I10" s="135">
        <v>7.01</v>
      </c>
      <c r="J10" s="135">
        <v>7.25</v>
      </c>
      <c r="K10" s="135">
        <v>6.17</v>
      </c>
      <c r="L10" s="135">
        <v>5.96</v>
      </c>
      <c r="M10" s="135">
        <v>5.94</v>
      </c>
      <c r="N10" s="135">
        <v>5.85</v>
      </c>
      <c r="O10" s="135">
        <v>5.55</v>
      </c>
      <c r="P10" s="135">
        <v>5.1100000000000003</v>
      </c>
      <c r="Q10" s="135">
        <v>5.46</v>
      </c>
      <c r="R10" s="135">
        <v>5.74</v>
      </c>
      <c r="S10" s="135">
        <v>5.91</v>
      </c>
      <c r="T10" s="135">
        <v>6.14</v>
      </c>
      <c r="U10" s="135">
        <v>6.2</v>
      </c>
      <c r="V10" s="135">
        <v>6.83</v>
      </c>
      <c r="W10" s="135">
        <v>6.85</v>
      </c>
      <c r="X10" s="135">
        <v>7.62</v>
      </c>
      <c r="Y10" s="135">
        <v>8.58</v>
      </c>
      <c r="Z10" s="135">
        <v>9.27</v>
      </c>
      <c r="AA10" s="135">
        <v>8.74</v>
      </c>
      <c r="AB10" s="135">
        <v>9.06</v>
      </c>
      <c r="AC10" s="135">
        <v>9.2200000000000006</v>
      </c>
      <c r="AD10" s="135">
        <v>9.94</v>
      </c>
      <c r="AE10" s="135">
        <v>10.28</v>
      </c>
      <c r="AF10" s="135">
        <v>11.3</v>
      </c>
      <c r="AG10" s="135">
        <v>10.83</v>
      </c>
      <c r="AH10" s="135">
        <v>10.64</v>
      </c>
      <c r="AI10" s="135">
        <v>10.4</v>
      </c>
      <c r="AJ10" s="135">
        <v>10.69</v>
      </c>
      <c r="AK10" s="135">
        <v>10.51</v>
      </c>
      <c r="AL10" s="135">
        <v>10.24</v>
      </c>
      <c r="AM10" s="135">
        <v>10.24</v>
      </c>
      <c r="AN10" s="135">
        <v>9.83</v>
      </c>
      <c r="AO10" s="135">
        <v>9.6199999999999992</v>
      </c>
      <c r="AP10" s="135">
        <v>9.83</v>
      </c>
      <c r="AQ10" s="135">
        <v>9.5399999999999991</v>
      </c>
      <c r="AR10" s="135">
        <v>8.9700000000000006</v>
      </c>
      <c r="AS10" s="135">
        <v>8.94</v>
      </c>
      <c r="AT10" s="135">
        <v>8.66</v>
      </c>
      <c r="AU10" s="135">
        <v>8.17</v>
      </c>
      <c r="AV10" s="135">
        <v>8</v>
      </c>
      <c r="AW10" s="135">
        <v>7.9</v>
      </c>
      <c r="AX10" s="135">
        <v>7.95</v>
      </c>
      <c r="AY10" s="135">
        <v>7.26</v>
      </c>
      <c r="AZ10" s="135">
        <v>7</v>
      </c>
      <c r="BA10" s="135">
        <v>7.02</v>
      </c>
      <c r="BB10" s="135">
        <v>7.89</v>
      </c>
      <c r="BC10" s="135">
        <v>7.22</v>
      </c>
      <c r="BD10" s="135">
        <v>7.13</v>
      </c>
      <c r="BE10" s="135">
        <v>7</v>
      </c>
      <c r="BF10" s="135">
        <v>7.22</v>
      </c>
      <c r="BG10" s="135">
        <v>6.91</v>
      </c>
      <c r="BH10" s="135">
        <v>6.66</v>
      </c>
      <c r="BI10" s="135">
        <v>6.78</v>
      </c>
      <c r="BJ10" s="135">
        <v>7.12</v>
      </c>
      <c r="BK10" s="135">
        <v>7.05</v>
      </c>
    </row>
    <row r="11" spans="1:63" s="159" customFormat="1" x14ac:dyDescent="0.3">
      <c r="A11" s="9" t="s">
        <v>13</v>
      </c>
      <c r="B11" s="135">
        <v>2.5668427530319584</v>
      </c>
      <c r="C11" s="135">
        <v>2.4920082883029293</v>
      </c>
      <c r="D11" s="135">
        <v>2.3928670699262753</v>
      </c>
      <c r="E11" s="135">
        <v>2.3528113570144442</v>
      </c>
      <c r="F11" s="135">
        <v>2.3111903297021463</v>
      </c>
      <c r="G11" s="135">
        <v>2.2189361702127659</v>
      </c>
      <c r="H11" s="135">
        <v>2.2427951998188611</v>
      </c>
      <c r="I11" s="135">
        <v>2.2610334454078922</v>
      </c>
      <c r="J11" s="135">
        <v>2.2052418347507796</v>
      </c>
      <c r="K11" s="135">
        <v>2.0175730630649613</v>
      </c>
      <c r="L11" s="135">
        <v>2.0206901481806763</v>
      </c>
      <c r="M11" s="135">
        <v>1.9710133770570473</v>
      </c>
      <c r="N11" s="135">
        <v>1.9499123466065613</v>
      </c>
      <c r="O11" s="135">
        <v>1.9130928343460096</v>
      </c>
      <c r="P11" s="135">
        <v>2.1085461777993775</v>
      </c>
      <c r="Q11" s="135">
        <v>2.3297004410737805</v>
      </c>
      <c r="R11" s="135">
        <v>2.5040842779222814</v>
      </c>
      <c r="S11" s="135">
        <v>2.6553950277641816</v>
      </c>
      <c r="T11" s="135">
        <v>3.0556932847906606</v>
      </c>
      <c r="U11" s="135">
        <v>3.6169371786996023</v>
      </c>
      <c r="V11" s="135">
        <v>4.4086467514856622</v>
      </c>
      <c r="W11" s="135">
        <v>4.6412918383059107</v>
      </c>
      <c r="X11" s="135">
        <v>5.1069946510563771</v>
      </c>
      <c r="Y11" s="135">
        <v>5.8900464881332919</v>
      </c>
      <c r="Z11" s="135">
        <v>7.0548860298812412</v>
      </c>
      <c r="AA11" s="135">
        <v>7.7976819911019399</v>
      </c>
      <c r="AB11" s="135">
        <v>8.0179330564378208</v>
      </c>
      <c r="AC11" s="135">
        <v>8.5350605370661103</v>
      </c>
      <c r="AD11" s="135">
        <v>8.7100496001452523</v>
      </c>
      <c r="AE11" s="135">
        <v>8.3503558569873562</v>
      </c>
      <c r="AF11" s="135">
        <v>7.952340346492857</v>
      </c>
      <c r="AG11" s="135">
        <v>7.8332906464501582</v>
      </c>
      <c r="AH11" s="135">
        <v>7.6927023072211265</v>
      </c>
      <c r="AI11" s="135">
        <v>7.2380067351549515</v>
      </c>
      <c r="AJ11" s="135">
        <v>7.1376873735121595</v>
      </c>
      <c r="AK11" s="135">
        <v>7.144771513764649</v>
      </c>
      <c r="AL11" s="135">
        <v>6.9591568337845553</v>
      </c>
      <c r="AM11" s="135">
        <v>6.71</v>
      </c>
      <c r="AN11" s="135">
        <v>6.55</v>
      </c>
      <c r="AO11" s="135">
        <v>6.31</v>
      </c>
      <c r="AP11" s="135">
        <v>6.07</v>
      </c>
      <c r="AQ11" s="135">
        <v>5.7</v>
      </c>
      <c r="AR11" s="135">
        <v>5.31</v>
      </c>
      <c r="AS11" s="135">
        <v>5.03</v>
      </c>
      <c r="AT11" s="135">
        <v>4.7699999999999996</v>
      </c>
      <c r="AU11" s="135">
        <v>4.49</v>
      </c>
      <c r="AV11" s="135">
        <v>4.33</v>
      </c>
      <c r="AW11" s="135">
        <v>4.3</v>
      </c>
      <c r="AX11" s="135">
        <v>4.25</v>
      </c>
      <c r="AY11" s="135">
        <v>3.98</v>
      </c>
      <c r="AZ11" s="135">
        <v>3.79</v>
      </c>
      <c r="BA11" s="135">
        <v>3.69</v>
      </c>
      <c r="BB11" s="135">
        <v>3.6</v>
      </c>
      <c r="BC11" s="135">
        <v>3.34</v>
      </c>
      <c r="BD11" s="135">
        <v>3.28</v>
      </c>
      <c r="BE11" s="135">
        <v>3.3</v>
      </c>
      <c r="BF11" s="135">
        <v>3.37</v>
      </c>
      <c r="BG11" s="135">
        <v>3.26</v>
      </c>
      <c r="BH11" s="135">
        <v>3.19</v>
      </c>
      <c r="BI11" s="135">
        <v>3.12</v>
      </c>
      <c r="BJ11" s="135">
        <v>3.11</v>
      </c>
      <c r="BK11" s="135">
        <v>3.04</v>
      </c>
    </row>
    <row r="13" spans="1:63" s="19" customFormat="1" x14ac:dyDescent="0.3">
      <c r="A13" s="48" t="s">
        <v>80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79"/>
      <c r="AR13" s="79"/>
      <c r="AS13" s="79"/>
      <c r="AT13" s="79"/>
      <c r="AU13" s="37"/>
    </row>
    <row r="14" spans="1:63" s="19" customFormat="1" x14ac:dyDescent="0.3">
      <c r="A14" s="178" t="s">
        <v>198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79"/>
      <c r="AR14" s="79"/>
      <c r="AS14" s="40"/>
      <c r="AT14" s="40"/>
      <c r="AU14" s="127"/>
      <c r="AX14" s="20"/>
    </row>
    <row r="15" spans="1:63" s="19" customFormat="1" x14ac:dyDescent="0.3">
      <c r="A15" s="143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79"/>
      <c r="AR15" s="79"/>
      <c r="AS15" s="40"/>
      <c r="AT15" s="40"/>
      <c r="AU15" s="127"/>
      <c r="AX15" s="20"/>
    </row>
    <row r="16" spans="1:63" s="19" customFormat="1" x14ac:dyDescent="0.3">
      <c r="A16" s="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79"/>
      <c r="AR16" s="79"/>
      <c r="AS16" s="40"/>
      <c r="AT16" s="40"/>
      <c r="AU16" s="127"/>
      <c r="AX16" s="20"/>
    </row>
    <row r="17" spans="1:60" s="19" customFormat="1" x14ac:dyDescent="0.3">
      <c r="A17" s="1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153"/>
      <c r="AY17" s="79"/>
      <c r="AZ17" s="79"/>
      <c r="BA17" s="79"/>
      <c r="BD17" s="101"/>
    </row>
    <row r="18" spans="1:60" s="19" customFormat="1" x14ac:dyDescent="0.3">
      <c r="A18" s="1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C18" s="101"/>
      <c r="BD18" s="153"/>
      <c r="BE18" s="187"/>
      <c r="BF18" s="188"/>
      <c r="BG18" s="189"/>
    </row>
    <row r="19" spans="1:60" s="19" customFormat="1" x14ac:dyDescent="0.3">
      <c r="A19" s="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79"/>
      <c r="AR19" s="79"/>
      <c r="AS19" s="79"/>
      <c r="AT19" s="79"/>
      <c r="AX19" s="20"/>
      <c r="BC19" s="101"/>
      <c r="BD19" s="153"/>
      <c r="BE19" s="187"/>
      <c r="BF19" s="188"/>
      <c r="BG19" s="189"/>
    </row>
    <row r="20" spans="1:60" s="19" customFormat="1" x14ac:dyDescent="0.3">
      <c r="A20" s="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92"/>
      <c r="AT20" s="45"/>
      <c r="AX20" s="20"/>
      <c r="BC20" s="101"/>
      <c r="BD20" s="153"/>
      <c r="BE20" s="187"/>
      <c r="BF20" s="188"/>
      <c r="BG20" s="189"/>
    </row>
    <row r="21" spans="1:60" s="19" customFormat="1" x14ac:dyDescent="0.3">
      <c r="A21" s="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92"/>
      <c r="AT21" s="45"/>
      <c r="BC21" s="101"/>
      <c r="BD21" s="153"/>
      <c r="BE21" s="187"/>
      <c r="BF21" s="188"/>
      <c r="BG21" s="189"/>
    </row>
    <row r="22" spans="1:60" s="19" customForma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92"/>
      <c r="AT22" s="45"/>
      <c r="BC22" s="101"/>
      <c r="BD22" s="153"/>
      <c r="BE22" s="187"/>
      <c r="BF22" s="188"/>
      <c r="BG22" s="189"/>
    </row>
    <row r="23" spans="1:60" s="19" customForma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92"/>
      <c r="AT23" s="45"/>
      <c r="BC23" s="101"/>
      <c r="BD23" s="153"/>
      <c r="BE23" s="187"/>
      <c r="BF23" s="188"/>
      <c r="BG23" s="189"/>
    </row>
    <row r="24" spans="1:60" x14ac:dyDescent="0.3">
      <c r="AS24" s="92"/>
      <c r="AT24" s="45"/>
      <c r="AU24" s="19"/>
      <c r="AV24" s="19"/>
      <c r="BB24" s="19"/>
      <c r="BC24" s="101"/>
      <c r="BD24" s="153"/>
      <c r="BE24" s="187"/>
      <c r="BF24" s="188"/>
      <c r="BG24" s="189"/>
    </row>
    <row r="25" spans="1:60" x14ac:dyDescent="0.3">
      <c r="AS25" s="92"/>
      <c r="AT25" s="45"/>
      <c r="AU25" s="19"/>
      <c r="AV25" s="19"/>
      <c r="BB25" s="19"/>
      <c r="BC25" s="19"/>
      <c r="BD25" s="19"/>
      <c r="BE25" s="19"/>
      <c r="BF25" s="19"/>
      <c r="BG25" s="19"/>
      <c r="BH25" s="134"/>
    </row>
    <row r="26" spans="1:60" x14ac:dyDescent="0.3">
      <c r="AS26" s="92"/>
      <c r="AT26" s="45"/>
      <c r="AU26" s="19"/>
      <c r="AV26" s="19"/>
      <c r="BB26" s="19"/>
      <c r="BC26" s="19"/>
      <c r="BD26" s="19"/>
      <c r="BE26" s="19"/>
      <c r="BF26" s="19"/>
      <c r="BG26" s="19"/>
      <c r="BH26" s="19"/>
    </row>
    <row r="27" spans="1:60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45"/>
      <c r="AU27" s="45"/>
      <c r="AV27" s="19"/>
      <c r="BB27" s="19"/>
      <c r="BC27" s="19"/>
      <c r="BD27" s="19"/>
      <c r="BE27" s="19"/>
      <c r="BF27" s="19"/>
      <c r="BG27" s="19"/>
      <c r="BH27" s="19"/>
    </row>
    <row r="28" spans="1:60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45"/>
      <c r="AU28" s="45"/>
      <c r="AV28" s="19"/>
      <c r="BB28" s="19"/>
      <c r="BC28" s="19"/>
      <c r="BD28" s="19"/>
      <c r="BE28" s="19"/>
      <c r="BF28" s="19"/>
      <c r="BG28" s="19"/>
      <c r="BH28" s="19"/>
    </row>
    <row r="29" spans="1:60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5"/>
      <c r="AT29" s="45"/>
      <c r="AU29" s="45"/>
      <c r="AV29" s="19"/>
      <c r="BB29" s="19"/>
      <c r="BC29" s="19"/>
      <c r="BD29" s="19"/>
      <c r="BE29" s="19"/>
      <c r="BF29" s="19"/>
      <c r="BG29" s="19"/>
      <c r="BH29" s="19"/>
    </row>
    <row r="30" spans="1:60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5"/>
      <c r="AT30" s="45"/>
      <c r="AU30" s="45"/>
      <c r="AV30" s="19"/>
      <c r="BB30" s="134"/>
      <c r="BC30" s="134"/>
      <c r="BD30" s="134"/>
      <c r="BE30" s="134"/>
      <c r="BF30" s="134"/>
      <c r="BG30" s="134"/>
      <c r="BH30" s="134"/>
    </row>
    <row r="31" spans="1:60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BB31" s="19"/>
      <c r="BC31" s="19"/>
      <c r="BD31" s="19"/>
      <c r="BE31" s="19"/>
      <c r="BF31" s="19"/>
      <c r="BG31" s="19"/>
      <c r="BH31" s="19"/>
    </row>
    <row r="32" spans="1:60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BB32" s="19"/>
      <c r="BC32" s="19"/>
      <c r="BD32" s="19"/>
      <c r="BE32" s="19"/>
      <c r="BF32" s="19"/>
      <c r="BG32" s="19"/>
      <c r="BH32" s="19"/>
    </row>
    <row r="33" spans="2:60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BB33" s="19"/>
      <c r="BC33" s="19"/>
      <c r="BD33" s="19"/>
      <c r="BE33" s="19"/>
      <c r="BF33" s="19"/>
      <c r="BG33" s="19"/>
      <c r="BH33" s="19"/>
    </row>
    <row r="34" spans="2:60" x14ac:dyDescent="0.3">
      <c r="BB34" s="19"/>
      <c r="BC34" s="19"/>
      <c r="BD34" s="19"/>
      <c r="BE34" s="19"/>
      <c r="BF34" s="19"/>
      <c r="BG34" s="19"/>
      <c r="BH34" s="19"/>
    </row>
  </sheetData>
  <hyperlinks>
    <hyperlink ref="A1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DS27"/>
  <sheetViews>
    <sheetView workbookViewId="0">
      <pane xSplit="1" topLeftCell="B1" activePane="topRight" state="frozen"/>
      <selection pane="topRight"/>
    </sheetView>
  </sheetViews>
  <sheetFormatPr defaultRowHeight="14.4" x14ac:dyDescent="0.3"/>
  <cols>
    <col min="1" max="1" width="56.5546875" bestFit="1" customWidth="1"/>
    <col min="2" max="2" width="15.109375" style="15" customWidth="1"/>
    <col min="3" max="6" width="12.6640625" style="15" bestFit="1" customWidth="1"/>
    <col min="7" max="58" width="12.6640625" style="124" bestFit="1" customWidth="1"/>
    <col min="59" max="123" width="9.109375" style="124"/>
  </cols>
  <sheetData>
    <row r="1" spans="1:123" s="44" customFormat="1" ht="22.8" x14ac:dyDescent="0.35">
      <c r="A1" s="63" t="s">
        <v>136</v>
      </c>
      <c r="B1" s="15"/>
      <c r="C1" s="15"/>
      <c r="D1" s="15"/>
      <c r="E1" s="38"/>
      <c r="F1" s="15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</row>
    <row r="2" spans="1:123" s="44" customFormat="1" x14ac:dyDescent="0.3">
      <c r="A2" s="44" t="s">
        <v>124</v>
      </c>
      <c r="B2" s="15"/>
      <c r="C2" s="15"/>
      <c r="D2" s="15"/>
      <c r="E2" s="15"/>
      <c r="F2" s="15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  <c r="CT2" s="124"/>
      <c r="CU2" s="124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4"/>
      <c r="DI2" s="124"/>
      <c r="DJ2" s="124"/>
      <c r="DK2" s="124"/>
      <c r="DL2" s="124"/>
      <c r="DM2" s="124"/>
      <c r="DN2" s="124"/>
      <c r="DO2" s="124"/>
      <c r="DP2" s="124"/>
      <c r="DQ2" s="124"/>
      <c r="DR2" s="124"/>
      <c r="DS2" s="124"/>
    </row>
    <row r="3" spans="1:123" x14ac:dyDescent="0.3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123" x14ac:dyDescent="0.3">
      <c r="A4" s="9" t="s">
        <v>42</v>
      </c>
      <c r="B4" s="26">
        <v>8.570161563956189</v>
      </c>
      <c r="C4" s="135">
        <v>8.4974268718194566</v>
      </c>
      <c r="D4" s="135">
        <v>8.033500798059535</v>
      </c>
      <c r="E4" s="135">
        <v>7.7920189773094233</v>
      </c>
      <c r="F4" s="26">
        <v>7.4183132824098648</v>
      </c>
      <c r="G4" s="135">
        <v>7.2941364633025945</v>
      </c>
      <c r="H4" s="135">
        <v>7.1896072671723568</v>
      </c>
      <c r="I4" s="135">
        <v>6.9792120279026957</v>
      </c>
      <c r="J4" s="135">
        <v>6.7806228236511892</v>
      </c>
      <c r="K4" s="135">
        <v>6.6862323713176766</v>
      </c>
      <c r="L4" s="135">
        <v>7.1308896505492978</v>
      </c>
      <c r="M4" s="135">
        <v>7.3408083830782163</v>
      </c>
      <c r="N4" s="135">
        <v>7.6622427538583713</v>
      </c>
      <c r="O4" s="135">
        <v>8.2123770631747863</v>
      </c>
      <c r="P4" s="135">
        <v>8.3177176507215336</v>
      </c>
      <c r="Q4" s="135">
        <v>8.6945819132572399</v>
      </c>
      <c r="R4" s="135">
        <v>8.7558082562643307</v>
      </c>
      <c r="S4" s="135">
        <v>8.8405695881707373</v>
      </c>
      <c r="T4" s="135">
        <v>9.1284576632444026</v>
      </c>
      <c r="U4" s="135">
        <v>9.4053500954011611</v>
      </c>
      <c r="V4" s="135">
        <v>9.7253700310821056</v>
      </c>
      <c r="W4" s="135">
        <v>9.9428896953473451</v>
      </c>
      <c r="X4" s="135">
        <v>10.175367905967985</v>
      </c>
      <c r="Y4" s="135">
        <v>10.468382576700858</v>
      </c>
      <c r="Z4" s="135">
        <v>10.615868078360812</v>
      </c>
      <c r="AA4" s="135">
        <v>10.850396839167162</v>
      </c>
      <c r="AB4" s="135">
        <v>10.795294214476684</v>
      </c>
      <c r="AC4" s="135">
        <v>10.461105423505634</v>
      </c>
      <c r="AD4" s="135">
        <v>10.220766874988557</v>
      </c>
      <c r="AE4" s="135">
        <v>9.5526152634774562</v>
      </c>
      <c r="AF4" s="135">
        <v>8.7358433696129794</v>
      </c>
      <c r="AG4" s="135">
        <v>8.1964718011045221</v>
      </c>
      <c r="AH4" s="135">
        <v>7.6266979800144101</v>
      </c>
      <c r="AI4" s="135">
        <v>7.0533998505868016</v>
      </c>
      <c r="AJ4" s="135">
        <v>7.0256690880692112</v>
      </c>
      <c r="AK4" s="135">
        <v>6.7703482522748226</v>
      </c>
      <c r="AL4" s="135">
        <v>6.6658445145001393</v>
      </c>
      <c r="AM4" s="135">
        <v>6.7332291068493211</v>
      </c>
      <c r="AN4" s="135">
        <v>6.4112597661988016</v>
      </c>
      <c r="AO4" s="135">
        <v>6.3767053841482904</v>
      </c>
      <c r="AP4" s="135">
        <v>6.6154339673164158</v>
      </c>
      <c r="AQ4" s="135">
        <v>6.6491718483992521</v>
      </c>
      <c r="AR4" s="135">
        <v>6.7867673069959711</v>
      </c>
      <c r="AS4" s="135">
        <v>6.8504040781177498</v>
      </c>
      <c r="AT4" s="135">
        <v>6.8595685230497496</v>
      </c>
      <c r="AU4" s="135">
        <v>6.9118426671934685</v>
      </c>
      <c r="AV4" s="135">
        <v>7.0958065285832221</v>
      </c>
      <c r="AW4" s="135">
        <v>7.1549506065083772</v>
      </c>
      <c r="AX4" s="135">
        <v>6.9297645375764549</v>
      </c>
      <c r="AY4" s="135">
        <v>7.1146355035936821</v>
      </c>
      <c r="AZ4" s="135">
        <v>7.0548434080445031</v>
      </c>
      <c r="BA4" s="135">
        <v>7.1307535423002282</v>
      </c>
      <c r="BB4" s="135">
        <v>7.2682832007076872</v>
      </c>
      <c r="BC4" s="135">
        <v>7.2762324065359536</v>
      </c>
      <c r="BD4" s="135">
        <v>7.3534191429864491</v>
      </c>
      <c r="BE4" s="135">
        <v>7.461240895358201</v>
      </c>
      <c r="BF4" s="135">
        <v>7.3480373381999211</v>
      </c>
      <c r="BG4" s="135">
        <v>7.45</v>
      </c>
      <c r="BH4" s="135">
        <v>7.39</v>
      </c>
      <c r="BI4" s="121">
        <v>7.21</v>
      </c>
      <c r="BJ4" s="135">
        <v>7.28</v>
      </c>
      <c r="BK4" s="135">
        <v>7.15</v>
      </c>
    </row>
    <row r="5" spans="1:123" x14ac:dyDescent="0.3">
      <c r="A5" s="9" t="s">
        <v>43</v>
      </c>
      <c r="B5" s="135">
        <v>12.321604758872699</v>
      </c>
      <c r="C5" s="135">
        <v>12.271632172883578</v>
      </c>
      <c r="D5" s="135">
        <v>11.739065435221463</v>
      </c>
      <c r="E5" s="135">
        <v>11.560761541814797</v>
      </c>
      <c r="F5" s="135">
        <v>10.893744110865017</v>
      </c>
      <c r="G5" s="135">
        <v>10.477981960676656</v>
      </c>
      <c r="H5" s="135">
        <v>10.199233080116771</v>
      </c>
      <c r="I5" s="135">
        <v>9.8534178980611244</v>
      </c>
      <c r="J5" s="135">
        <v>9.3540205787829311</v>
      </c>
      <c r="K5" s="135">
        <v>9.1027235618796798</v>
      </c>
      <c r="L5" s="135">
        <v>9.2538810447289102</v>
      </c>
      <c r="M5" s="135">
        <v>8.6276883486694764</v>
      </c>
      <c r="N5" s="135">
        <v>8.5762673628822217</v>
      </c>
      <c r="O5" s="135">
        <v>8.4464712182666268</v>
      </c>
      <c r="P5" s="135">
        <v>8.3835834581816648</v>
      </c>
      <c r="Q5" s="135">
        <v>8.7560082820686134</v>
      </c>
      <c r="R5" s="135">
        <v>9.0505054617278304</v>
      </c>
      <c r="S5" s="135">
        <v>9.3204865204111833</v>
      </c>
      <c r="T5" s="135">
        <v>9.2868062759652084</v>
      </c>
      <c r="U5" s="135">
        <v>9.703847637759246</v>
      </c>
      <c r="V5" s="135">
        <v>10.129629213806982</v>
      </c>
      <c r="W5" s="135">
        <v>10.425539600059148</v>
      </c>
      <c r="X5" s="135">
        <v>10.946098890714902</v>
      </c>
      <c r="Y5" s="135">
        <v>11.844553191937395</v>
      </c>
      <c r="Z5" s="135">
        <v>12.654486809402357</v>
      </c>
      <c r="AA5" s="135">
        <v>13.358753585734387</v>
      </c>
      <c r="AB5" s="135">
        <v>13.767075987319103</v>
      </c>
      <c r="AC5" s="135">
        <v>13.780099541226987</v>
      </c>
      <c r="AD5" s="135">
        <v>13.264419401014996</v>
      </c>
      <c r="AE5" s="135">
        <v>12.928543705147444</v>
      </c>
      <c r="AF5" s="135">
        <v>12.108540099438692</v>
      </c>
      <c r="AG5" s="135">
        <v>10.743939863381406</v>
      </c>
      <c r="AH5" s="135">
        <v>9.7056419521923907</v>
      </c>
      <c r="AI5" s="135">
        <v>8.5789146728283452</v>
      </c>
      <c r="AJ5" s="135">
        <v>8.0805129068380452</v>
      </c>
      <c r="AK5" s="135">
        <v>7.6368144822318937</v>
      </c>
      <c r="AL5" s="135">
        <v>7.2395942524610639</v>
      </c>
      <c r="AM5" s="135">
        <v>6.950209325291949</v>
      </c>
      <c r="AN5" s="135">
        <v>6.5788233487739127</v>
      </c>
      <c r="AO5" s="135">
        <v>6.3645211211529817</v>
      </c>
      <c r="AP5" s="135">
        <v>6.2248960638078641</v>
      </c>
      <c r="AQ5" s="135">
        <v>6.0885444308890717</v>
      </c>
      <c r="AR5" s="135">
        <v>5.8198153725726733</v>
      </c>
      <c r="AS5" s="135">
        <v>5.6326496278014071</v>
      </c>
      <c r="AT5" s="135">
        <v>5.5233298498963492</v>
      </c>
      <c r="AU5" s="135">
        <v>5.4743059578328248</v>
      </c>
      <c r="AV5" s="135">
        <v>5.4184543004285715</v>
      </c>
      <c r="AW5" s="135">
        <v>5.3466394869181073</v>
      </c>
      <c r="AX5" s="135">
        <v>5.3009515499777224</v>
      </c>
      <c r="AY5" s="135">
        <v>5.3187957071711898</v>
      </c>
      <c r="AZ5" s="135">
        <v>5.4486806613859766</v>
      </c>
      <c r="BA5" s="135">
        <v>5.2735730635803097</v>
      </c>
      <c r="BB5" s="135">
        <v>5.1474429997818385</v>
      </c>
      <c r="BC5" s="135">
        <v>5.072593659109935</v>
      </c>
      <c r="BD5" s="135">
        <v>5.1485259407395052</v>
      </c>
      <c r="BE5" s="135">
        <v>5.5191629238335285</v>
      </c>
      <c r="BF5" s="135">
        <v>5.904424774934931</v>
      </c>
      <c r="BG5" s="135">
        <v>6.19</v>
      </c>
      <c r="BH5" s="135">
        <v>6.33</v>
      </c>
      <c r="BI5" s="121">
        <v>6.33</v>
      </c>
      <c r="BJ5" s="135">
        <v>6.42</v>
      </c>
      <c r="BK5" s="135">
        <v>6.4</v>
      </c>
    </row>
    <row r="6" spans="1:123" x14ac:dyDescent="0.3">
      <c r="A6" s="122" t="s">
        <v>149</v>
      </c>
      <c r="B6" s="135">
        <v>5.3833735911240304</v>
      </c>
      <c r="C6" s="135">
        <v>5.5430651212499713</v>
      </c>
      <c r="D6" s="135">
        <v>5.2720007867957337</v>
      </c>
      <c r="E6" s="135">
        <v>5.2700553816695415</v>
      </c>
      <c r="F6" s="135">
        <v>5.0531026487754955</v>
      </c>
      <c r="G6" s="135">
        <v>5.0717742615647543</v>
      </c>
      <c r="H6" s="135">
        <v>4.9984348951447046</v>
      </c>
      <c r="I6" s="135">
        <v>4.8774859222912115</v>
      </c>
      <c r="J6" s="135">
        <v>4.7476642063700423</v>
      </c>
      <c r="K6" s="135">
        <v>4.6392976631605078</v>
      </c>
      <c r="L6" s="135">
        <v>4.6868940667569108</v>
      </c>
      <c r="M6" s="135">
        <v>4.6789383806848708</v>
      </c>
      <c r="N6" s="135">
        <v>4.7349219931251758</v>
      </c>
      <c r="O6" s="135">
        <v>4.8478975324191476</v>
      </c>
      <c r="P6" s="135">
        <v>5.0330014604060542</v>
      </c>
      <c r="Q6" s="135">
        <v>5.453066630733181</v>
      </c>
      <c r="R6" s="135">
        <v>5.9874752823613733</v>
      </c>
      <c r="S6" s="135">
        <v>6.4614472883939182</v>
      </c>
      <c r="T6" s="135">
        <v>7.0888347479535057</v>
      </c>
      <c r="U6" s="135">
        <v>7.9864692574091647</v>
      </c>
      <c r="V6" s="135">
        <v>8.7155343785110855</v>
      </c>
      <c r="W6" s="135">
        <v>9.4984578143691287</v>
      </c>
      <c r="X6" s="135">
        <v>10.258324215261711</v>
      </c>
      <c r="Y6" s="135">
        <v>11.208118063484449</v>
      </c>
      <c r="Z6" s="135">
        <v>11.938152688541665</v>
      </c>
      <c r="AA6" s="135">
        <v>12.398932021779407</v>
      </c>
      <c r="AB6" s="135">
        <v>12.444504191284301</v>
      </c>
      <c r="AC6" s="135">
        <v>11.663248317130313</v>
      </c>
      <c r="AD6" s="135">
        <v>11.057883300667175</v>
      </c>
      <c r="AE6" s="135">
        <v>10.315678897819364</v>
      </c>
      <c r="AF6" s="135">
        <v>9.7078111483671243</v>
      </c>
      <c r="AG6" s="135">
        <v>9.0905652698982351</v>
      </c>
      <c r="AH6" s="135">
        <v>8.6361700535799262</v>
      </c>
      <c r="AI6" s="135">
        <v>8.213112600525653</v>
      </c>
      <c r="AJ6" s="135">
        <v>8.199086146852288</v>
      </c>
      <c r="AK6" s="135">
        <v>8.0181866856061621</v>
      </c>
      <c r="AL6" s="135">
        <v>7.5689249963847223</v>
      </c>
      <c r="AM6" s="135">
        <v>7.3076706214294784</v>
      </c>
      <c r="AN6" s="135">
        <v>6.6856675511119983</v>
      </c>
      <c r="AO6" s="135">
        <v>6.2991134483256976</v>
      </c>
      <c r="AP6" s="135">
        <v>6.0439327256638569</v>
      </c>
      <c r="AQ6" s="135">
        <v>5.7307164445767711</v>
      </c>
      <c r="AR6" s="135">
        <v>5.4683129622570492</v>
      </c>
      <c r="AS6" s="135">
        <v>5.2499263779662382</v>
      </c>
      <c r="AT6" s="135">
        <v>4.9170749152293585</v>
      </c>
      <c r="AU6" s="135">
        <v>4.648476406785802</v>
      </c>
      <c r="AV6" s="135">
        <v>4.4827573284988</v>
      </c>
      <c r="AW6" s="135">
        <v>4.2040427127913933</v>
      </c>
      <c r="AX6" s="135">
        <v>4.0464319977911405</v>
      </c>
      <c r="AY6" s="135">
        <v>4.0930865862055965</v>
      </c>
      <c r="AZ6" s="135">
        <v>3.9353890945602621</v>
      </c>
      <c r="BA6" s="135">
        <v>3.8520270184677337</v>
      </c>
      <c r="BB6" s="135">
        <v>3.7020264947375177</v>
      </c>
      <c r="BC6" s="135">
        <v>3.4274665945088274</v>
      </c>
      <c r="BD6" s="135">
        <v>3.431511944258149</v>
      </c>
      <c r="BE6" s="135">
        <v>3.3848576121031004</v>
      </c>
      <c r="BF6" s="135">
        <v>3.5140525728723282</v>
      </c>
      <c r="BG6" s="135">
        <v>3.61</v>
      </c>
      <c r="BH6" s="135">
        <v>3.46</v>
      </c>
      <c r="BI6" s="121">
        <v>3.4</v>
      </c>
      <c r="BJ6" s="135">
        <v>3.38</v>
      </c>
      <c r="BK6" s="135">
        <v>3.41</v>
      </c>
    </row>
    <row r="7" spans="1:123" x14ac:dyDescent="0.3">
      <c r="A7" s="9" t="s">
        <v>41</v>
      </c>
      <c r="B7" s="135">
        <v>2.9429599387259455</v>
      </c>
      <c r="C7" s="135">
        <v>2.6773400416703006</v>
      </c>
      <c r="D7" s="135">
        <v>2.5258120567882227</v>
      </c>
      <c r="E7" s="135">
        <v>2.0254662065177018</v>
      </c>
      <c r="F7" s="135">
        <v>1.9335568214044327</v>
      </c>
      <c r="G7" s="135">
        <v>1.9828834615013859</v>
      </c>
      <c r="H7" s="135">
        <v>1.8444282291471936</v>
      </c>
      <c r="I7" s="135">
        <v>2.0757118039214393</v>
      </c>
      <c r="J7" s="135">
        <v>2.1422593719946206</v>
      </c>
      <c r="K7" s="135">
        <v>2.0398193815050036</v>
      </c>
      <c r="L7" s="135">
        <v>2.0250021792943644</v>
      </c>
      <c r="M7" s="135">
        <v>1.8388907109414165</v>
      </c>
      <c r="N7" s="135">
        <v>1.9342817659490343</v>
      </c>
      <c r="O7" s="135">
        <v>2.3389576248563584</v>
      </c>
      <c r="P7" s="135">
        <v>2.636941048903136</v>
      </c>
      <c r="Q7" s="135">
        <v>2.851751130788085</v>
      </c>
      <c r="R7" s="135">
        <v>3.2317907345773342</v>
      </c>
      <c r="S7" s="135">
        <v>3.3044370489355512</v>
      </c>
      <c r="T7" s="135">
        <v>3.6266597984655822</v>
      </c>
      <c r="U7" s="135">
        <v>4.3030888487626342</v>
      </c>
      <c r="V7" s="135">
        <v>4.8665422267876828</v>
      </c>
      <c r="W7" s="135">
        <v>5.6659262249004891</v>
      </c>
      <c r="X7" s="135">
        <v>6.6383162690506721</v>
      </c>
      <c r="Y7" s="135">
        <v>7.3243656625039026</v>
      </c>
      <c r="Z7" s="135">
        <v>7.5340804728556563</v>
      </c>
      <c r="AA7" s="135">
        <v>7.5805645562727983</v>
      </c>
      <c r="AB7" s="135">
        <v>7.1234869469209388</v>
      </c>
      <c r="AC7" s="135">
        <v>6.6039081103826041</v>
      </c>
      <c r="AD7" s="135">
        <v>6.1426871128487575</v>
      </c>
      <c r="AE7" s="135">
        <v>5.5923231807975213</v>
      </c>
      <c r="AF7" s="135">
        <v>5.3299924837596757</v>
      </c>
      <c r="AG7" s="135">
        <v>5.0559151823149504</v>
      </c>
      <c r="AH7" s="135">
        <v>4.8243153462458412</v>
      </c>
      <c r="AI7" s="135">
        <v>4.5562271993993058</v>
      </c>
      <c r="AJ7" s="135">
        <v>4.7564542977226401</v>
      </c>
      <c r="AK7" s="135">
        <v>4.3914072521743543</v>
      </c>
      <c r="AL7" s="135">
        <v>4.3450426573773662</v>
      </c>
      <c r="AM7" s="135">
        <v>4.3101802372133209</v>
      </c>
      <c r="AN7" s="135">
        <v>3.4179109612922423</v>
      </c>
      <c r="AO7" s="135">
        <v>3.4810074884223372</v>
      </c>
      <c r="AP7" s="135">
        <v>3.1069838096068074</v>
      </c>
      <c r="AQ7" s="135">
        <v>3.0505238897326508</v>
      </c>
      <c r="AR7" s="135">
        <v>3.3701111927595804</v>
      </c>
      <c r="AS7" s="135">
        <v>3.1810275450840981</v>
      </c>
      <c r="AT7" s="135">
        <v>3.5715520856602714</v>
      </c>
      <c r="AU7" s="135">
        <v>3.5243066416025064</v>
      </c>
      <c r="AV7" s="135">
        <v>3.3377087061237112</v>
      </c>
      <c r="AW7" s="135">
        <v>3.1784114384289559</v>
      </c>
      <c r="AX7" s="135">
        <v>2.8100265538999802</v>
      </c>
      <c r="AY7" s="135">
        <v>2.4393537613211467</v>
      </c>
      <c r="AZ7" s="135">
        <v>2.4215404083525329</v>
      </c>
      <c r="BA7" s="135">
        <v>2.5778311875335684</v>
      </c>
      <c r="BB7" s="135">
        <v>2.3862473141502747</v>
      </c>
      <c r="BC7" s="135">
        <v>3.172222318827596</v>
      </c>
      <c r="BD7" s="135">
        <v>2.9513823781754751</v>
      </c>
      <c r="BE7" s="135">
        <v>2.7283622993076215</v>
      </c>
      <c r="BF7" s="135">
        <v>2.5240854895226237</v>
      </c>
      <c r="BG7" s="135">
        <v>1.75</v>
      </c>
      <c r="BH7" s="135">
        <v>2.11</v>
      </c>
      <c r="BI7" s="121">
        <v>2.0499999999999998</v>
      </c>
      <c r="BJ7" s="135">
        <v>2.2200000000000002</v>
      </c>
      <c r="BK7" s="135">
        <v>2.2599999999999998</v>
      </c>
    </row>
    <row r="8" spans="1:123" x14ac:dyDescent="0.3">
      <c r="A8" s="122" t="s">
        <v>44</v>
      </c>
      <c r="B8" s="135"/>
      <c r="C8" s="135"/>
      <c r="D8" s="135"/>
      <c r="E8" s="135"/>
      <c r="F8" s="135">
        <v>7.6096229472028263</v>
      </c>
      <c r="G8" s="135">
        <v>7.2001247393175216</v>
      </c>
      <c r="H8" s="135">
        <v>7.2787659305434387</v>
      </c>
      <c r="I8" s="135">
        <v>7.6101901766547035</v>
      </c>
      <c r="J8" s="135">
        <v>8.171659839377325</v>
      </c>
      <c r="K8" s="135">
        <v>8.4711330340978055</v>
      </c>
      <c r="L8" s="135">
        <v>9.0546483489021163</v>
      </c>
      <c r="M8" s="135">
        <v>8.8794802393340131</v>
      </c>
      <c r="N8" s="135">
        <v>8.8188920674501965</v>
      </c>
      <c r="O8" s="135">
        <v>9.159497462387062</v>
      </c>
      <c r="P8" s="135">
        <v>9.224775304077264</v>
      </c>
      <c r="Q8" s="135">
        <v>9.7503982329287275</v>
      </c>
      <c r="R8" s="135">
        <v>9.8712304961136024</v>
      </c>
      <c r="S8" s="135">
        <v>9.999351006122712</v>
      </c>
      <c r="T8" s="135">
        <v>9.8170263706586969</v>
      </c>
      <c r="U8" s="135">
        <v>9.8155354408815931</v>
      </c>
      <c r="V8" s="135">
        <v>9.8465304159105873</v>
      </c>
      <c r="W8" s="135">
        <v>9.28342530186465</v>
      </c>
      <c r="X8" s="135">
        <v>9.5456742666494954</v>
      </c>
      <c r="Y8" s="135">
        <v>9.3811806329174612</v>
      </c>
      <c r="Z8" s="135">
        <v>9.3438060611391407</v>
      </c>
      <c r="AA8" s="135">
        <v>9.785744340806982</v>
      </c>
      <c r="AB8" s="135">
        <v>9.7091491726486936</v>
      </c>
      <c r="AC8" s="135">
        <v>10.17836554293763</v>
      </c>
      <c r="AD8" s="135">
        <v>10.360910466870941</v>
      </c>
      <c r="AE8" s="135">
        <v>10.69964202419504</v>
      </c>
      <c r="AF8" s="135">
        <v>10.851896980739088</v>
      </c>
      <c r="AG8" s="135">
        <v>10.451633113907683</v>
      </c>
      <c r="AH8" s="135">
        <v>10.581053301643463</v>
      </c>
      <c r="AI8" s="135">
        <v>10.345761579814821</v>
      </c>
      <c r="AJ8" s="135">
        <v>10.603739889695877</v>
      </c>
      <c r="AK8" s="135">
        <v>10.643994624301031</v>
      </c>
      <c r="AL8" s="135">
        <v>10.355376034592108</v>
      </c>
      <c r="AM8" s="135">
        <v>10.911786875229899</v>
      </c>
      <c r="AN8" s="135">
        <v>11.118941249179938</v>
      </c>
      <c r="AO8" s="135">
        <v>11.389965672177958</v>
      </c>
      <c r="AP8" s="135">
        <v>11.623737171499553</v>
      </c>
      <c r="AQ8" s="135">
        <v>11.085593425904182</v>
      </c>
      <c r="AR8" s="135">
        <v>11.010928327131079</v>
      </c>
      <c r="AS8" s="135">
        <v>11.329315939043488</v>
      </c>
      <c r="AT8" s="135">
        <v>11.465638120737159</v>
      </c>
      <c r="AU8" s="135">
        <v>11.582798439045444</v>
      </c>
      <c r="AV8" s="135">
        <v>11.498868891508538</v>
      </c>
      <c r="AW8" s="135">
        <v>11.123268103970174</v>
      </c>
      <c r="AX8" s="135">
        <v>10.810517733243968</v>
      </c>
      <c r="AY8" s="135">
        <v>10.741010414672678</v>
      </c>
      <c r="AZ8" s="135">
        <v>10.466164024756168</v>
      </c>
      <c r="BA8" s="135">
        <v>10.461616654077869</v>
      </c>
      <c r="BB8" s="135">
        <v>10.163265847301975</v>
      </c>
      <c r="BC8" s="135">
        <v>9.8775270544943012</v>
      </c>
      <c r="BD8" s="135">
        <v>9.8823541277621914</v>
      </c>
      <c r="BE8" s="135">
        <v>9.7982165716931409</v>
      </c>
      <c r="BF8" s="135">
        <v>9.9980488104571386</v>
      </c>
      <c r="BG8" s="135">
        <v>10.130000000000001</v>
      </c>
      <c r="BH8" s="135">
        <v>10.02</v>
      </c>
      <c r="BI8" s="121">
        <v>9.6099996566772461</v>
      </c>
      <c r="BJ8" s="135">
        <v>9.18</v>
      </c>
      <c r="BK8" s="135">
        <v>8.84</v>
      </c>
    </row>
    <row r="9" spans="1:123" x14ac:dyDescent="0.3">
      <c r="A9" s="9" t="s">
        <v>45</v>
      </c>
      <c r="B9" s="135">
        <v>8.8813831268888279</v>
      </c>
      <c r="C9" s="135">
        <v>9.1321886288379925</v>
      </c>
      <c r="D9" s="135">
        <v>9.0512467606735836</v>
      </c>
      <c r="E9" s="135">
        <v>8.797357921162579</v>
      </c>
      <c r="F9" s="135">
        <v>8.9440810623734546</v>
      </c>
      <c r="G9" s="135">
        <v>8.7187608598941235</v>
      </c>
      <c r="H9" s="135">
        <v>8.4742854486486365</v>
      </c>
      <c r="I9" s="135">
        <v>8.2849209942043878</v>
      </c>
      <c r="J9" s="135">
        <v>8.1189663136694694</v>
      </c>
      <c r="K9" s="135">
        <v>8.0003367979585995</v>
      </c>
      <c r="L9" s="135">
        <v>8.2797288706129901</v>
      </c>
      <c r="M9" s="135">
        <v>8.2565616122564212</v>
      </c>
      <c r="N9" s="135">
        <v>8.1151715617249689</v>
      </c>
      <c r="O9" s="135">
        <v>7.9449531777057274</v>
      </c>
      <c r="P9" s="135">
        <v>7.6228036605678406</v>
      </c>
      <c r="Q9" s="135">
        <v>7.4290164210643068</v>
      </c>
      <c r="R9" s="135">
        <v>7.3947700515141541</v>
      </c>
      <c r="S9" s="135">
        <v>7.4829277224681707</v>
      </c>
      <c r="T9" s="135">
        <v>7.9924165496061574</v>
      </c>
      <c r="U9" s="135">
        <v>8.8713718640817554</v>
      </c>
      <c r="V9" s="135">
        <v>9.7534978161297943</v>
      </c>
      <c r="W9" s="135">
        <v>10.352977532188131</v>
      </c>
      <c r="X9" s="135">
        <v>11.624413854545342</v>
      </c>
      <c r="Y9" s="135">
        <v>12.318177758040067</v>
      </c>
      <c r="Z9" s="135">
        <v>12.208971632828405</v>
      </c>
      <c r="AA9" s="135">
        <v>12.425492179080571</v>
      </c>
      <c r="AB9" s="135">
        <v>11.847810533157867</v>
      </c>
      <c r="AC9" s="135">
        <v>12.01932657382298</v>
      </c>
      <c r="AD9" s="135">
        <v>11.821774839810208</v>
      </c>
      <c r="AE9" s="135">
        <v>11.397897072320585</v>
      </c>
      <c r="AF9" s="135">
        <v>11.212518433549491</v>
      </c>
      <c r="AG9" s="135">
        <v>10.114959911823975</v>
      </c>
      <c r="AH9" s="135">
        <v>9.3849617416200459</v>
      </c>
      <c r="AI9" s="135">
        <v>9.043485091096704</v>
      </c>
      <c r="AJ9" s="135">
        <v>8.2161519941358563</v>
      </c>
      <c r="AK9" s="135">
        <v>7.9012690614135881</v>
      </c>
      <c r="AL9" s="135">
        <v>7.5376186018488029</v>
      </c>
      <c r="AM9" s="135">
        <v>7.2624354935774553</v>
      </c>
      <c r="AN9" s="135">
        <v>7.2620404316489671</v>
      </c>
      <c r="AO9" s="135">
        <v>6.8707644288877017</v>
      </c>
      <c r="AP9" s="135">
        <v>7.0394761753505328</v>
      </c>
      <c r="AQ9" s="135">
        <v>6.8325587217103552</v>
      </c>
      <c r="AR9" s="135">
        <v>6.5912987071437108</v>
      </c>
      <c r="AS9" s="135">
        <v>6.4281907250505022</v>
      </c>
      <c r="AT9" s="135">
        <v>6.7202217253362146</v>
      </c>
      <c r="AU9" s="135">
        <v>6.7350362053187052</v>
      </c>
      <c r="AV9" s="135">
        <v>6.7105936667252228</v>
      </c>
      <c r="AW9" s="135">
        <v>6.8106735468698609</v>
      </c>
      <c r="AX9" s="135">
        <v>6.3408810024144335</v>
      </c>
      <c r="AY9" s="135">
        <v>6.4995422811997949</v>
      </c>
      <c r="AZ9" s="135">
        <v>6.4533766023879053</v>
      </c>
      <c r="BA9" s="135">
        <v>6.455535061689714</v>
      </c>
      <c r="BB9" s="135">
        <v>6.4349879579258644</v>
      </c>
      <c r="BC9" s="135">
        <v>6.3973264745115994</v>
      </c>
      <c r="BD9" s="135">
        <v>6.5447985243260902</v>
      </c>
      <c r="BE9" s="135">
        <v>6.7115253376498885</v>
      </c>
      <c r="BF9" s="135">
        <v>6.965565269618307</v>
      </c>
      <c r="BG9" s="135">
        <v>7.08</v>
      </c>
      <c r="BH9" s="135">
        <v>7.05</v>
      </c>
      <c r="BI9" s="121">
        <v>6.92</v>
      </c>
      <c r="BJ9" s="135">
        <v>7.1</v>
      </c>
      <c r="BK9" s="135">
        <v>7.16</v>
      </c>
    </row>
    <row r="10" spans="1:123" x14ac:dyDescent="0.3">
      <c r="A10" s="9" t="s">
        <v>37</v>
      </c>
      <c r="B10" s="135">
        <v>6.6357814030534428</v>
      </c>
      <c r="C10" s="135">
        <v>6.731470406050585</v>
      </c>
      <c r="D10" s="135">
        <v>6.3883998803865083</v>
      </c>
      <c r="E10" s="135">
        <v>6.2699244956706455</v>
      </c>
      <c r="F10" s="135">
        <v>5.9559239077143156</v>
      </c>
      <c r="G10" s="135">
        <v>5.8668510514815519</v>
      </c>
      <c r="H10" s="135">
        <v>5.7375000339568043</v>
      </c>
      <c r="I10" s="135">
        <v>5.577001689429598</v>
      </c>
      <c r="J10" s="135">
        <v>5.421961516241006</v>
      </c>
      <c r="K10" s="135">
        <v>5.2939655413694169</v>
      </c>
      <c r="L10" s="135">
        <v>5.3855531538348558</v>
      </c>
      <c r="M10" s="135">
        <v>5.32135906533731</v>
      </c>
      <c r="N10" s="135">
        <v>5.36883749169355</v>
      </c>
      <c r="O10" s="135">
        <v>5.5062565461248258</v>
      </c>
      <c r="P10" s="135">
        <v>5.6365677615833718</v>
      </c>
      <c r="Q10" s="135">
        <v>6.0072578985777909</v>
      </c>
      <c r="R10" s="135">
        <v>6.4391975657092759</v>
      </c>
      <c r="S10" s="135">
        <v>6.8173177634409523</v>
      </c>
      <c r="T10" s="135">
        <v>7.3221529773701555</v>
      </c>
      <c r="U10" s="135">
        <v>8.0975284096502431</v>
      </c>
      <c r="V10" s="135">
        <v>8.7480293742989872</v>
      </c>
      <c r="W10" s="135">
        <v>9.3975890431644125</v>
      </c>
      <c r="X10" s="135">
        <v>10.109705393356503</v>
      </c>
      <c r="Y10" s="135">
        <v>10.934161351045155</v>
      </c>
      <c r="Z10" s="135">
        <v>11.534896181595366</v>
      </c>
      <c r="AA10" s="135">
        <v>11.954868347364622</v>
      </c>
      <c r="AB10" s="135">
        <v>11.953453749947682</v>
      </c>
      <c r="AC10" s="135">
        <v>11.351861788773949</v>
      </c>
      <c r="AD10" s="135">
        <v>10.833413652374151</v>
      </c>
      <c r="AE10" s="135">
        <v>10.203143335149203</v>
      </c>
      <c r="AF10" s="135">
        <v>9.6453057735673866</v>
      </c>
      <c r="AG10" s="135">
        <v>9.0050803907426555</v>
      </c>
      <c r="AH10" s="135">
        <v>8.5566259049773645</v>
      </c>
      <c r="AI10" s="135">
        <v>8.1149979110867179</v>
      </c>
      <c r="AJ10" s="135">
        <v>8.0877416811438234</v>
      </c>
      <c r="AK10" s="135">
        <v>7.8938655489686846</v>
      </c>
      <c r="AL10" s="135">
        <v>7.5144713104807863</v>
      </c>
      <c r="AM10" s="135">
        <v>7.354761472754916</v>
      </c>
      <c r="AN10" s="135">
        <v>6.8399969555929596</v>
      </c>
      <c r="AO10" s="135">
        <v>6.5732670267625455</v>
      </c>
      <c r="AP10" s="135">
        <v>6.4119158567599657</v>
      </c>
      <c r="AQ10" s="135">
        <v>6.1420369846398222</v>
      </c>
      <c r="AR10" s="135">
        <v>5.9660813670637385</v>
      </c>
      <c r="AS10" s="135">
        <v>5.827465227978486</v>
      </c>
      <c r="AT10" s="135">
        <v>5.6396646113382047</v>
      </c>
      <c r="AU10" s="135">
        <v>5.4705595413412382</v>
      </c>
      <c r="AV10" s="135">
        <v>5.3615622238577219</v>
      </c>
      <c r="AW10" s="135">
        <v>5.14119244577667</v>
      </c>
      <c r="AX10" s="135">
        <v>4.962553242402274</v>
      </c>
      <c r="AY10" s="135">
        <v>5.0049983821912818</v>
      </c>
      <c r="AZ10" s="135">
        <v>4.8824248152168153</v>
      </c>
      <c r="BA10" s="135">
        <v>4.8385975571749142</v>
      </c>
      <c r="BB10" s="135">
        <v>4.7124145767315619</v>
      </c>
      <c r="BC10" s="135">
        <v>4.5312341583522366</v>
      </c>
      <c r="BD10" s="135">
        <v>4.548934783452089</v>
      </c>
      <c r="BE10" s="135">
        <v>4.5483038821949959</v>
      </c>
      <c r="BF10" s="135">
        <v>4.6760050269326365</v>
      </c>
      <c r="BG10" s="135">
        <v>4.76</v>
      </c>
      <c r="BH10" s="135">
        <v>4.67</v>
      </c>
      <c r="BI10" s="121">
        <v>4.57</v>
      </c>
      <c r="BJ10" s="135">
        <v>4.54</v>
      </c>
      <c r="BK10" s="135">
        <v>4.5199999999999996</v>
      </c>
    </row>
    <row r="11" spans="1:123" x14ac:dyDescent="0.3">
      <c r="A11" s="85" t="s">
        <v>137</v>
      </c>
    </row>
    <row r="12" spans="1:123" x14ac:dyDescent="0.3">
      <c r="A12" s="46" t="s">
        <v>80</v>
      </c>
    </row>
    <row r="13" spans="1:123" x14ac:dyDescent="0.3">
      <c r="A13" s="178" t="s">
        <v>198</v>
      </c>
    </row>
    <row r="15" spans="1:123" s="192" customFormat="1" x14ac:dyDescent="0.3">
      <c r="A15" s="192" t="s">
        <v>123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Y15" s="124"/>
      <c r="AZ15" s="101"/>
      <c r="BA15" s="101"/>
      <c r="BB15" s="101"/>
      <c r="BC15" s="101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</row>
    <row r="16" spans="1:123" s="192" customFormat="1" x14ac:dyDescent="0.3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  <c r="CJ16" s="124"/>
      <c r="CK16" s="124"/>
      <c r="CL16" s="124"/>
      <c r="CM16" s="124"/>
      <c r="CN16" s="124"/>
      <c r="CO16" s="124"/>
      <c r="CP16" s="124"/>
      <c r="CQ16" s="124"/>
      <c r="CR16" s="124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</row>
    <row r="17" spans="1:123" s="192" customFormat="1" x14ac:dyDescent="0.3">
      <c r="A17" s="122" t="s">
        <v>42</v>
      </c>
      <c r="B17" s="135">
        <v>14.52</v>
      </c>
      <c r="C17" s="135">
        <v>13.04</v>
      </c>
      <c r="D17" s="135">
        <v>14.73</v>
      </c>
      <c r="E17" s="135">
        <v>15.1</v>
      </c>
      <c r="F17" s="135">
        <v>13.96</v>
      </c>
      <c r="G17" s="135">
        <v>13.75</v>
      </c>
      <c r="H17" s="135">
        <v>15.57</v>
      </c>
      <c r="I17" s="135">
        <v>15.1</v>
      </c>
      <c r="J17" s="135">
        <v>12.01</v>
      </c>
      <c r="K17" s="135">
        <v>13.92</v>
      </c>
      <c r="L17" s="135">
        <v>19.670000000000002</v>
      </c>
      <c r="M17" s="135">
        <v>16.59</v>
      </c>
      <c r="N17" s="135">
        <v>14.81</v>
      </c>
      <c r="O17" s="135">
        <v>18.11</v>
      </c>
      <c r="P17" s="135">
        <v>20.92</v>
      </c>
      <c r="Q17" s="135">
        <v>20.010000000000002</v>
      </c>
      <c r="R17" s="135">
        <v>16.079999999999998</v>
      </c>
      <c r="S17" s="135">
        <v>18.989999999999998</v>
      </c>
      <c r="T17" s="135">
        <v>22.89</v>
      </c>
      <c r="U17" s="135">
        <v>21.53</v>
      </c>
      <c r="V17" s="135">
        <v>17.72</v>
      </c>
      <c r="W17" s="135">
        <v>21.23</v>
      </c>
      <c r="X17" s="135">
        <v>23.46</v>
      </c>
      <c r="Y17" s="135">
        <v>23.08</v>
      </c>
      <c r="Z17" s="135">
        <v>18.29</v>
      </c>
      <c r="AA17" s="135">
        <v>20.81</v>
      </c>
      <c r="AB17" s="135">
        <v>21.64</v>
      </c>
      <c r="AC17" s="135">
        <v>18.61</v>
      </c>
      <c r="AD17" s="135">
        <v>15.21</v>
      </c>
      <c r="AE17" s="122">
        <v>15.14</v>
      </c>
      <c r="AF17" s="122">
        <v>14.65</v>
      </c>
      <c r="AG17" s="135">
        <v>17.190000000000001</v>
      </c>
      <c r="AH17" s="135">
        <v>11</v>
      </c>
      <c r="AI17" s="135">
        <v>11.51</v>
      </c>
      <c r="AJ17" s="135">
        <v>15.03</v>
      </c>
      <c r="AK17" s="135">
        <v>12.912000000000001</v>
      </c>
      <c r="AL17" s="135">
        <v>10.534000000000001</v>
      </c>
      <c r="AM17" s="135">
        <v>12.037000000000001</v>
      </c>
      <c r="AN17" s="135">
        <v>13.698</v>
      </c>
      <c r="AO17" s="135">
        <v>13.875</v>
      </c>
      <c r="AP17" s="135">
        <v>13.058</v>
      </c>
      <c r="AQ17" s="135">
        <v>13.038</v>
      </c>
      <c r="AR17" s="135">
        <v>15.382999999999999</v>
      </c>
      <c r="AS17" s="135">
        <v>15.782</v>
      </c>
      <c r="AT17" s="135">
        <v>14.183999999999999</v>
      </c>
      <c r="AU17" s="135">
        <v>15.103999999999999</v>
      </c>
      <c r="AV17" s="135">
        <v>18.381</v>
      </c>
      <c r="AW17" s="135">
        <v>19.834</v>
      </c>
      <c r="AX17" s="121">
        <v>14.157</v>
      </c>
      <c r="AY17" s="135">
        <v>20.04</v>
      </c>
      <c r="AZ17" s="135">
        <v>19.93</v>
      </c>
      <c r="BA17" s="135">
        <v>20.495999999999999</v>
      </c>
      <c r="BB17" s="135">
        <v>16.806999999999999</v>
      </c>
      <c r="BC17" s="135">
        <v>20.994</v>
      </c>
      <c r="BD17" s="135">
        <v>22.983000000000001</v>
      </c>
      <c r="BE17" s="135">
        <v>23.27</v>
      </c>
      <c r="BF17" s="135">
        <v>17.048999999999999</v>
      </c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  <c r="CJ17" s="124"/>
      <c r="CK17" s="124"/>
      <c r="CL17" s="124"/>
      <c r="CM17" s="124"/>
      <c r="CN17" s="124"/>
      <c r="CO17" s="124"/>
      <c r="CP17" s="124"/>
      <c r="CQ17" s="124"/>
      <c r="CR17" s="124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</row>
    <row r="18" spans="1:123" s="192" customFormat="1" x14ac:dyDescent="0.3">
      <c r="A18" s="122" t="s">
        <v>43</v>
      </c>
      <c r="B18" s="135">
        <v>22.58</v>
      </c>
      <c r="C18" s="135">
        <v>22.38</v>
      </c>
      <c r="D18" s="135">
        <v>18.899999999999999</v>
      </c>
      <c r="E18" s="135">
        <v>25.22</v>
      </c>
      <c r="F18" s="135">
        <v>18.68</v>
      </c>
      <c r="G18" s="135">
        <v>16.84</v>
      </c>
      <c r="H18" s="135">
        <v>17.02</v>
      </c>
      <c r="I18" s="135">
        <v>21.53</v>
      </c>
      <c r="J18" s="135">
        <v>16.059999999999999</v>
      </c>
      <c r="K18" s="135">
        <v>17.23</v>
      </c>
      <c r="L18" s="135">
        <v>19.02</v>
      </c>
      <c r="M18" s="135">
        <v>15.86</v>
      </c>
      <c r="N18" s="135">
        <v>16.41</v>
      </c>
      <c r="O18" s="135">
        <v>16.98</v>
      </c>
      <c r="P18" s="135">
        <v>18.329999999999998</v>
      </c>
      <c r="Q18" s="135">
        <v>20.52</v>
      </c>
      <c r="R18" s="135">
        <v>17.71</v>
      </c>
      <c r="S18" s="135">
        <v>18.43</v>
      </c>
      <c r="T18" s="135">
        <v>19.77</v>
      </c>
      <c r="U18" s="135">
        <v>22.71</v>
      </c>
      <c r="V18" s="135">
        <v>23.2</v>
      </c>
      <c r="W18" s="135">
        <v>25.67</v>
      </c>
      <c r="X18" s="135">
        <v>24.45</v>
      </c>
      <c r="Y18" s="135">
        <v>30.42</v>
      </c>
      <c r="Z18" s="135">
        <v>28.97</v>
      </c>
      <c r="AA18" s="135">
        <v>25.33</v>
      </c>
      <c r="AB18" s="135">
        <v>26.12</v>
      </c>
      <c r="AC18" s="135">
        <v>28.29</v>
      </c>
      <c r="AD18" s="135">
        <v>23.28</v>
      </c>
      <c r="AE18" s="122">
        <v>20.98</v>
      </c>
      <c r="AF18" s="122">
        <v>17.59</v>
      </c>
      <c r="AG18" s="135">
        <v>18.27</v>
      </c>
      <c r="AH18" s="135">
        <v>15.29</v>
      </c>
      <c r="AI18" s="135">
        <v>13.25</v>
      </c>
      <c r="AJ18" s="135">
        <v>14.38</v>
      </c>
      <c r="AK18" s="135">
        <v>15.087999999999999</v>
      </c>
      <c r="AL18" s="135">
        <v>12.189</v>
      </c>
      <c r="AM18" s="135">
        <v>11.645</v>
      </c>
      <c r="AN18" s="135">
        <v>12.099</v>
      </c>
      <c r="AO18" s="135">
        <v>14.051</v>
      </c>
      <c r="AP18" s="135">
        <v>10.101000000000001</v>
      </c>
      <c r="AQ18" s="135">
        <v>10.563000000000001</v>
      </c>
      <c r="AR18" s="135">
        <v>9.9670000000000005</v>
      </c>
      <c r="AS18" s="135">
        <v>11.877000000000001</v>
      </c>
      <c r="AT18" s="135">
        <v>9.6069999999999993</v>
      </c>
      <c r="AU18" s="135">
        <v>9.2349999999999994</v>
      </c>
      <c r="AV18" s="135">
        <v>9.7390000000000008</v>
      </c>
      <c r="AW18" s="135">
        <v>10.885</v>
      </c>
      <c r="AX18" s="121">
        <v>16.213999999999999</v>
      </c>
      <c r="AY18" s="135">
        <v>11.804</v>
      </c>
      <c r="AZ18" s="135">
        <v>10.648999999999999</v>
      </c>
      <c r="BA18" s="135">
        <v>9.1519999999999992</v>
      </c>
      <c r="BB18" s="135">
        <v>8.7989999999999995</v>
      </c>
      <c r="BC18" s="135">
        <v>9.0280000000000005</v>
      </c>
      <c r="BD18" s="135">
        <v>11.856999999999999</v>
      </c>
      <c r="BE18" s="135">
        <v>12.308</v>
      </c>
      <c r="BF18" s="135">
        <v>12.303000000000001</v>
      </c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4"/>
      <c r="BW18" s="124"/>
      <c r="BX18" s="124"/>
      <c r="BY18" s="124"/>
      <c r="BZ18" s="124"/>
      <c r="CA18" s="124"/>
      <c r="CB18" s="124"/>
      <c r="CC18" s="124"/>
      <c r="CD18" s="124"/>
      <c r="CE18" s="124"/>
      <c r="CF18" s="124"/>
      <c r="CG18" s="124"/>
      <c r="CH18" s="124"/>
      <c r="CI18" s="124"/>
      <c r="CJ18" s="124"/>
      <c r="CK18" s="124"/>
      <c r="CL18" s="124"/>
      <c r="CM18" s="124"/>
      <c r="CN18" s="124"/>
      <c r="CO18" s="124"/>
      <c r="CP18" s="124"/>
      <c r="CQ18" s="124"/>
      <c r="CR18" s="124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</row>
    <row r="19" spans="1:123" s="192" customFormat="1" x14ac:dyDescent="0.3">
      <c r="A19" s="122" t="s">
        <v>149</v>
      </c>
      <c r="B19" s="135">
        <v>82.2</v>
      </c>
      <c r="C19" s="135">
        <v>73.599999999999994</v>
      </c>
      <c r="D19" s="135">
        <v>76.900000000000006</v>
      </c>
      <c r="E19" s="135">
        <v>79.7</v>
      </c>
      <c r="F19" s="135">
        <v>77.900000000000006</v>
      </c>
      <c r="G19" s="135">
        <v>86.2</v>
      </c>
      <c r="H19" s="135">
        <v>88.2</v>
      </c>
      <c r="I19" s="135">
        <v>89.5</v>
      </c>
      <c r="J19" s="135">
        <v>82.7</v>
      </c>
      <c r="K19" s="135">
        <v>86.8</v>
      </c>
      <c r="L19" s="135">
        <v>92.1</v>
      </c>
      <c r="M19" s="135">
        <v>97.7</v>
      </c>
      <c r="N19" s="135">
        <v>99.7</v>
      </c>
      <c r="O19" s="135">
        <v>113</v>
      </c>
      <c r="P19" s="135">
        <v>131</v>
      </c>
      <c r="Q19" s="135">
        <v>144</v>
      </c>
      <c r="R19" s="135">
        <v>165</v>
      </c>
      <c r="S19" s="135">
        <v>175</v>
      </c>
      <c r="T19" s="135">
        <v>202</v>
      </c>
      <c r="U19" s="135">
        <v>231</v>
      </c>
      <c r="V19" s="135">
        <v>225</v>
      </c>
      <c r="W19" s="135">
        <v>233</v>
      </c>
      <c r="X19" s="135">
        <v>266</v>
      </c>
      <c r="Y19" s="135">
        <v>312</v>
      </c>
      <c r="Z19" s="135">
        <v>284</v>
      </c>
      <c r="AA19" s="135">
        <v>268</v>
      </c>
      <c r="AB19" s="135">
        <v>250</v>
      </c>
      <c r="AC19" s="135">
        <v>233</v>
      </c>
      <c r="AD19" s="135">
        <v>237.1</v>
      </c>
      <c r="AE19" s="122">
        <v>207.9</v>
      </c>
      <c r="AF19" s="122">
        <v>215.7</v>
      </c>
      <c r="AG19" s="135">
        <v>202.4</v>
      </c>
      <c r="AH19" s="135">
        <v>192.8</v>
      </c>
      <c r="AI19" s="135">
        <v>155.99</v>
      </c>
      <c r="AJ19" s="135">
        <v>192.83</v>
      </c>
      <c r="AK19" s="135">
        <v>167.233</v>
      </c>
      <c r="AL19" s="135">
        <v>148.71600000000001</v>
      </c>
      <c r="AM19" s="135">
        <v>141.05600000000001</v>
      </c>
      <c r="AN19" s="135">
        <v>140.285</v>
      </c>
      <c r="AO19" s="135">
        <v>147.126</v>
      </c>
      <c r="AP19" s="135">
        <v>125.229</v>
      </c>
      <c r="AQ19" s="135">
        <v>118.87</v>
      </c>
      <c r="AR19" s="135">
        <v>129.37799999999999</v>
      </c>
      <c r="AS19" s="135">
        <v>133.80600000000001</v>
      </c>
      <c r="AT19" s="135">
        <v>109.038</v>
      </c>
      <c r="AU19" s="135">
        <v>101.027</v>
      </c>
      <c r="AV19" s="135">
        <v>111.871</v>
      </c>
      <c r="AW19" s="135">
        <v>97.671999999999997</v>
      </c>
      <c r="AX19" s="121">
        <v>84.444000000000003</v>
      </c>
      <c r="AY19" s="135">
        <v>92.950999999999993</v>
      </c>
      <c r="AZ19" s="135">
        <v>98.323999999999998</v>
      </c>
      <c r="BA19" s="135">
        <v>91.281999999999996</v>
      </c>
      <c r="BB19" s="135">
        <v>73.878</v>
      </c>
      <c r="BC19" s="135">
        <v>73.885000000000005</v>
      </c>
      <c r="BD19" s="135">
        <v>97.215999999999994</v>
      </c>
      <c r="BE19" s="135">
        <v>80.63</v>
      </c>
      <c r="BF19" s="135">
        <v>88.56</v>
      </c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  <c r="CD19" s="124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124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</row>
    <row r="20" spans="1:123" s="192" customFormat="1" x14ac:dyDescent="0.3">
      <c r="A20" s="122" t="s">
        <v>41</v>
      </c>
      <c r="B20" s="135">
        <v>1.44</v>
      </c>
      <c r="C20" s="135">
        <v>1.6</v>
      </c>
      <c r="D20" s="135">
        <v>1.52</v>
      </c>
      <c r="E20" s="135">
        <v>1.26</v>
      </c>
      <c r="F20" s="135">
        <v>1.19</v>
      </c>
      <c r="G20" s="135">
        <v>1.86</v>
      </c>
      <c r="H20" s="135">
        <v>1.85</v>
      </c>
      <c r="I20" s="135">
        <v>2.44</v>
      </c>
      <c r="J20" s="135">
        <v>2.38</v>
      </c>
      <c r="K20" s="135">
        <v>2.27</v>
      </c>
      <c r="L20" s="135">
        <v>2.09</v>
      </c>
      <c r="M20" s="135">
        <v>2.81</v>
      </c>
      <c r="N20" s="135">
        <v>3.44</v>
      </c>
      <c r="O20" s="135">
        <v>5.19</v>
      </c>
      <c r="P20" s="135">
        <v>4.3099999999999996</v>
      </c>
      <c r="Q20" s="135">
        <v>4.3899999999999997</v>
      </c>
      <c r="R20" s="135">
        <v>6.73</v>
      </c>
      <c r="S20" s="135">
        <v>6.37</v>
      </c>
      <c r="T20" s="135">
        <v>6.85</v>
      </c>
      <c r="U20" s="135">
        <v>8.08</v>
      </c>
      <c r="V20" s="135">
        <v>10.1</v>
      </c>
      <c r="W20" s="135">
        <v>11.4</v>
      </c>
      <c r="X20" s="135">
        <v>13.9</v>
      </c>
      <c r="Y20" s="135">
        <v>14.1</v>
      </c>
      <c r="Z20" s="135">
        <v>12.2</v>
      </c>
      <c r="AA20" s="135">
        <v>13.2</v>
      </c>
      <c r="AB20" s="135">
        <v>10.9</v>
      </c>
      <c r="AC20" s="135">
        <v>10.7</v>
      </c>
      <c r="AD20" s="135">
        <v>9.15</v>
      </c>
      <c r="AE20" s="122">
        <v>8.81</v>
      </c>
      <c r="AF20" s="122">
        <v>9.42</v>
      </c>
      <c r="AG20" s="135">
        <v>8.85</v>
      </c>
      <c r="AH20" s="135">
        <v>7.54</v>
      </c>
      <c r="AI20" s="135">
        <v>6.57</v>
      </c>
      <c r="AJ20" s="135">
        <v>11.18</v>
      </c>
      <c r="AK20" s="135">
        <v>5.782</v>
      </c>
      <c r="AL20" s="135">
        <v>7.6870000000000003</v>
      </c>
      <c r="AM20" s="135">
        <v>6.173</v>
      </c>
      <c r="AN20" s="135">
        <v>4.016</v>
      </c>
      <c r="AO20" s="135">
        <v>5.4130000000000003</v>
      </c>
      <c r="AP20" s="135">
        <v>4.0149999999999997</v>
      </c>
      <c r="AQ20" s="135">
        <v>5.2060000000000004</v>
      </c>
      <c r="AR20" s="135">
        <v>6.4210000000000003</v>
      </c>
      <c r="AS20" s="135">
        <v>4.2329999999999997</v>
      </c>
      <c r="AT20" s="135">
        <v>6.4370000000000003</v>
      </c>
      <c r="AU20" s="135">
        <v>5.1040000000000001</v>
      </c>
      <c r="AV20" s="135">
        <v>4.3360000000000003</v>
      </c>
      <c r="AW20" s="135">
        <v>3.28</v>
      </c>
      <c r="AX20" s="121">
        <v>3.831</v>
      </c>
      <c r="AY20" s="135">
        <v>5.4379999999999997</v>
      </c>
      <c r="AZ20" s="135">
        <v>3.762</v>
      </c>
      <c r="BA20" s="135">
        <v>3.8039999999999998</v>
      </c>
      <c r="BB20" s="135">
        <v>2.4630000000000001</v>
      </c>
      <c r="BC20" s="135">
        <v>6.0209999999999999</v>
      </c>
      <c r="BD20" s="135">
        <v>2.9340000000000002</v>
      </c>
      <c r="BE20" s="135">
        <v>3.036</v>
      </c>
      <c r="BF20" s="135">
        <v>1.7989999999999999</v>
      </c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  <c r="BW20" s="124"/>
      <c r="BX20" s="124"/>
      <c r="BY20" s="124"/>
      <c r="BZ20" s="124"/>
      <c r="CA20" s="124"/>
      <c r="CB20" s="124"/>
      <c r="CC20" s="124"/>
      <c r="CD20" s="124"/>
      <c r="CE20" s="124"/>
      <c r="CF20" s="124"/>
      <c r="CG20" s="124"/>
      <c r="CH20" s="124"/>
      <c r="CI20" s="124"/>
      <c r="CJ20" s="124"/>
      <c r="CK20" s="124"/>
      <c r="CL20" s="124"/>
      <c r="CM20" s="124"/>
      <c r="CN20" s="124"/>
      <c r="CO20" s="124"/>
      <c r="CP20" s="124"/>
      <c r="CQ20" s="124"/>
      <c r="CR20" s="124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</row>
    <row r="21" spans="1:123" s="192" customFormat="1" x14ac:dyDescent="0.3">
      <c r="A21" s="122" t="s">
        <v>44</v>
      </c>
      <c r="B21" s="135">
        <v>6.1459999999999999</v>
      </c>
      <c r="C21" s="135">
        <v>4.8330000000000002</v>
      </c>
      <c r="D21" s="135">
        <v>4.4820000000000002</v>
      </c>
      <c r="E21" s="135">
        <v>4.7450000000000001</v>
      </c>
      <c r="F21" s="135">
        <v>5.6219999999999999</v>
      </c>
      <c r="G21" s="135">
        <v>5.069</v>
      </c>
      <c r="H21" s="135">
        <v>8.7129999999999992</v>
      </c>
      <c r="I21" s="135">
        <v>6.6769999999999996</v>
      </c>
      <c r="J21" s="135">
        <v>8.4290000000000003</v>
      </c>
      <c r="K21" s="135">
        <v>9.2769999999999992</v>
      </c>
      <c r="L21" s="135">
        <v>8.3320000000000007</v>
      </c>
      <c r="M21" s="135">
        <v>7.4379999999999997</v>
      </c>
      <c r="N21" s="135">
        <v>9.4559999999999995</v>
      </c>
      <c r="O21" s="135">
        <v>10.109</v>
      </c>
      <c r="P21" s="135">
        <v>11.199</v>
      </c>
      <c r="Q21" s="135">
        <v>12.07</v>
      </c>
      <c r="R21" s="135">
        <v>12.387</v>
      </c>
      <c r="S21" s="135">
        <v>13.443</v>
      </c>
      <c r="T21" s="135">
        <v>12.494</v>
      </c>
      <c r="U21" s="135">
        <v>12.821999999999999</v>
      </c>
      <c r="V21" s="135">
        <v>13.925000000000001</v>
      </c>
      <c r="W21" s="135">
        <v>13.407999999999999</v>
      </c>
      <c r="X21" s="135">
        <v>14.180999999999999</v>
      </c>
      <c r="Y21" s="135">
        <v>15.603</v>
      </c>
      <c r="Z21" s="135">
        <v>17.007999999999999</v>
      </c>
      <c r="AA21" s="135">
        <v>16.971</v>
      </c>
      <c r="AB21" s="135">
        <v>16.216999999999999</v>
      </c>
      <c r="AC21" s="135">
        <v>17.759</v>
      </c>
      <c r="AD21" s="135">
        <v>18.754999999999999</v>
      </c>
      <c r="AE21" s="122">
        <v>20.919</v>
      </c>
      <c r="AF21" s="122">
        <v>19.805</v>
      </c>
      <c r="AG21" s="135">
        <v>19.391999999999999</v>
      </c>
      <c r="AH21" s="135">
        <v>21.327999999999999</v>
      </c>
      <c r="AI21" s="135">
        <v>20.882999999999999</v>
      </c>
      <c r="AJ21" s="135">
        <v>21.776</v>
      </c>
      <c r="AK21" s="135">
        <v>21.390999999999998</v>
      </c>
      <c r="AL21" s="135">
        <v>23.251000000000001</v>
      </c>
      <c r="AM21" s="135">
        <v>27.14</v>
      </c>
      <c r="AN21" s="135">
        <v>33.170999999999999</v>
      </c>
      <c r="AO21" s="135">
        <v>31.408000000000001</v>
      </c>
      <c r="AP21" s="135">
        <v>24.893999999999998</v>
      </c>
      <c r="AQ21" s="135">
        <v>27.027000000000001</v>
      </c>
      <c r="AR21" s="135">
        <v>32.018999999999998</v>
      </c>
      <c r="AS21" s="135">
        <v>29.358000000000001</v>
      </c>
      <c r="AT21" s="135">
        <v>28.192</v>
      </c>
      <c r="AU21" s="135">
        <v>27.215</v>
      </c>
      <c r="AV21" s="135">
        <v>28.196000000000002</v>
      </c>
      <c r="AW21" s="135">
        <v>29.922999999999998</v>
      </c>
      <c r="AX21" s="121">
        <v>27.145</v>
      </c>
      <c r="AY21" s="135">
        <v>29.449000000000002</v>
      </c>
      <c r="AZ21" s="135">
        <v>29.608000000000001</v>
      </c>
      <c r="BA21" s="135">
        <v>30.704999999999998</v>
      </c>
      <c r="BB21" s="135">
        <v>27.027999999999999</v>
      </c>
      <c r="BC21" s="135">
        <v>28.427</v>
      </c>
      <c r="BD21" s="135">
        <v>29.713999999999999</v>
      </c>
      <c r="BE21" s="135">
        <v>32.561</v>
      </c>
      <c r="BF21" s="135">
        <v>30.16</v>
      </c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</row>
    <row r="22" spans="1:123" s="192" customFormat="1" x14ac:dyDescent="0.3">
      <c r="A22" s="122" t="s">
        <v>45</v>
      </c>
      <c r="B22" s="135">
        <v>12.51</v>
      </c>
      <c r="C22" s="135">
        <v>13.31</v>
      </c>
      <c r="D22" s="135">
        <v>11.79</v>
      </c>
      <c r="E22" s="135">
        <v>12.71</v>
      </c>
      <c r="F22" s="135">
        <v>12.25</v>
      </c>
      <c r="G22" s="135">
        <v>9.7899999999999991</v>
      </c>
      <c r="H22" s="135">
        <v>9.98</v>
      </c>
      <c r="I22" s="135">
        <v>10.59</v>
      </c>
      <c r="J22" s="135">
        <v>9.85</v>
      </c>
      <c r="K22" s="135">
        <v>8.5</v>
      </c>
      <c r="L22" s="135">
        <v>9.6199999999999992</v>
      </c>
      <c r="M22" s="135">
        <v>9.89</v>
      </c>
      <c r="N22" s="135">
        <v>9.73</v>
      </c>
      <c r="O22" s="135">
        <v>9.51</v>
      </c>
      <c r="P22" s="135">
        <v>8.1999999999999993</v>
      </c>
      <c r="Q22" s="135">
        <v>9.34</v>
      </c>
      <c r="R22" s="135">
        <v>9.1199999999999992</v>
      </c>
      <c r="S22" s="135">
        <v>10.07</v>
      </c>
      <c r="T22" s="135">
        <v>11.19</v>
      </c>
      <c r="U22" s="135">
        <v>12.07</v>
      </c>
      <c r="V22" s="135">
        <v>13.18</v>
      </c>
      <c r="W22" s="135">
        <v>11.08</v>
      </c>
      <c r="X22" s="135">
        <v>15.08</v>
      </c>
      <c r="Y22" s="135">
        <v>14.56</v>
      </c>
      <c r="Z22" s="135">
        <v>16.97</v>
      </c>
      <c r="AA22" s="135">
        <v>11.73</v>
      </c>
      <c r="AB22" s="135">
        <v>11.67</v>
      </c>
      <c r="AC22" s="135">
        <v>14.02</v>
      </c>
      <c r="AD22" s="135">
        <v>11.46</v>
      </c>
      <c r="AE22" s="122">
        <v>9.7799999999999994</v>
      </c>
      <c r="AF22" s="122">
        <v>13.86</v>
      </c>
      <c r="AG22" s="135">
        <v>9.6199999999999992</v>
      </c>
      <c r="AH22" s="135">
        <v>7.8</v>
      </c>
      <c r="AI22" s="135">
        <v>10.1</v>
      </c>
      <c r="AJ22" s="135">
        <v>11.77</v>
      </c>
      <c r="AK22" s="135">
        <v>8.9359999999999999</v>
      </c>
      <c r="AL22" s="135">
        <v>5.5019999999999998</v>
      </c>
      <c r="AM22" s="135">
        <v>7.2640000000000002</v>
      </c>
      <c r="AN22" s="135">
        <v>7.391</v>
      </c>
      <c r="AO22" s="135">
        <v>7.399</v>
      </c>
      <c r="AP22" s="135">
        <v>5.9820000000000002</v>
      </c>
      <c r="AQ22" s="135">
        <v>5.266</v>
      </c>
      <c r="AR22" s="135">
        <v>6.2629999999999999</v>
      </c>
      <c r="AS22" s="135">
        <v>6.1349999999999998</v>
      </c>
      <c r="AT22" s="135">
        <v>6.3220000000000001</v>
      </c>
      <c r="AU22" s="135">
        <v>4.9509999999999996</v>
      </c>
      <c r="AV22" s="135">
        <v>6</v>
      </c>
      <c r="AW22" s="135">
        <v>6.5410000000000004</v>
      </c>
      <c r="AX22" s="121">
        <v>5.81</v>
      </c>
      <c r="AY22" s="135">
        <v>5.9390000000000001</v>
      </c>
      <c r="AZ22" s="135">
        <v>6.85</v>
      </c>
      <c r="BA22" s="135">
        <v>7.29</v>
      </c>
      <c r="BB22" s="135">
        <v>8.7669999999999995</v>
      </c>
      <c r="BC22" s="135">
        <v>6.0839999999999996</v>
      </c>
      <c r="BD22" s="135">
        <v>6.9169999999999998</v>
      </c>
      <c r="BE22" s="135">
        <v>7.6740000000000004</v>
      </c>
      <c r="BF22" s="135">
        <v>6.7850000000000001</v>
      </c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</row>
    <row r="23" spans="1:123" s="192" customFormat="1" x14ac:dyDescent="0.3">
      <c r="A23" s="122" t="s">
        <v>37</v>
      </c>
      <c r="B23" s="135">
        <f t="shared" ref="B23:BD23" si="0">SUM(B17:B22)</f>
        <v>139.39599999999999</v>
      </c>
      <c r="C23" s="135">
        <f t="shared" si="0"/>
        <v>128.76299999999998</v>
      </c>
      <c r="D23" s="135">
        <f t="shared" si="0"/>
        <v>128.322</v>
      </c>
      <c r="E23" s="135">
        <f t="shared" si="0"/>
        <v>138.73500000000001</v>
      </c>
      <c r="F23" s="135">
        <f t="shared" si="0"/>
        <v>129.602</v>
      </c>
      <c r="G23" s="135">
        <f t="shared" si="0"/>
        <v>133.50900000000001</v>
      </c>
      <c r="H23" s="135">
        <f t="shared" si="0"/>
        <v>141.333</v>
      </c>
      <c r="I23" s="135">
        <f t="shared" si="0"/>
        <v>145.83699999999999</v>
      </c>
      <c r="J23" s="135">
        <f t="shared" si="0"/>
        <v>131.429</v>
      </c>
      <c r="K23" s="135">
        <f t="shared" si="0"/>
        <v>137.99699999999999</v>
      </c>
      <c r="L23" s="135">
        <f t="shared" si="0"/>
        <v>150.83199999999999</v>
      </c>
      <c r="M23" s="135">
        <f t="shared" si="0"/>
        <v>150.28800000000001</v>
      </c>
      <c r="N23" s="135">
        <f t="shared" si="0"/>
        <v>153.54599999999999</v>
      </c>
      <c r="O23" s="135">
        <f t="shared" si="0"/>
        <v>172.899</v>
      </c>
      <c r="P23" s="135">
        <f t="shared" si="0"/>
        <v>193.959</v>
      </c>
      <c r="Q23" s="135">
        <f t="shared" si="0"/>
        <v>210.32999999999998</v>
      </c>
      <c r="R23" s="135">
        <f t="shared" si="0"/>
        <v>227.02699999999999</v>
      </c>
      <c r="S23" s="135">
        <f t="shared" si="0"/>
        <v>242.30300000000003</v>
      </c>
      <c r="T23" s="135">
        <f t="shared" si="0"/>
        <v>275.19400000000002</v>
      </c>
      <c r="U23" s="135">
        <f t="shared" si="0"/>
        <v>308.21199999999999</v>
      </c>
      <c r="V23" s="135">
        <f t="shared" si="0"/>
        <v>303.12500000000006</v>
      </c>
      <c r="W23" s="135">
        <f t="shared" si="0"/>
        <v>315.78799999999995</v>
      </c>
      <c r="X23" s="135">
        <f t="shared" si="0"/>
        <v>357.07099999999991</v>
      </c>
      <c r="Y23" s="135">
        <f t="shared" si="0"/>
        <v>409.76300000000003</v>
      </c>
      <c r="Z23" s="135">
        <f t="shared" si="0"/>
        <v>377.43799999999999</v>
      </c>
      <c r="AA23" s="135">
        <f t="shared" si="0"/>
        <v>356.041</v>
      </c>
      <c r="AB23" s="135">
        <f t="shared" si="0"/>
        <v>336.54699999999997</v>
      </c>
      <c r="AC23" s="135">
        <f t="shared" si="0"/>
        <v>322.37899999999996</v>
      </c>
      <c r="AD23" s="135">
        <f t="shared" si="0"/>
        <v>314.95499999999993</v>
      </c>
      <c r="AE23" s="135">
        <f t="shared" si="0"/>
        <v>283.529</v>
      </c>
      <c r="AF23" s="135">
        <f t="shared" si="0"/>
        <v>291.02500000000003</v>
      </c>
      <c r="AG23" s="135">
        <f t="shared" si="0"/>
        <v>275.72200000000004</v>
      </c>
      <c r="AH23" s="135">
        <f t="shared" si="0"/>
        <v>255.75800000000001</v>
      </c>
      <c r="AI23" s="135">
        <f>SUM(AI17:AI22)</f>
        <v>218.303</v>
      </c>
      <c r="AJ23" s="135">
        <f t="shared" si="0"/>
        <v>266.96600000000001</v>
      </c>
      <c r="AK23" s="135">
        <f t="shared" si="0"/>
        <v>231.34200000000001</v>
      </c>
      <c r="AL23" s="135">
        <f t="shared" si="0"/>
        <v>207.87900000000005</v>
      </c>
      <c r="AM23" s="135">
        <f t="shared" si="0"/>
        <v>205.315</v>
      </c>
      <c r="AN23" s="135">
        <f t="shared" si="0"/>
        <v>210.65999999999997</v>
      </c>
      <c r="AO23" s="135">
        <f t="shared" si="0"/>
        <v>219.27200000000005</v>
      </c>
      <c r="AP23" s="135">
        <f t="shared" si="0"/>
        <v>183.279</v>
      </c>
      <c r="AQ23" s="135">
        <f t="shared" si="0"/>
        <v>179.97</v>
      </c>
      <c r="AR23" s="135">
        <f t="shared" si="0"/>
        <v>199.43099999999998</v>
      </c>
      <c r="AS23" s="135">
        <f t="shared" si="0"/>
        <v>201.191</v>
      </c>
      <c r="AT23" s="135">
        <f t="shared" si="0"/>
        <v>173.78000000000003</v>
      </c>
      <c r="AU23" s="135">
        <f t="shared" si="0"/>
        <v>162.636</v>
      </c>
      <c r="AV23" s="135">
        <f t="shared" si="0"/>
        <v>178.523</v>
      </c>
      <c r="AW23" s="135">
        <f t="shared" si="0"/>
        <v>168.13499999999999</v>
      </c>
      <c r="AX23" s="121">
        <f t="shared" si="0"/>
        <v>151.601</v>
      </c>
      <c r="AY23" s="135">
        <f t="shared" si="0"/>
        <v>165.62099999999998</v>
      </c>
      <c r="AZ23" s="135">
        <f t="shared" si="0"/>
        <v>169.12299999999999</v>
      </c>
      <c r="BA23" s="135">
        <f t="shared" si="0"/>
        <v>162.72899999999998</v>
      </c>
      <c r="BB23" s="135">
        <f t="shared" si="0"/>
        <v>137.74199999999999</v>
      </c>
      <c r="BC23" s="135">
        <f t="shared" si="0"/>
        <v>144.43900000000002</v>
      </c>
      <c r="BD23" s="135">
        <f t="shared" si="0"/>
        <v>171.62099999999998</v>
      </c>
      <c r="BE23" s="135">
        <f>SUM(BE17:BE22)</f>
        <v>159.47900000000001</v>
      </c>
      <c r="BF23" s="135">
        <f>SUM(BF17:BF22)</f>
        <v>156.65600000000001</v>
      </c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</row>
    <row r="24" spans="1:123" s="192" customFormat="1" x14ac:dyDescent="0.3">
      <c r="A24" s="192" t="s">
        <v>137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Y24" s="124"/>
      <c r="AZ24" s="101"/>
      <c r="BA24" s="101"/>
      <c r="BB24" s="101"/>
      <c r="BC24" s="101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</row>
    <row r="25" spans="1:123" s="192" customFormat="1" x14ac:dyDescent="0.3">
      <c r="A25" s="46" t="s">
        <v>80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40"/>
      <c r="AP25" s="40"/>
      <c r="AQ25" s="40"/>
      <c r="AR25" s="40"/>
      <c r="AS25" s="40"/>
      <c r="AT25" s="40"/>
      <c r="AU25" s="124"/>
      <c r="AV25" s="124"/>
      <c r="AW25" s="124"/>
      <c r="AY25" s="124"/>
      <c r="AZ25" s="101"/>
      <c r="BA25" s="101"/>
      <c r="BB25" s="101"/>
      <c r="BC25" s="101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  <c r="CD25" s="124"/>
      <c r="CE25" s="124"/>
      <c r="CF25" s="124"/>
      <c r="CG25" s="124"/>
      <c r="CH25" s="124"/>
      <c r="CI25" s="124"/>
      <c r="CJ25" s="124"/>
      <c r="CK25" s="124"/>
      <c r="CL25" s="124"/>
      <c r="CM25" s="124"/>
      <c r="CN25" s="124"/>
      <c r="CO25" s="124"/>
      <c r="CP25" s="124"/>
      <c r="CQ25" s="124"/>
      <c r="CR25" s="124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</row>
    <row r="26" spans="1:123" s="192" customFormat="1" x14ac:dyDescent="0.3">
      <c r="A26" s="178" t="s">
        <v>198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40"/>
      <c r="AP26" s="40"/>
      <c r="AQ26" s="40"/>
      <c r="AR26" s="40"/>
      <c r="AS26" s="40"/>
      <c r="AT26" s="40"/>
      <c r="AU26" s="124"/>
      <c r="AV26" s="124"/>
      <c r="AW26" s="124"/>
      <c r="AY26" s="124"/>
      <c r="AZ26" s="101"/>
      <c r="BA26" s="101"/>
      <c r="BB26" s="101"/>
      <c r="BC26" s="101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  <c r="CD26" s="124"/>
      <c r="CE26" s="124"/>
      <c r="CF26" s="124"/>
      <c r="CG26" s="124"/>
      <c r="CH26" s="124"/>
      <c r="CI26" s="124"/>
      <c r="CJ26" s="124"/>
      <c r="CK26" s="124"/>
      <c r="CL26" s="124"/>
      <c r="CM26" s="124"/>
      <c r="CN26" s="124"/>
      <c r="CO26" s="124"/>
      <c r="CP26" s="124"/>
      <c r="CQ26" s="124"/>
      <c r="CR26" s="124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</row>
    <row r="27" spans="1:123" x14ac:dyDescent="0.3">
      <c r="D27" s="42"/>
      <c r="E27" s="42"/>
      <c r="F27" s="42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</row>
  </sheetData>
  <hyperlinks>
    <hyperlink ref="A12" location="'TABLE OF CONTENTS'!A1" display="Return to Table of Contents" xr:uid="{00000000-0004-0000-1600-000000000000}"/>
    <hyperlink ref="A25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BK26"/>
  <sheetViews>
    <sheetView workbookViewId="0">
      <pane xSplit="1" topLeftCell="AR1" activePane="topRight" state="frozen"/>
      <selection pane="topRight" activeCell="BK6" sqref="BK6"/>
    </sheetView>
  </sheetViews>
  <sheetFormatPr defaultColWidth="9.109375" defaultRowHeight="14.4" x14ac:dyDescent="0.3"/>
  <cols>
    <col min="1" max="1" width="20.6640625" customWidth="1"/>
    <col min="2" max="3" width="15.109375" style="15" customWidth="1"/>
    <col min="4" max="6" width="12.6640625" style="15" bestFit="1" customWidth="1"/>
    <col min="7" max="58" width="12.6640625" style="124" bestFit="1" customWidth="1"/>
    <col min="59" max="16384" width="9.109375" style="124"/>
  </cols>
  <sheetData>
    <row r="1" spans="1:63" ht="20.399999999999999" x14ac:dyDescent="0.35">
      <c r="A1" s="63" t="s">
        <v>139</v>
      </c>
    </row>
    <row r="2" spans="1:63" x14ac:dyDescent="0.3">
      <c r="A2" s="65" t="s">
        <v>124</v>
      </c>
    </row>
    <row r="3" spans="1:63" x14ac:dyDescent="0.3">
      <c r="A3" s="9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122" t="s">
        <v>49</v>
      </c>
      <c r="H3" s="122" t="s">
        <v>50</v>
      </c>
      <c r="I3" s="122" t="s">
        <v>47</v>
      </c>
      <c r="J3" s="122" t="s">
        <v>40</v>
      </c>
      <c r="K3" s="122" t="s">
        <v>15</v>
      </c>
      <c r="L3" s="122" t="s">
        <v>16</v>
      </c>
      <c r="M3" s="122" t="s">
        <v>17</v>
      </c>
      <c r="N3" s="122" t="s">
        <v>18</v>
      </c>
      <c r="O3" s="122" t="s">
        <v>19</v>
      </c>
      <c r="P3" s="122" t="s">
        <v>20</v>
      </c>
      <c r="Q3" s="122" t="s">
        <v>21</v>
      </c>
      <c r="R3" s="122" t="s">
        <v>22</v>
      </c>
      <c r="S3" s="122" t="s">
        <v>23</v>
      </c>
      <c r="T3" s="122" t="s">
        <v>24</v>
      </c>
      <c r="U3" s="122" t="s">
        <v>25</v>
      </c>
      <c r="V3" s="122" t="s">
        <v>26</v>
      </c>
      <c r="W3" s="122" t="s">
        <v>27</v>
      </c>
      <c r="X3" s="122" t="s">
        <v>28</v>
      </c>
      <c r="Y3" s="122" t="s">
        <v>29</v>
      </c>
      <c r="Z3" s="122" t="s">
        <v>30</v>
      </c>
      <c r="AA3" s="122" t="s">
        <v>31</v>
      </c>
      <c r="AB3" s="122" t="s">
        <v>46</v>
      </c>
      <c r="AC3" s="122" t="s">
        <v>73</v>
      </c>
      <c r="AD3" s="122" t="s">
        <v>77</v>
      </c>
      <c r="AE3" s="122" t="s">
        <v>78</v>
      </c>
      <c r="AF3" s="122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63" x14ac:dyDescent="0.3">
      <c r="A4" s="9" t="s">
        <v>42</v>
      </c>
      <c r="B4" s="125">
        <v>2.1791892457674606</v>
      </c>
      <c r="C4" s="135">
        <v>2.1881880282997934</v>
      </c>
      <c r="D4" s="135">
        <v>2.1392932829928308</v>
      </c>
      <c r="E4" s="135">
        <v>2.0443324094168509</v>
      </c>
      <c r="F4" s="125">
        <v>1.9659106391389125</v>
      </c>
      <c r="G4" s="135">
        <v>1.8215692982685037</v>
      </c>
      <c r="H4" s="135">
        <v>1.7709574776887271</v>
      </c>
      <c r="I4" s="135">
        <v>1.7793620132731398</v>
      </c>
      <c r="J4" s="135">
        <v>1.691132031303122</v>
      </c>
      <c r="K4" s="135">
        <v>1.6750560622245785</v>
      </c>
      <c r="L4" s="135">
        <v>1.6621457627801353</v>
      </c>
      <c r="M4" s="135">
        <v>1.6698534168602255</v>
      </c>
      <c r="N4" s="135">
        <v>1.6600516729304757</v>
      </c>
      <c r="O4" s="135">
        <v>1.785888191911015</v>
      </c>
      <c r="P4" s="135">
        <v>2.0164130494423982</v>
      </c>
      <c r="Q4" s="135">
        <v>2.2186587460128457</v>
      </c>
      <c r="R4" s="135">
        <v>2.3363660573805367</v>
      </c>
      <c r="S4" s="135">
        <v>2.3630840619356346</v>
      </c>
      <c r="T4" s="135">
        <v>2.3402593118822068</v>
      </c>
      <c r="U4" s="135">
        <v>2.4406888759085721</v>
      </c>
      <c r="V4" s="135">
        <v>2.7118030994715427</v>
      </c>
      <c r="W4" s="135">
        <v>2.8483948053630268</v>
      </c>
      <c r="X4" s="135">
        <v>3.1456783510915938</v>
      </c>
      <c r="Y4" s="135">
        <v>3.2857859243174357</v>
      </c>
      <c r="Z4" s="135">
        <v>3.3574305392506312</v>
      </c>
      <c r="AA4" s="135">
        <v>3.4768885861809533</v>
      </c>
      <c r="AB4" s="135">
        <v>3.3434858532186693</v>
      </c>
      <c r="AC4" s="135">
        <v>3.2438041887768989</v>
      </c>
      <c r="AD4" s="135">
        <v>3.0975764611376868</v>
      </c>
      <c r="AE4" s="135">
        <v>2.8538460279233342</v>
      </c>
      <c r="AF4" s="135">
        <v>2.5547735212228124</v>
      </c>
      <c r="AG4" s="135">
        <v>2.3113559291566004</v>
      </c>
      <c r="AH4" s="135">
        <v>2.0259897936839528</v>
      </c>
      <c r="AI4" s="135">
        <v>1.8578035102637942</v>
      </c>
      <c r="AJ4" s="135">
        <v>1.8062663428367129</v>
      </c>
      <c r="AK4" s="135">
        <v>1.6885637211168154</v>
      </c>
      <c r="AL4" s="135">
        <v>1.6267370134929613</v>
      </c>
      <c r="AM4" s="135">
        <v>1.596907822377363</v>
      </c>
      <c r="AN4" s="135">
        <v>1.5168733337039799</v>
      </c>
      <c r="AO4" s="135">
        <v>1.5234548698042922</v>
      </c>
      <c r="AP4" s="135">
        <v>1.5710247648683593</v>
      </c>
      <c r="AQ4" s="135">
        <v>1.6281277498787483</v>
      </c>
      <c r="AR4" s="135">
        <v>1.6309442818113029</v>
      </c>
      <c r="AS4" s="135">
        <v>1.5757634779503611</v>
      </c>
      <c r="AT4" s="135">
        <v>1.5561692062586028</v>
      </c>
      <c r="AU4" s="135">
        <v>1.6120248868582094</v>
      </c>
      <c r="AV4" s="135">
        <v>1.729162589501309</v>
      </c>
      <c r="AW4" s="135">
        <v>1.8789237083674057</v>
      </c>
      <c r="AX4" s="135">
        <v>1.9572264584170371</v>
      </c>
      <c r="AY4" s="135">
        <v>2.0025678547938179</v>
      </c>
      <c r="AZ4" s="135">
        <v>2.036137408773925</v>
      </c>
      <c r="BA4" s="135">
        <v>2.0853179425630546</v>
      </c>
      <c r="BB4" s="135">
        <v>2.1768624108835439</v>
      </c>
      <c r="BC4" s="135">
        <v>2.1813444069308607</v>
      </c>
      <c r="BD4" s="135">
        <v>2.2106884555757969</v>
      </c>
      <c r="BE4" s="135">
        <v>2.2488776893428901</v>
      </c>
      <c r="BF4" s="135">
        <v>2.3013349932174147</v>
      </c>
      <c r="BG4" s="135">
        <v>2.31</v>
      </c>
      <c r="BH4" s="135">
        <v>2.36</v>
      </c>
      <c r="BI4" s="121">
        <v>2.33</v>
      </c>
      <c r="BJ4" s="135">
        <v>2.29</v>
      </c>
      <c r="BK4" s="135">
        <v>2.34</v>
      </c>
    </row>
    <row r="5" spans="1:63" x14ac:dyDescent="0.3">
      <c r="A5" s="9" t="s">
        <v>43</v>
      </c>
      <c r="B5" s="135">
        <v>8.2734844601994908</v>
      </c>
      <c r="C5" s="135">
        <v>8.4072801431015485</v>
      </c>
      <c r="D5" s="135">
        <v>8.1726321306881697</v>
      </c>
      <c r="E5" s="135">
        <v>8.0610196607280784</v>
      </c>
      <c r="F5" s="125">
        <v>7.7748184707777739</v>
      </c>
      <c r="G5" s="135">
        <v>7.3388917213910538</v>
      </c>
      <c r="H5" s="135">
        <v>7.1366732526250951</v>
      </c>
      <c r="I5" s="135">
        <v>7.0019459383229492</v>
      </c>
      <c r="J5" s="135">
        <v>6.6428553084773219</v>
      </c>
      <c r="K5" s="135">
        <v>6.3629577780351969</v>
      </c>
      <c r="L5" s="135">
        <v>6.2744367599810236</v>
      </c>
      <c r="M5" s="135">
        <v>5.7920627749452347</v>
      </c>
      <c r="N5" s="135">
        <v>5.5128175467057803</v>
      </c>
      <c r="O5" s="135">
        <v>5.6104092081422055</v>
      </c>
      <c r="P5" s="135">
        <v>5.5941602977659359</v>
      </c>
      <c r="Q5" s="135">
        <v>5.829648488659533</v>
      </c>
      <c r="R5" s="135">
        <v>6.1787617825007493</v>
      </c>
      <c r="S5" s="135">
        <v>6.3604681814765724</v>
      </c>
      <c r="T5" s="135">
        <v>6.5245527742987486</v>
      </c>
      <c r="U5" s="135">
        <v>6.7452654948820054</v>
      </c>
      <c r="V5" s="135">
        <v>7.2660433891631211</v>
      </c>
      <c r="W5" s="135">
        <v>7.6610448149241339</v>
      </c>
      <c r="X5" s="135">
        <v>8.1290307865745</v>
      </c>
      <c r="Y5" s="135">
        <v>8.7042189118748663</v>
      </c>
      <c r="Z5" s="135">
        <v>9.5603260552500604</v>
      </c>
      <c r="AA5" s="135">
        <v>10.196476671881657</v>
      </c>
      <c r="AB5" s="135">
        <v>10.507395578628621</v>
      </c>
      <c r="AC5" s="135">
        <v>10.956993905053531</v>
      </c>
      <c r="AD5" s="135">
        <v>10.800359841001722</v>
      </c>
      <c r="AE5" s="135">
        <v>10.634667769940236</v>
      </c>
      <c r="AF5" s="135">
        <v>10.23156047520688</v>
      </c>
      <c r="AG5" s="135">
        <v>9.2051074476649148</v>
      </c>
      <c r="AH5" s="135">
        <v>7.9896907193777098</v>
      </c>
      <c r="AI5" s="135">
        <v>6.9040344820102888</v>
      </c>
      <c r="AJ5" s="135">
        <v>6.2610852211087931</v>
      </c>
      <c r="AK5" s="135">
        <v>5.8708127243800723</v>
      </c>
      <c r="AL5" s="135">
        <v>5.4112819430268111</v>
      </c>
      <c r="AM5" s="135">
        <v>5.1918713954792706</v>
      </c>
      <c r="AN5" s="135">
        <v>4.8538187169797755</v>
      </c>
      <c r="AO5" s="135">
        <v>4.5082997416817081</v>
      </c>
      <c r="AP5" s="135">
        <v>4.4131694247647317</v>
      </c>
      <c r="AQ5" s="135">
        <v>4.2818563059350518</v>
      </c>
      <c r="AR5" s="135">
        <v>4.0295679498284995</v>
      </c>
      <c r="AS5" s="135">
        <v>3.9094952024905498</v>
      </c>
      <c r="AT5" s="135">
        <v>3.8699217455810326</v>
      </c>
      <c r="AU5" s="135">
        <v>3.7387121860399155</v>
      </c>
      <c r="AV5" s="135">
        <v>3.8497269240496803</v>
      </c>
      <c r="AW5" s="135">
        <v>3.9197799035643293</v>
      </c>
      <c r="AX5" s="135">
        <v>3.7583352353339721</v>
      </c>
      <c r="AY5" s="135">
        <v>3.804532151106427</v>
      </c>
      <c r="AZ5" s="135">
        <v>3.850217528178665</v>
      </c>
      <c r="BA5" s="135">
        <v>3.7162253594459904</v>
      </c>
      <c r="BB5" s="135">
        <v>3.6933168997384787</v>
      </c>
      <c r="BC5" s="135">
        <v>3.5108722854875443</v>
      </c>
      <c r="BD5" s="135">
        <v>3.5087164677876848</v>
      </c>
      <c r="BE5" s="135">
        <v>3.707913499811256</v>
      </c>
      <c r="BF5" s="135">
        <v>4.0765883166805894</v>
      </c>
      <c r="BG5" s="135">
        <v>4.42</v>
      </c>
      <c r="BH5" s="135">
        <v>4.5999999999999996</v>
      </c>
      <c r="BI5" s="121">
        <v>4.6399999999999997</v>
      </c>
      <c r="BJ5" s="135">
        <v>4.72</v>
      </c>
      <c r="BK5" s="135">
        <v>4.76</v>
      </c>
    </row>
    <row r="6" spans="1:63" x14ac:dyDescent="0.3">
      <c r="A6" s="122" t="s">
        <v>149</v>
      </c>
      <c r="B6" s="135">
        <v>1.4426312396208989</v>
      </c>
      <c r="C6" s="135">
        <v>1.4983949072586997</v>
      </c>
      <c r="D6" s="135">
        <v>1.5027409535584235</v>
      </c>
      <c r="E6" s="135">
        <v>1.4447436421785429</v>
      </c>
      <c r="F6" s="125">
        <v>1.3375596325862813</v>
      </c>
      <c r="G6" s="135">
        <v>1.2937059620948927</v>
      </c>
      <c r="H6" s="135">
        <v>1.3447181888282516</v>
      </c>
      <c r="I6" s="135">
        <v>1.3600444905720586</v>
      </c>
      <c r="J6" s="135">
        <v>1.359988069450039</v>
      </c>
      <c r="K6" s="135">
        <v>1.3684621184205961</v>
      </c>
      <c r="L6" s="135">
        <v>1.3088901912884814</v>
      </c>
      <c r="M6" s="135">
        <v>1.2695267358778861</v>
      </c>
      <c r="N6" s="135">
        <v>1.3158152480796932</v>
      </c>
      <c r="O6" s="135">
        <v>1.3064439633154283</v>
      </c>
      <c r="P6" s="135">
        <v>1.458316633807903</v>
      </c>
      <c r="Q6" s="135">
        <v>1.6791256614913688</v>
      </c>
      <c r="R6" s="135">
        <v>1.93730109220863</v>
      </c>
      <c r="S6" s="135">
        <v>2.4036448492899805</v>
      </c>
      <c r="T6" s="135">
        <v>2.8929909075783251</v>
      </c>
      <c r="U6" s="135">
        <v>3.681625118559352</v>
      </c>
      <c r="V6" s="135">
        <v>4.7125062520196987</v>
      </c>
      <c r="W6" s="135">
        <v>5.321794064060815</v>
      </c>
      <c r="X6" s="135">
        <v>6.0426629944322157</v>
      </c>
      <c r="Y6" s="135">
        <v>6.653092571074394</v>
      </c>
      <c r="Z6" s="135">
        <v>7.3878925493547882</v>
      </c>
      <c r="AA6" s="135">
        <v>8.2623034643292304</v>
      </c>
      <c r="AB6" s="135">
        <v>8.3526906837658395</v>
      </c>
      <c r="AC6" s="135">
        <v>8.3046577565009567</v>
      </c>
      <c r="AD6" s="135">
        <v>7.6976916093053074</v>
      </c>
      <c r="AE6" s="135">
        <v>6.9548227896856218</v>
      </c>
      <c r="AF6" s="135">
        <v>6.4942495751112217</v>
      </c>
      <c r="AG6" s="135">
        <v>5.8364039780940864</v>
      </c>
      <c r="AH6" s="135">
        <v>5.2932289931905014</v>
      </c>
      <c r="AI6" s="135">
        <v>4.8267121274348748</v>
      </c>
      <c r="AJ6" s="135">
        <v>4.6429358005732677</v>
      </c>
      <c r="AK6" s="135">
        <v>4.5841241879191186</v>
      </c>
      <c r="AL6" s="135">
        <v>4.4087048872725951</v>
      </c>
      <c r="AM6" s="135">
        <v>4.1828000115769477</v>
      </c>
      <c r="AN6" s="135">
        <v>3.8770311067912955</v>
      </c>
      <c r="AO6" s="135">
        <v>3.4846633994010183</v>
      </c>
      <c r="AP6" s="135">
        <v>3.1755272785592417</v>
      </c>
      <c r="AQ6" s="135">
        <v>2.9919178480318673</v>
      </c>
      <c r="AR6" s="135">
        <v>2.740519757077494</v>
      </c>
      <c r="AS6" s="135">
        <v>2.5379991009631135</v>
      </c>
      <c r="AT6" s="135">
        <v>2.3275378724476292</v>
      </c>
      <c r="AU6" s="135">
        <v>2.1082392008140518</v>
      </c>
      <c r="AV6" s="135">
        <v>1.9381225354078595</v>
      </c>
      <c r="AW6" s="135">
        <v>1.8112371144384489</v>
      </c>
      <c r="AX6" s="135">
        <v>1.7036553302901645</v>
      </c>
      <c r="AY6" s="135">
        <v>1.6478824779071426</v>
      </c>
      <c r="AZ6" s="135">
        <v>1.6270971863354293</v>
      </c>
      <c r="BA6" s="135">
        <v>1.5485499941815097</v>
      </c>
      <c r="BB6" s="135">
        <v>1.4918732487096975</v>
      </c>
      <c r="BC6" s="135">
        <v>1.4053373530126321</v>
      </c>
      <c r="BD6" s="135">
        <v>1.2872027375767778</v>
      </c>
      <c r="BE6" s="135">
        <v>1.2867631932421941</v>
      </c>
      <c r="BF6" s="135">
        <v>1.2418824026090487</v>
      </c>
      <c r="BG6" s="135">
        <v>1.24</v>
      </c>
      <c r="BH6" s="135">
        <v>1.24</v>
      </c>
      <c r="BI6" s="121">
        <v>1.1399999999999999</v>
      </c>
      <c r="BJ6" s="135">
        <v>1.1299999999999999</v>
      </c>
      <c r="BK6" s="135">
        <v>1.18</v>
      </c>
    </row>
    <row r="7" spans="1:63" x14ac:dyDescent="0.3">
      <c r="A7" s="9" t="s">
        <v>41</v>
      </c>
      <c r="B7" s="135">
        <v>0.8050409447037653</v>
      </c>
      <c r="C7" s="135">
        <v>0.78024263123976045</v>
      </c>
      <c r="D7" s="135">
        <v>0.70695548040959588</v>
      </c>
      <c r="E7" s="135">
        <v>0.47355916869744397</v>
      </c>
      <c r="F7" s="125">
        <v>0.41156217796337419</v>
      </c>
      <c r="G7" s="135">
        <v>0.35712742888096966</v>
      </c>
      <c r="H7" s="135">
        <v>0.34806230584639841</v>
      </c>
      <c r="I7" s="135">
        <v>0.29315984902417763</v>
      </c>
      <c r="J7" s="135">
        <v>0.39817377664052883</v>
      </c>
      <c r="K7" s="135">
        <v>0.42638881834207182</v>
      </c>
      <c r="L7" s="135">
        <v>0.42919692678629512</v>
      </c>
      <c r="M7" s="135">
        <v>0.3771899251732716</v>
      </c>
      <c r="N7" s="135">
        <v>0.30799268359337728</v>
      </c>
      <c r="O7" s="135">
        <v>0.47700800799283666</v>
      </c>
      <c r="P7" s="135">
        <v>0.66278980758066997</v>
      </c>
      <c r="Q7" s="135">
        <v>0.78715110564862478</v>
      </c>
      <c r="R7" s="135">
        <v>0.97949262304029383</v>
      </c>
      <c r="S7" s="135">
        <v>0.9935442350092869</v>
      </c>
      <c r="T7" s="135">
        <v>1.4469415122533422</v>
      </c>
      <c r="U7" s="135">
        <v>1.8179586238683321</v>
      </c>
      <c r="V7" s="135">
        <v>2.4079306135792828</v>
      </c>
      <c r="W7" s="135">
        <v>2.9754794697048599</v>
      </c>
      <c r="X7" s="135">
        <v>3.3497790710575321</v>
      </c>
      <c r="Y7" s="135">
        <v>4.153671576605471</v>
      </c>
      <c r="Z7" s="135">
        <v>4.735698305415152</v>
      </c>
      <c r="AA7" s="135">
        <v>4.9809029043212192</v>
      </c>
      <c r="AB7" s="135">
        <v>5.0508199049928741</v>
      </c>
      <c r="AC7" s="135">
        <v>4.543015077202897</v>
      </c>
      <c r="AD7" s="135">
        <v>3.9571201652582473</v>
      </c>
      <c r="AE7" s="135">
        <v>3.7815886825161407</v>
      </c>
      <c r="AF7" s="135">
        <v>3.262519533131683</v>
      </c>
      <c r="AG7" s="135">
        <v>3.1229453102897637</v>
      </c>
      <c r="AH7" s="135">
        <v>3.002755186967347</v>
      </c>
      <c r="AI7" s="135">
        <v>2.7010500144151774</v>
      </c>
      <c r="AJ7" s="135">
        <v>2.9672801056468261</v>
      </c>
      <c r="AK7" s="135">
        <v>3.0553049161867718</v>
      </c>
      <c r="AL7" s="135">
        <v>2.7666225051337294</v>
      </c>
      <c r="AM7" s="135">
        <v>2.697960179773955</v>
      </c>
      <c r="AN7" s="135">
        <v>2.3950819260436256</v>
      </c>
      <c r="AO7" s="135">
        <v>1.8749118455774558</v>
      </c>
      <c r="AP7" s="135">
        <v>1.8113671683477224</v>
      </c>
      <c r="AQ7" s="135">
        <v>1.647875553499409</v>
      </c>
      <c r="AR7" s="135">
        <v>1.4813259540323562</v>
      </c>
      <c r="AS7" s="135">
        <v>1.5093688828448522</v>
      </c>
      <c r="AT7" s="135">
        <v>1.7282168394809319</v>
      </c>
      <c r="AU7" s="135">
        <v>1.617939615260177</v>
      </c>
      <c r="AV7" s="135">
        <v>1.5765156930887461</v>
      </c>
      <c r="AW7" s="135">
        <v>1.5113930708475316</v>
      </c>
      <c r="AX7" s="135">
        <v>1.2230610071772698</v>
      </c>
      <c r="AY7" s="135">
        <v>1.193583275228693</v>
      </c>
      <c r="AZ7" s="135">
        <v>0.98720128124570694</v>
      </c>
      <c r="BA7" s="135">
        <v>0.96927992380538353</v>
      </c>
      <c r="BB7" s="135">
        <v>0.93981181480056253</v>
      </c>
      <c r="BC7" s="135">
        <v>0.95722311806240579</v>
      </c>
      <c r="BD7" s="135">
        <v>1.0165396951372143</v>
      </c>
      <c r="BE7" s="135">
        <v>1.1261289523161264</v>
      </c>
      <c r="BF7" s="135">
        <v>0.97368469480844444</v>
      </c>
      <c r="BG7" s="135">
        <v>0.87</v>
      </c>
      <c r="BH7" s="135">
        <v>0.92</v>
      </c>
      <c r="BI7" s="121">
        <v>0.9</v>
      </c>
      <c r="BJ7" s="135">
        <v>0.99</v>
      </c>
      <c r="BK7" s="135">
        <v>1.1399999999999999</v>
      </c>
    </row>
    <row r="8" spans="1:63" x14ac:dyDescent="0.3">
      <c r="A8" s="122" t="s">
        <v>44</v>
      </c>
      <c r="B8" s="135"/>
      <c r="C8" s="135"/>
      <c r="D8" s="135"/>
      <c r="E8" s="135"/>
      <c r="F8" s="125">
        <v>5.7699109216673712</v>
      </c>
      <c r="G8" s="135">
        <v>5.3974633387301267</v>
      </c>
      <c r="H8" s="135">
        <v>5.5867035417735496</v>
      </c>
      <c r="I8" s="135">
        <v>6.0886258452703581</v>
      </c>
      <c r="J8" s="135">
        <v>6.8072134281778292</v>
      </c>
      <c r="K8" s="135">
        <v>6.8261309107328776</v>
      </c>
      <c r="L8" s="135">
        <v>7.1734092524887796</v>
      </c>
      <c r="M8" s="135">
        <v>6.7048172954429495</v>
      </c>
      <c r="N8" s="135">
        <v>6.6834008253220194</v>
      </c>
      <c r="O8" s="135">
        <v>7.1174016478424429</v>
      </c>
      <c r="P8" s="135">
        <v>7.350776117256169</v>
      </c>
      <c r="Q8" s="135">
        <v>7.8786645254485945</v>
      </c>
      <c r="R8" s="135">
        <v>8.0543572493032976</v>
      </c>
      <c r="S8" s="135">
        <v>8.1051958307112795</v>
      </c>
      <c r="T8" s="135">
        <v>7.705380994828384</v>
      </c>
      <c r="U8" s="135">
        <v>7.8542604135865375</v>
      </c>
      <c r="V8" s="135">
        <v>7.7224668252693442</v>
      </c>
      <c r="W8" s="135">
        <v>7.31774395577626</v>
      </c>
      <c r="X8" s="135">
        <v>7.5709263676558853</v>
      </c>
      <c r="Y8" s="135">
        <v>7.3777621937843127</v>
      </c>
      <c r="Z8" s="135">
        <v>7.3235989990154096</v>
      </c>
      <c r="AA8" s="135">
        <v>7.6086259439099333</v>
      </c>
      <c r="AB8" s="135">
        <v>7.645880540166897</v>
      </c>
      <c r="AC8" s="135">
        <v>7.929107245620834</v>
      </c>
      <c r="AD8" s="135">
        <v>8.1986649920078065</v>
      </c>
      <c r="AE8" s="135">
        <v>8.6272680492323754</v>
      </c>
      <c r="AF8" s="135">
        <v>8.6885201167845096</v>
      </c>
      <c r="AG8" s="135">
        <v>8.4598257480004957</v>
      </c>
      <c r="AH8" s="135">
        <v>8.489839259295346</v>
      </c>
      <c r="AI8" s="135">
        <v>8.59900828014732</v>
      </c>
      <c r="AJ8" s="135">
        <v>8.8727938806304376</v>
      </c>
      <c r="AK8" s="135">
        <v>9.3092861842558765</v>
      </c>
      <c r="AL8" s="135">
        <v>9.3893787193369533</v>
      </c>
      <c r="AM8" s="135">
        <v>9.8360239211690228</v>
      </c>
      <c r="AN8" s="135">
        <v>10.306620468891557</v>
      </c>
      <c r="AO8" s="135">
        <v>10.278291557611404</v>
      </c>
      <c r="AP8" s="135">
        <v>10.53971347211565</v>
      </c>
      <c r="AQ8" s="135">
        <v>9.9511059757067652</v>
      </c>
      <c r="AR8" s="135">
        <v>9.7837818908911078</v>
      </c>
      <c r="AS8" s="135">
        <v>10.212974781434445</v>
      </c>
      <c r="AT8" s="135">
        <v>10.208126721530494</v>
      </c>
      <c r="AU8" s="135">
        <v>10.333234937619677</v>
      </c>
      <c r="AV8" s="135">
        <v>10.242381923830097</v>
      </c>
      <c r="AW8" s="135">
        <v>10.128662172538663</v>
      </c>
      <c r="AX8" s="135">
        <v>10.115807259763253</v>
      </c>
      <c r="AY8" s="135">
        <v>10.266673415927317</v>
      </c>
      <c r="AZ8" s="135">
        <v>10.182901644954194</v>
      </c>
      <c r="BA8" s="135">
        <v>10.039906222974999</v>
      </c>
      <c r="BB8" s="135">
        <v>9.7193223171850054</v>
      </c>
      <c r="BC8" s="135">
        <v>9.4256492892530428</v>
      </c>
      <c r="BD8" s="135">
        <v>9.5346175848660728</v>
      </c>
      <c r="BE8" s="135">
        <v>9.4209654211744454</v>
      </c>
      <c r="BF8" s="135">
        <v>9.6377986097061576</v>
      </c>
      <c r="BG8" s="135">
        <v>9.73</v>
      </c>
      <c r="BH8" s="135">
        <v>9.64</v>
      </c>
      <c r="BI8" s="121">
        <v>9.2899999618530273</v>
      </c>
      <c r="BJ8" s="135">
        <v>8.89</v>
      </c>
      <c r="BK8" s="135">
        <v>8.59</v>
      </c>
    </row>
    <row r="9" spans="1:63" x14ac:dyDescent="0.3">
      <c r="A9" s="9" t="s">
        <v>45</v>
      </c>
      <c r="B9" s="135">
        <v>4.8279040693233499</v>
      </c>
      <c r="C9" s="135">
        <v>4.9852842067639829</v>
      </c>
      <c r="D9" s="135">
        <v>5.0611726596789284</v>
      </c>
      <c r="E9" s="135">
        <v>4.8835082036824797</v>
      </c>
      <c r="F9" s="125">
        <v>4.9829437741882332</v>
      </c>
      <c r="G9" s="135">
        <v>5.1644746935116626</v>
      </c>
      <c r="H9" s="135">
        <v>4.9563272726572203</v>
      </c>
      <c r="I9" s="135">
        <v>4.7975451900115553</v>
      </c>
      <c r="J9" s="135">
        <v>4.4308515723637738</v>
      </c>
      <c r="K9" s="135">
        <v>4.1060329802474804</v>
      </c>
      <c r="L9" s="135">
        <v>4.2548875967756175</v>
      </c>
      <c r="M9" s="135">
        <v>4.2139815013743229</v>
      </c>
      <c r="N9" s="135">
        <v>4.1496364127018053</v>
      </c>
      <c r="O9" s="135">
        <v>4.0020402416934431</v>
      </c>
      <c r="P9" s="135">
        <v>3.8219519296346074</v>
      </c>
      <c r="Q9" s="135">
        <v>3.5536824426090741</v>
      </c>
      <c r="R9" s="135">
        <v>3.5866156536252234</v>
      </c>
      <c r="S9" s="135">
        <v>3.9253162855745898</v>
      </c>
      <c r="T9" s="135">
        <v>4.1243879855630121</v>
      </c>
      <c r="U9" s="135">
        <v>4.6118907518637746</v>
      </c>
      <c r="V9" s="135">
        <v>5.0716377564298014</v>
      </c>
      <c r="W9" s="135">
        <v>5.1906073205416003</v>
      </c>
      <c r="X9" s="135">
        <v>6.3427738351770468</v>
      </c>
      <c r="Y9" s="135">
        <v>7.0573297486279882</v>
      </c>
      <c r="Z9" s="135">
        <v>7.6537511303569765</v>
      </c>
      <c r="AA9" s="135">
        <v>8.0839667165015481</v>
      </c>
      <c r="AB9" s="135">
        <v>7.7716957135303275</v>
      </c>
      <c r="AC9" s="135">
        <v>7.7189771546895605</v>
      </c>
      <c r="AD9" s="135">
        <v>7.5009922432554044</v>
      </c>
      <c r="AE9" s="135">
        <v>7.3006834669721936</v>
      </c>
      <c r="AF9" s="135">
        <v>6.8789497944330673</v>
      </c>
      <c r="AG9" s="135">
        <v>6.5130285650073105</v>
      </c>
      <c r="AH9" s="135">
        <v>5.9121741022525685</v>
      </c>
      <c r="AI9" s="135">
        <v>5.6128287689624692</v>
      </c>
      <c r="AJ9" s="135">
        <v>5.1051374312559989</v>
      </c>
      <c r="AK9" s="135">
        <v>4.6352881036062374</v>
      </c>
      <c r="AL9" s="135">
        <v>4.3717504667803846</v>
      </c>
      <c r="AM9" s="135">
        <v>4.0640339023353178</v>
      </c>
      <c r="AN9" s="135">
        <v>3.9825311448488443</v>
      </c>
      <c r="AO9" s="135">
        <v>3.8869314790688732</v>
      </c>
      <c r="AP9" s="135">
        <v>3.9933496290636374</v>
      </c>
      <c r="AQ9" s="135">
        <v>4.0253938088603824</v>
      </c>
      <c r="AR9" s="135">
        <v>3.9118811094557615</v>
      </c>
      <c r="AS9" s="135">
        <v>3.9342202972826397</v>
      </c>
      <c r="AT9" s="135">
        <v>3.8240364480346511</v>
      </c>
      <c r="AU9" s="135">
        <v>3.8067476333842212</v>
      </c>
      <c r="AV9" s="135">
        <v>3.8481645882544742</v>
      </c>
      <c r="AW9" s="135">
        <v>3.8213064125663507</v>
      </c>
      <c r="AX9" s="135">
        <v>3.9612725575549979</v>
      </c>
      <c r="AY9" s="135">
        <v>4.0358351089450535</v>
      </c>
      <c r="AZ9" s="135">
        <v>4.043820542804661</v>
      </c>
      <c r="BA9" s="135">
        <v>4.026192650956542</v>
      </c>
      <c r="BB9" s="135">
        <v>4.0625096629749473</v>
      </c>
      <c r="BC9" s="135">
        <v>4.0106110059018407</v>
      </c>
      <c r="BD9" s="135">
        <v>4.1596539136054851</v>
      </c>
      <c r="BE9" s="135">
        <v>4.3981480595045888</v>
      </c>
      <c r="BF9" s="135">
        <v>4.4618275917291825</v>
      </c>
      <c r="BG9" s="135">
        <v>4.6500000000000004</v>
      </c>
      <c r="BH9" s="135">
        <v>4.66</v>
      </c>
      <c r="BI9" s="121">
        <v>4.59</v>
      </c>
      <c r="BJ9" s="135">
        <v>4.63</v>
      </c>
      <c r="BK9" s="135">
        <v>4.75</v>
      </c>
    </row>
    <row r="10" spans="1:63" x14ac:dyDescent="0.3">
      <c r="A10" s="9" t="s">
        <v>13</v>
      </c>
      <c r="B10" s="135">
        <v>2.5363225466351067</v>
      </c>
      <c r="C10" s="135">
        <v>2.5870321110131491</v>
      </c>
      <c r="D10" s="135">
        <v>2.538862765108485</v>
      </c>
      <c r="E10" s="135">
        <v>2.429551736987503</v>
      </c>
      <c r="F10" s="125">
        <v>2.2684398665530474</v>
      </c>
      <c r="G10" s="135">
        <v>2.1526279751652315</v>
      </c>
      <c r="H10" s="135">
        <v>2.1317600398100258</v>
      </c>
      <c r="I10" s="135">
        <v>2.1088422962462863</v>
      </c>
      <c r="J10" s="135">
        <v>2.0719142432969524</v>
      </c>
      <c r="K10" s="135">
        <v>2.0320107667745759</v>
      </c>
      <c r="L10" s="135">
        <v>1.9927797491183685</v>
      </c>
      <c r="M10" s="135">
        <v>1.8980045611187206</v>
      </c>
      <c r="N10" s="135">
        <v>1.8947866274326697</v>
      </c>
      <c r="O10" s="135">
        <v>1.9194254220876235</v>
      </c>
      <c r="P10" s="135">
        <v>2.0509271397813036</v>
      </c>
      <c r="Q10" s="135">
        <v>2.2510171672040178</v>
      </c>
      <c r="R10" s="135">
        <v>2.4861479166416354</v>
      </c>
      <c r="S10" s="135">
        <v>2.8540353645883916</v>
      </c>
      <c r="T10" s="135">
        <v>3.239597432231593</v>
      </c>
      <c r="U10" s="135">
        <v>3.8906070223725999</v>
      </c>
      <c r="V10" s="135">
        <v>4.7508981750364709</v>
      </c>
      <c r="W10" s="135">
        <v>5.2573854418052832</v>
      </c>
      <c r="X10" s="135">
        <v>5.9111465271930275</v>
      </c>
      <c r="Y10" s="135">
        <v>6.4705314597775923</v>
      </c>
      <c r="Z10" s="135">
        <v>7.1218169376172815</v>
      </c>
      <c r="AA10" s="135">
        <v>7.8530348935003103</v>
      </c>
      <c r="AB10" s="135">
        <v>7.928455981879881</v>
      </c>
      <c r="AC10" s="135">
        <v>7.8990547320169551</v>
      </c>
      <c r="AD10" s="135">
        <v>7.4066071966183769</v>
      </c>
      <c r="AE10" s="135">
        <v>6.8488858931213716</v>
      </c>
      <c r="AF10" s="135">
        <v>6.430803950190227</v>
      </c>
      <c r="AG10" s="135">
        <v>5.8427619390045473</v>
      </c>
      <c r="AH10" s="135">
        <v>5.3385968260816163</v>
      </c>
      <c r="AI10" s="135">
        <v>4.9139517511247135</v>
      </c>
      <c r="AJ10" s="135">
        <v>4.7666165844246695</v>
      </c>
      <c r="AK10" s="135">
        <v>4.7235320961301674</v>
      </c>
      <c r="AL10" s="135">
        <v>4.5542137727597032</v>
      </c>
      <c r="AM10" s="135">
        <v>4.4070040712705527</v>
      </c>
      <c r="AN10" s="135">
        <v>4.1862692968261301</v>
      </c>
      <c r="AO10" s="135">
        <v>3.862173783882473</v>
      </c>
      <c r="AP10" s="135">
        <v>3.6660411779444479</v>
      </c>
      <c r="AQ10" s="135">
        <v>3.4852967813660514</v>
      </c>
      <c r="AR10" s="135">
        <v>3.2769002052362537</v>
      </c>
      <c r="AS10" s="135">
        <v>3.1662463531749743</v>
      </c>
      <c r="AT10" s="135">
        <v>3.0322857430683885</v>
      </c>
      <c r="AU10" s="135">
        <v>2.8888711578967996</v>
      </c>
      <c r="AV10" s="135">
        <v>2.786314200223964</v>
      </c>
      <c r="AW10" s="135">
        <v>2.71035101222177</v>
      </c>
      <c r="AX10" s="135">
        <v>2.6289224597459788</v>
      </c>
      <c r="AY10" s="135">
        <v>2.6204666138167458</v>
      </c>
      <c r="AZ10" s="135">
        <v>2.6027540244346596</v>
      </c>
      <c r="BA10" s="135">
        <v>2.5374530178500301</v>
      </c>
      <c r="BB10" s="135">
        <v>2.4818814082683645</v>
      </c>
      <c r="BC10" s="135">
        <v>2.3891039327600239</v>
      </c>
      <c r="BD10" s="135">
        <v>2.3323593368514044</v>
      </c>
      <c r="BE10" s="135">
        <v>2.3583554626374506</v>
      </c>
      <c r="BF10" s="135">
        <v>2.3770192447531264</v>
      </c>
      <c r="BG10" s="135">
        <v>2.41</v>
      </c>
      <c r="BH10" s="135">
        <v>2.4300000000000002</v>
      </c>
      <c r="BI10" s="121">
        <v>2.3199999999999998</v>
      </c>
      <c r="BJ10" s="135">
        <v>2.2799999999999998</v>
      </c>
      <c r="BK10" s="135">
        <v>2.31</v>
      </c>
    </row>
    <row r="11" spans="1:63" x14ac:dyDescent="0.3">
      <c r="A11" s="85" t="s">
        <v>138</v>
      </c>
    </row>
    <row r="12" spans="1:63" x14ac:dyDescent="0.3">
      <c r="A12" s="46" t="s">
        <v>80</v>
      </c>
    </row>
    <row r="13" spans="1:63" x14ac:dyDescent="0.3">
      <c r="A13" s="178" t="s">
        <v>198</v>
      </c>
    </row>
    <row r="15" spans="1:63" x14ac:dyDescent="0.3">
      <c r="A15" s="65" t="s">
        <v>123</v>
      </c>
      <c r="B15" s="124"/>
      <c r="C15" s="124"/>
      <c r="D15" s="124"/>
      <c r="E15" s="124"/>
      <c r="F15" s="124"/>
      <c r="AX15" s="192"/>
      <c r="AY15" s="101"/>
      <c r="AZ15" s="101"/>
      <c r="BA15" s="101"/>
      <c r="BB15" s="101"/>
      <c r="BC15" s="101"/>
    </row>
    <row r="16" spans="1:63" x14ac:dyDescent="0.3">
      <c r="A16" s="122"/>
      <c r="B16" s="122" t="s">
        <v>54</v>
      </c>
      <c r="C16" s="122" t="s">
        <v>53</v>
      </c>
      <c r="D16" s="122" t="s">
        <v>52</v>
      </c>
      <c r="E16" s="122" t="s">
        <v>51</v>
      </c>
      <c r="F16" s="122" t="s">
        <v>48</v>
      </c>
      <c r="G16" s="122" t="s">
        <v>49</v>
      </c>
      <c r="H16" s="122" t="s">
        <v>50</v>
      </c>
      <c r="I16" s="122" t="s">
        <v>47</v>
      </c>
      <c r="J16" s="122" t="s">
        <v>40</v>
      </c>
      <c r="K16" s="122" t="s">
        <v>15</v>
      </c>
      <c r="L16" s="122" t="s">
        <v>16</v>
      </c>
      <c r="M16" s="122" t="s">
        <v>17</v>
      </c>
      <c r="N16" s="122" t="s">
        <v>18</v>
      </c>
      <c r="O16" s="122" t="s">
        <v>19</v>
      </c>
      <c r="P16" s="122" t="s">
        <v>20</v>
      </c>
      <c r="Q16" s="122" t="s">
        <v>21</v>
      </c>
      <c r="R16" s="122" t="s">
        <v>22</v>
      </c>
      <c r="S16" s="122" t="s">
        <v>23</v>
      </c>
      <c r="T16" s="122" t="s">
        <v>24</v>
      </c>
      <c r="U16" s="122" t="s">
        <v>25</v>
      </c>
      <c r="V16" s="122" t="s">
        <v>26</v>
      </c>
      <c r="W16" s="122" t="s">
        <v>27</v>
      </c>
      <c r="X16" s="122" t="s">
        <v>28</v>
      </c>
      <c r="Y16" s="122" t="s">
        <v>29</v>
      </c>
      <c r="Z16" s="122" t="s">
        <v>30</v>
      </c>
      <c r="AA16" s="122" t="s">
        <v>31</v>
      </c>
      <c r="AB16" s="122" t="s">
        <v>46</v>
      </c>
      <c r="AC16" s="122" t="s">
        <v>73</v>
      </c>
      <c r="AD16" s="122" t="s">
        <v>77</v>
      </c>
      <c r="AE16" s="122" t="s">
        <v>78</v>
      </c>
      <c r="AF16" s="122" t="s">
        <v>135</v>
      </c>
      <c r="AG16" s="122" t="s">
        <v>142</v>
      </c>
      <c r="AH16" s="122" t="s">
        <v>146</v>
      </c>
      <c r="AI16" s="122" t="s">
        <v>147</v>
      </c>
      <c r="AJ16" s="122" t="s">
        <v>148</v>
      </c>
      <c r="AK16" s="122" t="s">
        <v>151</v>
      </c>
      <c r="AL16" s="122" t="s">
        <v>152</v>
      </c>
      <c r="AM16" s="122" t="s">
        <v>153</v>
      </c>
      <c r="AN16" s="122" t="s">
        <v>154</v>
      </c>
      <c r="AO16" s="122" t="s">
        <v>155</v>
      </c>
      <c r="AP16" s="122" t="s">
        <v>156</v>
      </c>
      <c r="AQ16" s="122" t="s">
        <v>162</v>
      </c>
      <c r="AR16" s="122" t="s">
        <v>163</v>
      </c>
      <c r="AS16" s="122" t="s">
        <v>164</v>
      </c>
      <c r="AT16" s="122" t="s">
        <v>165</v>
      </c>
      <c r="AU16" s="122" t="s">
        <v>166</v>
      </c>
      <c r="AV16" s="122" t="s">
        <v>167</v>
      </c>
      <c r="AW16" s="122" t="s">
        <v>168</v>
      </c>
      <c r="AX16" s="117" t="s">
        <v>169</v>
      </c>
      <c r="AY16" s="122" t="s">
        <v>170</v>
      </c>
      <c r="AZ16" s="122" t="s">
        <v>200</v>
      </c>
      <c r="BA16" s="122" t="s">
        <v>212</v>
      </c>
      <c r="BB16" s="122" t="s">
        <v>218</v>
      </c>
      <c r="BC16" s="122" t="s">
        <v>219</v>
      </c>
      <c r="BD16" s="122" t="s">
        <v>220</v>
      </c>
      <c r="BE16" s="122" t="s">
        <v>222</v>
      </c>
      <c r="BF16" s="122" t="s">
        <v>223</v>
      </c>
    </row>
    <row r="17" spans="1:58" x14ac:dyDescent="0.3">
      <c r="A17" s="122" t="s">
        <v>42</v>
      </c>
      <c r="B17" s="135">
        <v>5.0599999999999996</v>
      </c>
      <c r="C17" s="135">
        <v>4.1500000000000004</v>
      </c>
      <c r="D17" s="135">
        <v>4.99</v>
      </c>
      <c r="E17" s="135">
        <v>4.57</v>
      </c>
      <c r="F17" s="135">
        <v>5.52</v>
      </c>
      <c r="G17" s="135">
        <v>3.58</v>
      </c>
      <c r="H17" s="135">
        <v>5.04</v>
      </c>
      <c r="I17" s="135">
        <v>5.44</v>
      </c>
      <c r="J17" s="135">
        <v>4.26</v>
      </c>
      <c r="K17" s="135">
        <v>3.55</v>
      </c>
      <c r="L17" s="135">
        <v>5.19</v>
      </c>
      <c r="M17" s="135">
        <v>4.38</v>
      </c>
      <c r="N17" s="135">
        <v>4.16</v>
      </c>
      <c r="O17" s="135">
        <v>4.62</v>
      </c>
      <c r="P17" s="135">
        <v>6.91</v>
      </c>
      <c r="Q17" s="135">
        <v>6.4</v>
      </c>
      <c r="R17" s="135">
        <v>5.74</v>
      </c>
      <c r="S17" s="135">
        <v>4.8899999999999997</v>
      </c>
      <c r="T17" s="135">
        <v>6.92</v>
      </c>
      <c r="U17" s="135">
        <v>7.15</v>
      </c>
      <c r="V17" s="135">
        <v>7.31</v>
      </c>
      <c r="W17" s="135">
        <v>6.7</v>
      </c>
      <c r="X17" s="135">
        <v>8.6199999999999992</v>
      </c>
      <c r="Y17" s="135">
        <v>8.14</v>
      </c>
      <c r="Z17" s="135">
        <v>7.98</v>
      </c>
      <c r="AA17" s="135">
        <v>6.55</v>
      </c>
      <c r="AB17" s="135">
        <v>7.61</v>
      </c>
      <c r="AC17" s="135">
        <v>7.09</v>
      </c>
      <c r="AD17" s="135">
        <v>6.63</v>
      </c>
      <c r="AE17" s="135">
        <v>4.7</v>
      </c>
      <c r="AF17" s="135">
        <v>4.71</v>
      </c>
      <c r="AG17" s="135">
        <v>7.72</v>
      </c>
      <c r="AH17" s="135">
        <v>4.08</v>
      </c>
      <c r="AI17" s="135">
        <v>3.62</v>
      </c>
      <c r="AJ17" s="135">
        <v>4.59</v>
      </c>
      <c r="AK17" s="135">
        <v>3.8</v>
      </c>
      <c r="AL17" s="135">
        <v>3.54</v>
      </c>
      <c r="AM17" s="135">
        <v>2.87</v>
      </c>
      <c r="AN17" s="135">
        <v>4.26</v>
      </c>
      <c r="AO17" s="135">
        <v>4.29</v>
      </c>
      <c r="AP17" s="135">
        <v>4.01</v>
      </c>
      <c r="AQ17" s="135">
        <v>3.43</v>
      </c>
      <c r="AR17" s="135">
        <v>4.0599999999999996</v>
      </c>
      <c r="AS17" s="135">
        <v>4.25</v>
      </c>
      <c r="AT17" s="135">
        <v>3.98</v>
      </c>
      <c r="AU17" s="135">
        <v>4.38</v>
      </c>
      <c r="AV17" s="135">
        <v>5.18</v>
      </c>
      <c r="AW17" s="135">
        <v>7.97</v>
      </c>
      <c r="AX17" s="121">
        <v>5.68</v>
      </c>
      <c r="AY17" s="135">
        <v>6.76</v>
      </c>
      <c r="AZ17" s="135">
        <v>6.18</v>
      </c>
      <c r="BA17" s="135">
        <v>6.91</v>
      </c>
      <c r="BB17" s="135">
        <v>6.88</v>
      </c>
      <c r="BC17" s="135">
        <v>6.26</v>
      </c>
      <c r="BD17" s="135">
        <v>7.54</v>
      </c>
      <c r="BE17" s="135">
        <v>8.24</v>
      </c>
      <c r="BF17" s="135">
        <v>8.27</v>
      </c>
    </row>
    <row r="18" spans="1:58" x14ac:dyDescent="0.3">
      <c r="A18" s="122" t="s">
        <v>43</v>
      </c>
      <c r="B18" s="135">
        <v>15.92</v>
      </c>
      <c r="C18" s="135">
        <v>17.940000000000001</v>
      </c>
      <c r="D18" s="135">
        <v>13.65</v>
      </c>
      <c r="E18" s="135">
        <v>19.43</v>
      </c>
      <c r="F18" s="135">
        <v>14.54</v>
      </c>
      <c r="G18" s="135">
        <v>11.98</v>
      </c>
      <c r="H18" s="135">
        <v>11.98</v>
      </c>
      <c r="I18" s="135">
        <v>16.64</v>
      </c>
      <c r="J18" s="135">
        <v>12.46</v>
      </c>
      <c r="K18" s="135">
        <v>12.13</v>
      </c>
      <c r="L18" s="135">
        <v>12.23</v>
      </c>
      <c r="M18" s="135">
        <v>11.96</v>
      </c>
      <c r="N18" s="135">
        <v>11.14</v>
      </c>
      <c r="O18" s="135">
        <v>13.16</v>
      </c>
      <c r="P18" s="135">
        <v>11.85</v>
      </c>
      <c r="Q18" s="135">
        <v>15.53</v>
      </c>
      <c r="R18" s="135">
        <v>12.74</v>
      </c>
      <c r="S18" s="135">
        <v>13.4</v>
      </c>
      <c r="T18" s="135">
        <v>13.76</v>
      </c>
      <c r="U18" s="135">
        <v>15.64</v>
      </c>
      <c r="V18" s="135">
        <v>18.82</v>
      </c>
      <c r="W18" s="135">
        <v>21.4</v>
      </c>
      <c r="X18" s="135">
        <v>18.02</v>
      </c>
      <c r="Y18" s="135">
        <v>21.37</v>
      </c>
      <c r="Z18" s="135">
        <v>25.19</v>
      </c>
      <c r="AA18" s="135">
        <v>21.23</v>
      </c>
      <c r="AB18" s="135">
        <v>19.82</v>
      </c>
      <c r="AC18" s="135">
        <v>22.98</v>
      </c>
      <c r="AD18" s="135">
        <v>22.39</v>
      </c>
      <c r="AE18" s="135">
        <v>18.3</v>
      </c>
      <c r="AF18" s="135">
        <v>14.6</v>
      </c>
      <c r="AG18" s="135">
        <v>15.62</v>
      </c>
      <c r="AH18" s="135">
        <v>13.06</v>
      </c>
      <c r="AI18" s="135">
        <v>10.77</v>
      </c>
      <c r="AJ18" s="135">
        <v>10.57</v>
      </c>
      <c r="AK18" s="135">
        <v>12.72</v>
      </c>
      <c r="AL18" s="135">
        <v>9.52</v>
      </c>
      <c r="AM18" s="135">
        <v>9.84</v>
      </c>
      <c r="AN18" s="135">
        <v>8.42</v>
      </c>
      <c r="AO18" s="135">
        <v>10.83</v>
      </c>
      <c r="AP18" s="135">
        <v>7.85</v>
      </c>
      <c r="AQ18" s="135">
        <v>8.44</v>
      </c>
      <c r="AR18" s="135">
        <v>6.34</v>
      </c>
      <c r="AS18" s="135">
        <v>9.0399999999999991</v>
      </c>
      <c r="AT18" s="135">
        <v>7.57</v>
      </c>
      <c r="AU18" s="135">
        <v>6.88</v>
      </c>
      <c r="AV18" s="135">
        <v>7.04</v>
      </c>
      <c r="AW18" s="135">
        <v>8.85</v>
      </c>
      <c r="AX18" s="121">
        <v>13.62</v>
      </c>
      <c r="AY18" s="135">
        <v>9.36</v>
      </c>
      <c r="AZ18" s="135">
        <v>7.15</v>
      </c>
      <c r="BA18" s="135">
        <v>7.24</v>
      </c>
      <c r="BB18" s="135">
        <v>6.52</v>
      </c>
      <c r="BC18" s="135">
        <v>5.79</v>
      </c>
      <c r="BD18" s="135">
        <v>7.74</v>
      </c>
      <c r="BE18" s="135">
        <v>9.1</v>
      </c>
      <c r="BF18" s="135">
        <v>9.66</v>
      </c>
    </row>
    <row r="19" spans="1:58" x14ac:dyDescent="0.3">
      <c r="A19" s="122" t="s">
        <v>149</v>
      </c>
      <c r="B19" s="135">
        <v>21.3</v>
      </c>
      <c r="C19" s="135">
        <v>20.8</v>
      </c>
      <c r="D19" s="135">
        <v>20.3</v>
      </c>
      <c r="E19" s="135">
        <v>24.4</v>
      </c>
      <c r="F19" s="135">
        <v>19.8</v>
      </c>
      <c r="G19" s="135">
        <v>20.5</v>
      </c>
      <c r="H19" s="135">
        <v>25.9</v>
      </c>
      <c r="I19" s="135">
        <v>25.5</v>
      </c>
      <c r="J19" s="135">
        <v>22.8</v>
      </c>
      <c r="K19" s="135">
        <v>21.2</v>
      </c>
      <c r="L19" s="135">
        <v>25.4</v>
      </c>
      <c r="M19" s="135">
        <v>26.8</v>
      </c>
      <c r="N19" s="135">
        <v>28.9</v>
      </c>
      <c r="O19" s="135">
        <v>23.9</v>
      </c>
      <c r="P19" s="135">
        <v>42.6</v>
      </c>
      <c r="Q19" s="135">
        <v>47.4</v>
      </c>
      <c r="R19" s="135">
        <v>62.3</v>
      </c>
      <c r="S19" s="135">
        <v>71.900000000000006</v>
      </c>
      <c r="T19" s="135">
        <v>95.2</v>
      </c>
      <c r="U19" s="135">
        <v>127</v>
      </c>
      <c r="V19" s="135">
        <v>152</v>
      </c>
      <c r="W19" s="135">
        <v>131</v>
      </c>
      <c r="X19" s="135">
        <v>170</v>
      </c>
      <c r="Y19" s="135">
        <v>189</v>
      </c>
      <c r="Z19" s="135">
        <v>226</v>
      </c>
      <c r="AA19" s="135">
        <v>208</v>
      </c>
      <c r="AB19" s="135">
        <v>165</v>
      </c>
      <c r="AC19" s="135">
        <v>184</v>
      </c>
      <c r="AD19" s="135">
        <v>178</v>
      </c>
      <c r="AE19" s="135">
        <v>148</v>
      </c>
      <c r="AF19" s="135">
        <v>141.5</v>
      </c>
      <c r="AG19" s="135">
        <v>137.19999999999999</v>
      </c>
      <c r="AH19" s="135">
        <v>124.7</v>
      </c>
      <c r="AI19" s="135">
        <v>93.3</v>
      </c>
      <c r="AJ19" s="135">
        <v>109.6</v>
      </c>
      <c r="AK19" s="135">
        <v>111.54</v>
      </c>
      <c r="AL19" s="135">
        <v>103.51</v>
      </c>
      <c r="AM19" s="135">
        <v>82.27</v>
      </c>
      <c r="AN19" s="135">
        <v>80.88</v>
      </c>
      <c r="AO19" s="135">
        <v>90.8</v>
      </c>
      <c r="AP19" s="135">
        <v>78.16</v>
      </c>
      <c r="AQ19" s="135">
        <v>67.27</v>
      </c>
      <c r="AR19" s="135">
        <v>66.5</v>
      </c>
      <c r="AS19" s="135">
        <v>74.95</v>
      </c>
      <c r="AT19" s="135">
        <v>64.3</v>
      </c>
      <c r="AU19" s="135">
        <v>52.36</v>
      </c>
      <c r="AV19" s="135">
        <v>49.33</v>
      </c>
      <c r="AW19" s="135">
        <v>52.61</v>
      </c>
      <c r="AX19" s="121">
        <v>47.85</v>
      </c>
      <c r="AY19" s="135">
        <v>33.76</v>
      </c>
      <c r="AZ19" s="135">
        <v>42.78</v>
      </c>
      <c r="BA19" s="135">
        <v>44.72</v>
      </c>
      <c r="BB19" s="135">
        <v>40.21</v>
      </c>
      <c r="BC19" s="135">
        <v>30.57</v>
      </c>
      <c r="BD19" s="135">
        <v>33.119999999999997</v>
      </c>
      <c r="BE19" s="135">
        <v>38.15</v>
      </c>
      <c r="BF19" s="135">
        <v>39.159999999999997</v>
      </c>
    </row>
    <row r="20" spans="1:58" x14ac:dyDescent="0.3">
      <c r="A20" s="122" t="s">
        <v>41</v>
      </c>
      <c r="B20" s="135">
        <v>0.31</v>
      </c>
      <c r="C20" s="135">
        <v>0.32</v>
      </c>
      <c r="D20" s="135">
        <v>0.19</v>
      </c>
      <c r="E20" s="135">
        <v>0.52</v>
      </c>
      <c r="F20" s="135">
        <v>0.23</v>
      </c>
      <c r="G20" s="135">
        <v>0.28000000000000003</v>
      </c>
      <c r="H20" s="135">
        <v>0.35</v>
      </c>
      <c r="I20" s="135">
        <v>0.54</v>
      </c>
      <c r="J20" s="135">
        <v>0.77</v>
      </c>
      <c r="K20" s="135">
        <v>0.47</v>
      </c>
      <c r="L20" s="135">
        <v>0.36</v>
      </c>
      <c r="M20" s="135">
        <v>0.48</v>
      </c>
      <c r="N20" s="135">
        <v>0.54</v>
      </c>
      <c r="O20" s="135">
        <v>1.53</v>
      </c>
      <c r="P20" s="135">
        <v>1.46</v>
      </c>
      <c r="Q20" s="135">
        <v>1.41</v>
      </c>
      <c r="R20" s="135">
        <v>1.99</v>
      </c>
      <c r="S20" s="135">
        <v>1.84</v>
      </c>
      <c r="T20" s="135">
        <v>3.77</v>
      </c>
      <c r="U20" s="135">
        <v>3.88</v>
      </c>
      <c r="V20" s="135">
        <v>5.65</v>
      </c>
      <c r="W20" s="135">
        <v>5.64</v>
      </c>
      <c r="X20" s="135">
        <v>7.78</v>
      </c>
      <c r="Y20" s="135">
        <v>10</v>
      </c>
      <c r="Z20" s="135">
        <v>10.5</v>
      </c>
      <c r="AA20" s="135">
        <v>8.32</v>
      </c>
      <c r="AB20" s="135">
        <v>8.15</v>
      </c>
      <c r="AC20" s="135">
        <v>6.4</v>
      </c>
      <c r="AD20" s="135">
        <v>6.17</v>
      </c>
      <c r="AE20" s="135">
        <v>6.81</v>
      </c>
      <c r="AF20" s="135">
        <v>5.12</v>
      </c>
      <c r="AG20" s="135">
        <v>5.64</v>
      </c>
      <c r="AH20" s="135">
        <v>5.19</v>
      </c>
      <c r="AI20" s="135">
        <v>4.29</v>
      </c>
      <c r="AJ20" s="135">
        <v>6.68</v>
      </c>
      <c r="AK20" s="135">
        <v>5.41</v>
      </c>
      <c r="AL20" s="135">
        <v>4.4000000000000004</v>
      </c>
      <c r="AM20" s="135">
        <v>3.98</v>
      </c>
      <c r="AN20" s="135">
        <v>3.78</v>
      </c>
      <c r="AO20" s="135">
        <v>1.97</v>
      </c>
      <c r="AP20" s="135">
        <v>2.59</v>
      </c>
      <c r="AQ20" s="135">
        <v>2.7</v>
      </c>
      <c r="AR20" s="135">
        <v>3.75</v>
      </c>
      <c r="AS20" s="135">
        <v>2.08</v>
      </c>
      <c r="AT20" s="135">
        <v>4.2300000000000004</v>
      </c>
      <c r="AU20" s="135">
        <v>2.35</v>
      </c>
      <c r="AV20" s="135">
        <v>2.57</v>
      </c>
      <c r="AW20" s="135">
        <v>1.63</v>
      </c>
      <c r="AX20" s="121">
        <v>2.09</v>
      </c>
      <c r="AY20" s="135">
        <v>4.42</v>
      </c>
      <c r="AZ20" s="135">
        <v>1.1299999999999999</v>
      </c>
      <c r="BA20" s="135">
        <v>1.43</v>
      </c>
      <c r="BB20" s="135">
        <v>1.61</v>
      </c>
      <c r="BC20" s="135">
        <v>1.39</v>
      </c>
      <c r="BD20" s="135">
        <v>1.71</v>
      </c>
      <c r="BE20" s="135">
        <v>2.23</v>
      </c>
      <c r="BF20" s="135">
        <v>1.1399999999999999</v>
      </c>
    </row>
    <row r="21" spans="1:58" x14ac:dyDescent="0.3">
      <c r="A21" s="122" t="s">
        <v>44</v>
      </c>
      <c r="B21" s="135">
        <v>4.3010000000000002</v>
      </c>
      <c r="C21" s="135">
        <v>3.8929999999999998</v>
      </c>
      <c r="D21" s="135">
        <v>3.5150000000000001</v>
      </c>
      <c r="E21" s="135">
        <v>3.7909999999999999</v>
      </c>
      <c r="F21" s="135">
        <v>3.6930000000000001</v>
      </c>
      <c r="G21" s="135">
        <v>3.8290000000000002</v>
      </c>
      <c r="H21" s="135">
        <v>7.3280000000000003</v>
      </c>
      <c r="I21" s="135">
        <v>5.6379999999999999</v>
      </c>
      <c r="J21" s="135">
        <v>6.2779999999999996</v>
      </c>
      <c r="K21" s="135">
        <v>7.5549999999999997</v>
      </c>
      <c r="L21" s="135">
        <v>6.5439999999999996</v>
      </c>
      <c r="M21" s="135">
        <v>6.1440000000000001</v>
      </c>
      <c r="N21" s="135">
        <v>7.3890000000000002</v>
      </c>
      <c r="O21" s="135">
        <v>7.95</v>
      </c>
      <c r="P21" s="135">
        <v>9.25</v>
      </c>
      <c r="Q21" s="135">
        <v>9.9290000000000003</v>
      </c>
      <c r="R21" s="135">
        <v>9.4930000000000003</v>
      </c>
      <c r="S21" s="135">
        <v>11.015000000000001</v>
      </c>
      <c r="T21" s="135">
        <v>9.93</v>
      </c>
      <c r="U21" s="135">
        <v>11.105</v>
      </c>
      <c r="V21" s="135">
        <v>11.193</v>
      </c>
      <c r="W21" s="135">
        <v>10.667</v>
      </c>
      <c r="X21" s="135">
        <v>11.228999999999999</v>
      </c>
      <c r="Y21" s="135">
        <v>12.75</v>
      </c>
      <c r="Z21" s="135">
        <v>13.393000000000001</v>
      </c>
      <c r="AA21" s="135">
        <v>13.523999999999999</v>
      </c>
      <c r="AB21" s="135">
        <v>13.914999999999999</v>
      </c>
      <c r="AC21" s="135">
        <v>14.544</v>
      </c>
      <c r="AD21" s="135">
        <v>15.146000000000001</v>
      </c>
      <c r="AE21" s="135">
        <v>17.097000000000001</v>
      </c>
      <c r="AF21" s="135">
        <v>16.576000000000001</v>
      </c>
      <c r="AG21" s="135">
        <v>16.177</v>
      </c>
      <c r="AH21" s="135">
        <v>17.071999999999999</v>
      </c>
      <c r="AI21" s="135">
        <v>17.783000000000001</v>
      </c>
      <c r="AJ21" s="135">
        <v>18.001999999999999</v>
      </c>
      <c r="AK21" s="135">
        <v>20.407</v>
      </c>
      <c r="AL21" s="135">
        <v>20.501000000000001</v>
      </c>
      <c r="AM21" s="135">
        <v>24.917999999999999</v>
      </c>
      <c r="AN21" s="135">
        <v>30.353000000000002</v>
      </c>
      <c r="AO21" s="135">
        <v>28.608000000000001</v>
      </c>
      <c r="AP21" s="135">
        <v>21.491</v>
      </c>
      <c r="AQ21" s="135">
        <v>23.904</v>
      </c>
      <c r="AR21" s="135">
        <v>28.51</v>
      </c>
      <c r="AS21" s="135">
        <v>26.869</v>
      </c>
      <c r="AT21" s="135">
        <v>24.356999999999999</v>
      </c>
      <c r="AU21" s="135">
        <v>24.835999999999999</v>
      </c>
      <c r="AV21" s="135">
        <v>24.959</v>
      </c>
      <c r="AW21" s="135">
        <v>29.481999999999999</v>
      </c>
      <c r="AX21" s="121">
        <v>25.809000000000001</v>
      </c>
      <c r="AY21" s="135">
        <v>27.896999999999998</v>
      </c>
      <c r="AZ21" s="135">
        <v>27.97</v>
      </c>
      <c r="BA21" s="135">
        <v>29.411999999999999</v>
      </c>
      <c r="BB21" s="135">
        <v>25.571999999999999</v>
      </c>
      <c r="BC21" s="135">
        <v>26.887</v>
      </c>
      <c r="BD21" s="135">
        <v>28.52</v>
      </c>
      <c r="BE21" s="135">
        <v>30.986000000000001</v>
      </c>
      <c r="BF21" s="135">
        <v>28.864000000000001</v>
      </c>
    </row>
    <row r="22" spans="1:58" x14ac:dyDescent="0.3">
      <c r="A22" s="122" t="s">
        <v>45</v>
      </c>
      <c r="B22" s="135">
        <v>8.36</v>
      </c>
      <c r="C22" s="135">
        <v>7.28</v>
      </c>
      <c r="D22" s="135">
        <v>7.4</v>
      </c>
      <c r="E22" s="135">
        <v>8.3000000000000007</v>
      </c>
      <c r="F22" s="135">
        <v>8.42</v>
      </c>
      <c r="G22" s="135">
        <v>6.56</v>
      </c>
      <c r="H22" s="135">
        <v>6.04</v>
      </c>
      <c r="I22" s="135">
        <v>6.85</v>
      </c>
      <c r="J22" s="135">
        <v>5.57</v>
      </c>
      <c r="K22" s="135">
        <v>4.75</v>
      </c>
      <c r="L22" s="135">
        <v>5.75</v>
      </c>
      <c r="M22" s="135">
        <v>6.16</v>
      </c>
      <c r="N22" s="135">
        <v>5.53</v>
      </c>
      <c r="O22" s="135">
        <v>5.0999999999999996</v>
      </c>
      <c r="P22" s="135">
        <v>4.83</v>
      </c>
      <c r="Q22" s="135">
        <v>5.21</v>
      </c>
      <c r="R22" s="135">
        <v>5.63</v>
      </c>
      <c r="S22" s="135">
        <v>6.49</v>
      </c>
      <c r="T22" s="135">
        <v>6.6</v>
      </c>
      <c r="U22" s="135">
        <v>6.72</v>
      </c>
      <c r="V22" s="135">
        <v>7.68</v>
      </c>
      <c r="W22" s="135">
        <v>6.42</v>
      </c>
      <c r="X22" s="135">
        <v>9.86</v>
      </c>
      <c r="Y22" s="135">
        <v>9.33</v>
      </c>
      <c r="Z22" s="135">
        <v>9.75</v>
      </c>
      <c r="AA22" s="135">
        <v>7.69</v>
      </c>
      <c r="AB22" s="135">
        <v>8.35</v>
      </c>
      <c r="AC22" s="135">
        <v>8.59</v>
      </c>
      <c r="AD22" s="135">
        <v>9.08</v>
      </c>
      <c r="AE22" s="135">
        <v>7.45</v>
      </c>
      <c r="AF22" s="135">
        <v>9.85</v>
      </c>
      <c r="AG22" s="135">
        <v>7.38</v>
      </c>
      <c r="AH22" s="135">
        <v>5.49</v>
      </c>
      <c r="AI22" s="135">
        <v>7.42</v>
      </c>
      <c r="AJ22" s="135">
        <v>9.08</v>
      </c>
      <c r="AK22" s="135">
        <v>5.33</v>
      </c>
      <c r="AL22" s="135">
        <v>4.07</v>
      </c>
      <c r="AM22" s="135">
        <v>5.05</v>
      </c>
      <c r="AN22" s="135">
        <v>4.58</v>
      </c>
      <c r="AO22" s="135">
        <v>5.26</v>
      </c>
      <c r="AP22" s="135">
        <v>4.5199999999999996</v>
      </c>
      <c r="AQ22" s="135">
        <v>3.74</v>
      </c>
      <c r="AR22" s="135">
        <v>3.75</v>
      </c>
      <c r="AS22" s="135">
        <v>4.47</v>
      </c>
      <c r="AT22" s="135">
        <v>3.52</v>
      </c>
      <c r="AU22" s="135">
        <v>3.38</v>
      </c>
      <c r="AV22" s="135">
        <v>3.53</v>
      </c>
      <c r="AW22" s="135">
        <v>4.78</v>
      </c>
      <c r="AX22" s="121">
        <v>4.58</v>
      </c>
      <c r="AY22" s="135">
        <v>3.89</v>
      </c>
      <c r="AZ22" s="135">
        <v>4.5199999999999996</v>
      </c>
      <c r="BA22" s="135">
        <v>4.59</v>
      </c>
      <c r="BB22" s="135">
        <v>7.5</v>
      </c>
      <c r="BC22" s="135">
        <v>3.84</v>
      </c>
      <c r="BD22" s="135">
        <v>4.4400000000000004</v>
      </c>
      <c r="BE22" s="135">
        <v>5.45</v>
      </c>
      <c r="BF22" s="135">
        <v>5.04</v>
      </c>
    </row>
    <row r="23" spans="1:58" x14ac:dyDescent="0.3">
      <c r="A23" s="122" t="s">
        <v>13</v>
      </c>
      <c r="B23" s="135">
        <f t="shared" ref="B23:BD23" si="0">SUM(B17:B22)</f>
        <v>55.251000000000005</v>
      </c>
      <c r="C23" s="135">
        <f t="shared" si="0"/>
        <v>54.383000000000003</v>
      </c>
      <c r="D23" s="135">
        <f t="shared" si="0"/>
        <v>50.044999999999995</v>
      </c>
      <c r="E23" s="135">
        <f t="shared" si="0"/>
        <v>61.010999999999996</v>
      </c>
      <c r="F23" s="135">
        <f t="shared" si="0"/>
        <v>52.202999999999996</v>
      </c>
      <c r="G23" s="135">
        <f t="shared" si="0"/>
        <v>46.729000000000006</v>
      </c>
      <c r="H23" s="135">
        <f t="shared" si="0"/>
        <v>56.638000000000005</v>
      </c>
      <c r="I23" s="135">
        <f t="shared" si="0"/>
        <v>60.607999999999997</v>
      </c>
      <c r="J23" s="135">
        <f t="shared" si="0"/>
        <v>52.137999999999998</v>
      </c>
      <c r="K23" s="135">
        <f t="shared" si="0"/>
        <v>49.654999999999994</v>
      </c>
      <c r="L23" s="135">
        <f t="shared" si="0"/>
        <v>55.473999999999997</v>
      </c>
      <c r="M23" s="135">
        <f t="shared" si="0"/>
        <v>55.923999999999992</v>
      </c>
      <c r="N23" s="135">
        <f t="shared" si="0"/>
        <v>57.659000000000006</v>
      </c>
      <c r="O23" s="135">
        <f t="shared" si="0"/>
        <v>56.260000000000005</v>
      </c>
      <c r="P23" s="135">
        <f t="shared" si="0"/>
        <v>76.899999999999991</v>
      </c>
      <c r="Q23" s="135">
        <f t="shared" si="0"/>
        <v>85.878999999999991</v>
      </c>
      <c r="R23" s="135">
        <f t="shared" si="0"/>
        <v>97.892999999999986</v>
      </c>
      <c r="S23" s="135">
        <f t="shared" si="0"/>
        <v>109.535</v>
      </c>
      <c r="T23" s="135">
        <f t="shared" si="0"/>
        <v>136.17999999999998</v>
      </c>
      <c r="U23" s="135">
        <f t="shared" si="0"/>
        <v>171.49499999999998</v>
      </c>
      <c r="V23" s="135">
        <f t="shared" si="0"/>
        <v>202.65300000000002</v>
      </c>
      <c r="W23" s="135">
        <f t="shared" si="0"/>
        <v>181.82699999999997</v>
      </c>
      <c r="X23" s="135">
        <f t="shared" si="0"/>
        <v>225.50900000000001</v>
      </c>
      <c r="Y23" s="135">
        <f t="shared" si="0"/>
        <v>250.59</v>
      </c>
      <c r="Z23" s="135">
        <f t="shared" si="0"/>
        <v>292.81299999999999</v>
      </c>
      <c r="AA23" s="135">
        <f t="shared" si="0"/>
        <v>265.31399999999996</v>
      </c>
      <c r="AB23" s="135">
        <f t="shared" si="0"/>
        <v>222.845</v>
      </c>
      <c r="AC23" s="135">
        <f t="shared" si="0"/>
        <v>243.60400000000001</v>
      </c>
      <c r="AD23" s="135">
        <f t="shared" si="0"/>
        <v>237.41600000000003</v>
      </c>
      <c r="AE23" s="135">
        <f t="shared" si="0"/>
        <v>202.357</v>
      </c>
      <c r="AF23" s="135">
        <f t="shared" si="0"/>
        <v>192.35599999999999</v>
      </c>
      <c r="AG23" s="135">
        <f t="shared" si="0"/>
        <v>189.73699999999997</v>
      </c>
      <c r="AH23" s="135">
        <f t="shared" si="0"/>
        <v>169.59200000000001</v>
      </c>
      <c r="AI23" s="135">
        <f t="shared" si="0"/>
        <v>137.18299999999999</v>
      </c>
      <c r="AJ23" s="135">
        <f t="shared" si="0"/>
        <v>158.52200000000002</v>
      </c>
      <c r="AK23" s="135">
        <f t="shared" si="0"/>
        <v>159.20700000000002</v>
      </c>
      <c r="AL23" s="135">
        <f t="shared" si="0"/>
        <v>145.541</v>
      </c>
      <c r="AM23" s="135">
        <f t="shared" si="0"/>
        <v>128.928</v>
      </c>
      <c r="AN23" s="135">
        <f t="shared" si="0"/>
        <v>132.27300000000002</v>
      </c>
      <c r="AO23" s="135">
        <f t="shared" si="0"/>
        <v>141.75799999999998</v>
      </c>
      <c r="AP23" s="135">
        <f t="shared" si="0"/>
        <v>118.621</v>
      </c>
      <c r="AQ23" s="135">
        <f t="shared" si="0"/>
        <v>109.48399999999999</v>
      </c>
      <c r="AR23" s="135">
        <f t="shared" si="0"/>
        <v>112.91000000000001</v>
      </c>
      <c r="AS23" s="135">
        <f t="shared" si="0"/>
        <v>121.65900000000001</v>
      </c>
      <c r="AT23" s="135">
        <f t="shared" si="0"/>
        <v>107.95699999999999</v>
      </c>
      <c r="AU23" s="135">
        <f t="shared" si="0"/>
        <v>94.185999999999993</v>
      </c>
      <c r="AV23" s="135">
        <f t="shared" si="0"/>
        <v>92.608999999999995</v>
      </c>
      <c r="AW23" s="135">
        <f t="shared" si="0"/>
        <v>105.322</v>
      </c>
      <c r="AX23" s="121">
        <f t="shared" si="0"/>
        <v>99.629000000000005</v>
      </c>
      <c r="AY23" s="135">
        <f t="shared" si="0"/>
        <v>86.087000000000003</v>
      </c>
      <c r="AZ23" s="135">
        <f t="shared" si="0"/>
        <v>89.73</v>
      </c>
      <c r="BA23" s="135">
        <f t="shared" si="0"/>
        <v>94.301999999999992</v>
      </c>
      <c r="BB23" s="135">
        <f t="shared" si="0"/>
        <v>88.292000000000002</v>
      </c>
      <c r="BC23" s="135">
        <f t="shared" si="0"/>
        <v>74.737000000000009</v>
      </c>
      <c r="BD23" s="135">
        <f t="shared" si="0"/>
        <v>83.07</v>
      </c>
      <c r="BE23" s="135">
        <f>SUM(BE17:BE22)</f>
        <v>94.155999999999992</v>
      </c>
      <c r="BF23" s="135">
        <f>SUM(BF17:BF22)</f>
        <v>92.134</v>
      </c>
    </row>
    <row r="24" spans="1:58" x14ac:dyDescent="0.3">
      <c r="A24" s="192" t="s">
        <v>138</v>
      </c>
      <c r="B24" s="124"/>
      <c r="C24" s="124"/>
      <c r="D24" s="124"/>
      <c r="E24" s="124"/>
      <c r="F24" s="124"/>
      <c r="AX24" s="192"/>
      <c r="AY24" s="101"/>
      <c r="AZ24" s="101"/>
      <c r="BA24" s="101"/>
      <c r="BB24" s="101"/>
      <c r="BC24" s="101"/>
    </row>
    <row r="25" spans="1:58" x14ac:dyDescent="0.3">
      <c r="A25" s="46" t="s">
        <v>80</v>
      </c>
      <c r="B25" s="124"/>
      <c r="C25" s="124"/>
      <c r="D25" s="124"/>
      <c r="E25" s="124"/>
      <c r="F25" s="124"/>
      <c r="AP25" s="192"/>
      <c r="AQ25" s="192"/>
      <c r="AR25" s="192"/>
      <c r="AS25" s="192"/>
      <c r="AT25" s="101"/>
      <c r="AU25" s="101"/>
      <c r="AV25" s="101"/>
      <c r="AW25" s="101"/>
      <c r="AX25" s="101"/>
    </row>
    <row r="26" spans="1:58" x14ac:dyDescent="0.3">
      <c r="A26" s="178" t="s">
        <v>198</v>
      </c>
      <c r="B26" s="124"/>
      <c r="C26" s="124"/>
      <c r="D26" s="124"/>
      <c r="E26" s="124"/>
      <c r="F26" s="124"/>
      <c r="AP26" s="192"/>
      <c r="AQ26" s="192"/>
      <c r="AR26" s="192"/>
      <c r="AS26" s="192"/>
    </row>
  </sheetData>
  <hyperlinks>
    <hyperlink ref="A12" location="'TABLE OF CONTENTS'!A1" display="Return to Table of Contents" xr:uid="{00000000-0004-0000-1800-000000000000}"/>
    <hyperlink ref="A25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I68"/>
  <sheetViews>
    <sheetView workbookViewId="0">
      <pane ySplit="3" topLeftCell="A49" activePane="bottomLeft" state="frozen"/>
      <selection pane="bottomLeft" activeCell="E65" sqref="E65"/>
    </sheetView>
  </sheetViews>
  <sheetFormatPr defaultRowHeight="14.4" x14ac:dyDescent="0.3"/>
  <cols>
    <col min="1" max="1" width="12.6640625" customWidth="1"/>
    <col min="2" max="2" width="12.6640625" style="95" customWidth="1"/>
    <col min="3" max="3" width="15" bestFit="1" customWidth="1"/>
    <col min="4" max="4" width="10.44140625" style="38" customWidth="1"/>
    <col min="5" max="5" width="19" style="38" customWidth="1"/>
    <col min="6" max="6" width="18.33203125" style="38" customWidth="1"/>
  </cols>
  <sheetData>
    <row r="1" spans="1:8" s="44" customFormat="1" ht="20.399999999999999" x14ac:dyDescent="0.35">
      <c r="A1" s="63" t="s">
        <v>98</v>
      </c>
      <c r="B1" s="98"/>
      <c r="D1" s="38"/>
      <c r="E1" s="38"/>
      <c r="F1" s="38"/>
    </row>
    <row r="2" spans="1:8" s="44" customFormat="1" x14ac:dyDescent="0.3">
      <c r="A2" s="38" t="s">
        <v>124</v>
      </c>
      <c r="B2" s="97"/>
      <c r="C2" s="38"/>
      <c r="D2" s="38"/>
    </row>
    <row r="3" spans="1:8" x14ac:dyDescent="0.3">
      <c r="A3" s="41"/>
      <c r="B3" s="41" t="s">
        <v>75</v>
      </c>
      <c r="C3" s="41" t="s">
        <v>76</v>
      </c>
      <c r="E3" s="27"/>
      <c r="F3" s="27"/>
      <c r="G3" s="27"/>
    </row>
    <row r="4" spans="1:8" x14ac:dyDescent="0.3">
      <c r="A4" s="122" t="s">
        <v>54</v>
      </c>
      <c r="B4" s="135">
        <v>1.55</v>
      </c>
      <c r="C4" s="135">
        <v>0.19</v>
      </c>
      <c r="D4" s="20"/>
      <c r="E4" s="28"/>
      <c r="F4" s="29"/>
      <c r="G4" s="29"/>
      <c r="H4" s="29"/>
    </row>
    <row r="5" spans="1:8" x14ac:dyDescent="0.3">
      <c r="A5" s="122" t="s">
        <v>53</v>
      </c>
      <c r="B5" s="135">
        <v>1.42</v>
      </c>
      <c r="C5" s="135">
        <v>0.2</v>
      </c>
      <c r="D5" s="20"/>
      <c r="E5" s="28"/>
      <c r="F5" s="29"/>
      <c r="G5" s="29"/>
      <c r="H5" s="29"/>
    </row>
    <row r="6" spans="1:8" x14ac:dyDescent="0.3">
      <c r="A6" s="122" t="s">
        <v>52</v>
      </c>
      <c r="B6" s="135">
        <v>1.33</v>
      </c>
      <c r="C6" s="135">
        <v>0.16</v>
      </c>
      <c r="D6" s="20"/>
      <c r="E6" s="28"/>
      <c r="F6" s="29"/>
      <c r="G6" s="29"/>
      <c r="H6" s="29"/>
    </row>
    <row r="7" spans="1:8" x14ac:dyDescent="0.3">
      <c r="A7" s="122" t="s">
        <v>51</v>
      </c>
      <c r="B7" s="135">
        <v>1.34</v>
      </c>
      <c r="C7" s="135">
        <v>0.23</v>
      </c>
      <c r="D7" s="20"/>
      <c r="F7" s="29"/>
      <c r="G7" s="29"/>
      <c r="H7" s="29"/>
    </row>
    <row r="8" spans="1:8" x14ac:dyDescent="0.3">
      <c r="A8" s="122" t="s">
        <v>48</v>
      </c>
      <c r="B8" s="135">
        <v>1.32</v>
      </c>
      <c r="C8" s="135">
        <v>0.18</v>
      </c>
      <c r="D8" s="20"/>
      <c r="F8" s="29"/>
      <c r="G8" s="29"/>
      <c r="H8" s="29"/>
    </row>
    <row r="9" spans="1:8" x14ac:dyDescent="0.3">
      <c r="A9" s="122" t="s">
        <v>49</v>
      </c>
      <c r="B9" s="135">
        <v>1.34</v>
      </c>
      <c r="C9" s="135">
        <v>0.15</v>
      </c>
      <c r="D9" s="20"/>
      <c r="F9" s="29"/>
      <c r="G9" s="29"/>
      <c r="H9" s="29"/>
    </row>
    <row r="10" spans="1:8" x14ac:dyDescent="0.3">
      <c r="A10" s="122" t="s">
        <v>50</v>
      </c>
      <c r="B10" s="135">
        <v>1.35</v>
      </c>
      <c r="C10" s="135">
        <v>0.14000000000000001</v>
      </c>
      <c r="D10" s="20"/>
      <c r="F10" s="29"/>
      <c r="G10" s="29"/>
      <c r="H10" s="29"/>
    </row>
    <row r="11" spans="1:8" x14ac:dyDescent="0.3">
      <c r="A11" s="122" t="s">
        <v>47</v>
      </c>
      <c r="B11" s="135">
        <v>1.31</v>
      </c>
      <c r="C11" s="135">
        <v>0.2</v>
      </c>
      <c r="D11" s="20"/>
      <c r="F11" s="29"/>
      <c r="G11" s="29"/>
      <c r="H11" s="29"/>
    </row>
    <row r="12" spans="1:8" x14ac:dyDescent="0.3">
      <c r="A12" s="122" t="s">
        <v>40</v>
      </c>
      <c r="B12" s="135">
        <v>1.19</v>
      </c>
      <c r="C12" s="135">
        <v>0.1</v>
      </c>
      <c r="D12" s="20"/>
      <c r="F12" s="29"/>
      <c r="G12" s="29"/>
      <c r="H12" s="29"/>
    </row>
    <row r="13" spans="1:8" x14ac:dyDescent="0.3">
      <c r="A13" s="122" t="s">
        <v>15</v>
      </c>
      <c r="B13" s="135">
        <v>1.22</v>
      </c>
      <c r="C13" s="135">
        <v>0.18</v>
      </c>
      <c r="D13" s="20"/>
      <c r="F13" s="29"/>
      <c r="G13" s="29"/>
      <c r="H13" s="29"/>
    </row>
    <row r="14" spans="1:8" x14ac:dyDescent="0.3">
      <c r="A14" s="122" t="s">
        <v>16</v>
      </c>
      <c r="B14" s="135">
        <v>1.36</v>
      </c>
      <c r="C14" s="135">
        <v>0.15</v>
      </c>
      <c r="D14" s="20"/>
      <c r="F14" s="29"/>
      <c r="G14" s="29"/>
      <c r="H14" s="29"/>
    </row>
    <row r="15" spans="1:8" x14ac:dyDescent="0.3">
      <c r="A15" s="122" t="s">
        <v>17</v>
      </c>
      <c r="B15" s="135">
        <v>1.32</v>
      </c>
      <c r="C15" s="135">
        <v>0.22</v>
      </c>
      <c r="D15" s="20"/>
      <c r="F15" s="29"/>
      <c r="G15" s="29"/>
      <c r="H15" s="29"/>
    </row>
    <row r="16" spans="1:8" x14ac:dyDescent="0.3">
      <c r="A16" s="122" t="s">
        <v>18</v>
      </c>
      <c r="B16" s="135">
        <v>1.23</v>
      </c>
      <c r="C16" s="135">
        <v>0.13</v>
      </c>
      <c r="D16" s="20"/>
      <c r="F16" s="29"/>
      <c r="G16" s="29"/>
      <c r="H16" s="29"/>
    </row>
    <row r="17" spans="1:8" x14ac:dyDescent="0.3">
      <c r="A17" s="122" t="s">
        <v>19</v>
      </c>
      <c r="B17" s="135">
        <v>1.44</v>
      </c>
      <c r="C17" s="135">
        <v>0.09</v>
      </c>
      <c r="D17" s="20"/>
      <c r="F17" s="29"/>
      <c r="G17" s="29"/>
      <c r="H17" s="29"/>
    </row>
    <row r="18" spans="1:8" x14ac:dyDescent="0.3">
      <c r="A18" s="122" t="s">
        <v>20</v>
      </c>
      <c r="B18" s="135">
        <v>1.48</v>
      </c>
      <c r="C18" s="135">
        <v>0.18</v>
      </c>
      <c r="D18" s="20"/>
      <c r="F18" s="29"/>
      <c r="G18" s="29"/>
      <c r="H18" s="29"/>
    </row>
    <row r="19" spans="1:8" x14ac:dyDescent="0.3">
      <c r="A19" s="122" t="s">
        <v>21</v>
      </c>
      <c r="B19" s="135">
        <v>1.73</v>
      </c>
      <c r="C19" s="135">
        <v>0.17</v>
      </c>
      <c r="D19" s="20"/>
      <c r="F19" s="29"/>
      <c r="G19" s="29"/>
      <c r="H19" s="29"/>
    </row>
    <row r="20" spans="1:8" x14ac:dyDescent="0.3">
      <c r="A20" s="122" t="s">
        <v>22</v>
      </c>
      <c r="B20" s="135">
        <v>1.64</v>
      </c>
      <c r="C20" s="135">
        <v>0.24</v>
      </c>
      <c r="D20" s="20"/>
      <c r="F20" s="29"/>
      <c r="G20" s="29"/>
      <c r="H20" s="29"/>
    </row>
    <row r="21" spans="1:8" x14ac:dyDescent="0.3">
      <c r="A21" s="122" t="s">
        <v>23</v>
      </c>
      <c r="B21" s="135">
        <v>1.74</v>
      </c>
      <c r="C21" s="135">
        <v>0.22</v>
      </c>
      <c r="D21" s="20"/>
      <c r="F21" s="29"/>
      <c r="G21" s="29"/>
      <c r="H21" s="29"/>
    </row>
    <row r="22" spans="1:8" x14ac:dyDescent="0.3">
      <c r="A22" s="122" t="s">
        <v>24</v>
      </c>
      <c r="B22" s="135">
        <v>1.91</v>
      </c>
      <c r="C22" s="135">
        <v>0.35</v>
      </c>
      <c r="D22" s="20"/>
      <c r="F22" s="29"/>
      <c r="G22" s="29"/>
      <c r="H22" s="29"/>
    </row>
    <row r="23" spans="1:8" x14ac:dyDescent="0.3">
      <c r="A23" s="122" t="s">
        <v>25</v>
      </c>
      <c r="B23" s="135">
        <v>2.27</v>
      </c>
      <c r="C23" s="135">
        <v>0.43</v>
      </c>
      <c r="D23" s="20"/>
      <c r="F23" s="29"/>
      <c r="G23" s="29"/>
      <c r="H23" s="29"/>
    </row>
    <row r="24" spans="1:8" x14ac:dyDescent="0.3">
      <c r="A24" s="122" t="s">
        <v>26</v>
      </c>
      <c r="B24" s="135">
        <v>2.0099999999999998</v>
      </c>
      <c r="C24" s="135">
        <v>0.53</v>
      </c>
      <c r="D24" s="20"/>
      <c r="F24" s="29"/>
      <c r="G24" s="29"/>
      <c r="H24" s="29"/>
    </row>
    <row r="25" spans="1:8" x14ac:dyDescent="0.3">
      <c r="A25" s="122" t="s">
        <v>27</v>
      </c>
      <c r="B25" s="135">
        <v>2.2400000000000002</v>
      </c>
      <c r="C25" s="135">
        <v>0.52</v>
      </c>
      <c r="D25" s="20"/>
      <c r="F25" s="29"/>
      <c r="G25" s="29"/>
      <c r="H25" s="29"/>
    </row>
    <row r="26" spans="1:8" x14ac:dyDescent="0.3">
      <c r="A26" s="122" t="s">
        <v>28</v>
      </c>
      <c r="B26" s="135">
        <v>2.5499999999999998</v>
      </c>
      <c r="C26" s="135">
        <v>0.55000000000000004</v>
      </c>
      <c r="D26" s="20"/>
      <c r="F26" s="29"/>
      <c r="G26" s="29"/>
      <c r="H26" s="29"/>
    </row>
    <row r="27" spans="1:8" x14ac:dyDescent="0.3">
      <c r="A27" s="122" t="s">
        <v>29</v>
      </c>
      <c r="B27" s="135">
        <v>3.05</v>
      </c>
      <c r="C27" s="135">
        <v>0.66</v>
      </c>
      <c r="D27" s="20"/>
      <c r="F27" s="29"/>
      <c r="G27" s="29"/>
      <c r="H27" s="29"/>
    </row>
    <row r="28" spans="1:8" x14ac:dyDescent="0.3">
      <c r="A28" s="122" t="s">
        <v>30</v>
      </c>
      <c r="B28" s="135">
        <v>2.77</v>
      </c>
      <c r="C28" s="135">
        <v>0.66</v>
      </c>
      <c r="D28" s="20"/>
      <c r="F28" s="29"/>
      <c r="G28" s="29"/>
      <c r="H28" s="29"/>
    </row>
    <row r="29" spans="1:8" x14ac:dyDescent="0.3">
      <c r="A29" s="122" t="s">
        <v>31</v>
      </c>
      <c r="B29" s="135">
        <v>2.5</v>
      </c>
      <c r="C29" s="135">
        <v>0.75</v>
      </c>
      <c r="D29" s="20"/>
      <c r="F29" s="29"/>
      <c r="G29" s="29"/>
      <c r="H29" s="29"/>
    </row>
    <row r="30" spans="1:8" x14ac:dyDescent="0.3">
      <c r="A30" s="122" t="s">
        <v>46</v>
      </c>
      <c r="B30" s="135">
        <v>2.74</v>
      </c>
      <c r="C30" s="135">
        <v>0.53</v>
      </c>
      <c r="D30" s="20"/>
      <c r="F30" s="29"/>
      <c r="G30" s="29"/>
      <c r="H30" s="29"/>
    </row>
    <row r="31" spans="1:8" x14ac:dyDescent="0.3">
      <c r="A31" s="122" t="s">
        <v>73</v>
      </c>
      <c r="B31" s="135">
        <v>2.42</v>
      </c>
      <c r="C31" s="135">
        <v>0.74</v>
      </c>
      <c r="D31" s="20"/>
      <c r="F31" s="29"/>
      <c r="G31" s="29"/>
      <c r="H31" s="29"/>
    </row>
    <row r="32" spans="1:8" x14ac:dyDescent="0.3">
      <c r="A32" s="122" t="s">
        <v>77</v>
      </c>
      <c r="B32" s="135">
        <v>2.2799999999999998</v>
      </c>
      <c r="C32" s="135">
        <v>0.63</v>
      </c>
      <c r="D32" s="20"/>
      <c r="F32" s="29"/>
      <c r="G32" s="29"/>
      <c r="H32" s="29"/>
    </row>
    <row r="33" spans="1:9" x14ac:dyDescent="0.3">
      <c r="A33" s="122" t="s">
        <v>78</v>
      </c>
      <c r="B33" s="135">
        <v>2.04</v>
      </c>
      <c r="C33" s="135">
        <v>0.53</v>
      </c>
      <c r="D33" s="20"/>
      <c r="F33" s="29"/>
      <c r="G33" s="29"/>
      <c r="H33" s="29"/>
    </row>
    <row r="34" spans="1:9" x14ac:dyDescent="0.3">
      <c r="A34" s="122" t="s">
        <v>135</v>
      </c>
      <c r="B34" s="135">
        <v>2.12</v>
      </c>
      <c r="C34" s="135">
        <v>0.59</v>
      </c>
      <c r="D34" s="20"/>
      <c r="F34" s="29"/>
      <c r="G34" s="29"/>
      <c r="H34" s="29"/>
    </row>
    <row r="35" spans="1:9" x14ac:dyDescent="0.3">
      <c r="A35" s="122" t="s">
        <v>142</v>
      </c>
      <c r="B35" s="135">
        <v>1.9</v>
      </c>
      <c r="C35" s="135">
        <v>0.52</v>
      </c>
      <c r="D35" s="20"/>
      <c r="F35" s="29"/>
      <c r="G35" s="29"/>
      <c r="H35" s="29"/>
    </row>
    <row r="36" spans="1:9" x14ac:dyDescent="0.3">
      <c r="A36" s="122" t="s">
        <v>146</v>
      </c>
      <c r="B36" s="135">
        <v>1.84</v>
      </c>
      <c r="C36" s="135">
        <v>0.54</v>
      </c>
      <c r="D36" s="20"/>
      <c r="F36" s="29"/>
      <c r="G36" s="29"/>
      <c r="H36" s="29"/>
    </row>
    <row r="37" spans="1:9" x14ac:dyDescent="0.3">
      <c r="A37" s="122" t="s">
        <v>147</v>
      </c>
      <c r="B37" s="170">
        <v>1.6703053896940843</v>
      </c>
      <c r="C37" s="170">
        <v>0.47873319830602101</v>
      </c>
      <c r="D37" s="20"/>
      <c r="F37" s="29"/>
      <c r="G37" s="29"/>
      <c r="H37" s="29"/>
    </row>
    <row r="38" spans="1:9" x14ac:dyDescent="0.3">
      <c r="A38" s="122" t="s">
        <v>148</v>
      </c>
      <c r="B38" s="170">
        <v>2.1193092621664049</v>
      </c>
      <c r="C38" s="170">
        <v>0.41862899005756149</v>
      </c>
      <c r="D38" s="20"/>
      <c r="F38" s="29"/>
      <c r="G38" s="29"/>
      <c r="H38" s="29"/>
    </row>
    <row r="39" spans="1:9" x14ac:dyDescent="0.3">
      <c r="A39" s="122" t="s">
        <v>151</v>
      </c>
      <c r="B39" s="135">
        <v>1.72</v>
      </c>
      <c r="C39" s="135">
        <v>0.48</v>
      </c>
      <c r="D39" s="20"/>
      <c r="G39" s="29"/>
      <c r="H39" s="29"/>
    </row>
    <row r="40" spans="1:9" x14ac:dyDescent="0.3">
      <c r="A40" s="122" t="s">
        <v>152</v>
      </c>
      <c r="B40" s="135">
        <v>1.4</v>
      </c>
      <c r="C40" s="135">
        <v>0.43</v>
      </c>
      <c r="D40" s="20"/>
      <c r="F40" s="29"/>
      <c r="G40" s="29"/>
      <c r="H40" s="29"/>
    </row>
    <row r="41" spans="1:9" x14ac:dyDescent="0.3">
      <c r="A41" s="122" t="s">
        <v>153</v>
      </c>
      <c r="B41" s="135">
        <v>1.46</v>
      </c>
      <c r="C41" s="135">
        <v>0.36</v>
      </c>
      <c r="D41" s="20"/>
      <c r="F41" s="134"/>
      <c r="G41" s="169"/>
      <c r="H41" s="169"/>
      <c r="I41" s="169"/>
    </row>
    <row r="42" spans="1:9" x14ac:dyDescent="0.3">
      <c r="A42" s="122" t="s">
        <v>154</v>
      </c>
      <c r="B42" s="135">
        <v>1.52</v>
      </c>
      <c r="C42" s="135">
        <v>0.35</v>
      </c>
      <c r="D42" s="20"/>
      <c r="F42" s="134"/>
      <c r="G42" s="169"/>
      <c r="H42" s="169"/>
      <c r="I42" s="169"/>
    </row>
    <row r="43" spans="1:9" x14ac:dyDescent="0.3">
      <c r="A43" s="122" t="s">
        <v>155</v>
      </c>
      <c r="B43" s="135">
        <v>1.42</v>
      </c>
      <c r="C43" s="135">
        <v>0.38</v>
      </c>
      <c r="D43" s="20"/>
      <c r="F43" s="134"/>
      <c r="G43" s="169"/>
      <c r="H43" s="169"/>
      <c r="I43" s="169"/>
    </row>
    <row r="44" spans="1:9" x14ac:dyDescent="0.3">
      <c r="A44" s="122" t="s">
        <v>156</v>
      </c>
      <c r="B44" s="135">
        <v>1.28</v>
      </c>
      <c r="C44" s="135">
        <v>0.28999999999999998</v>
      </c>
      <c r="D44" s="20"/>
      <c r="F44" s="134"/>
      <c r="G44" s="169"/>
      <c r="H44" s="169"/>
      <c r="I44" s="169"/>
    </row>
    <row r="45" spans="1:9" x14ac:dyDescent="0.3">
      <c r="A45" s="122" t="s">
        <v>162</v>
      </c>
      <c r="B45" s="135">
        <v>1.17</v>
      </c>
      <c r="C45" s="135">
        <v>0.35</v>
      </c>
      <c r="D45" s="20"/>
      <c r="F45" s="134"/>
      <c r="G45" s="169"/>
      <c r="H45" s="169"/>
      <c r="I45" s="169"/>
    </row>
    <row r="46" spans="1:9" x14ac:dyDescent="0.3">
      <c r="A46" s="122" t="s">
        <v>163</v>
      </c>
      <c r="B46" s="135">
        <v>1.35</v>
      </c>
      <c r="C46" s="135">
        <v>0.22</v>
      </c>
      <c r="D46" s="20"/>
      <c r="F46" s="87"/>
      <c r="G46" s="87"/>
    </row>
    <row r="47" spans="1:9" x14ac:dyDescent="0.3">
      <c r="A47" s="122" t="s">
        <v>164</v>
      </c>
      <c r="B47" s="171">
        <v>1.25</v>
      </c>
      <c r="C47" s="171">
        <v>0.23</v>
      </c>
      <c r="D47" s="20"/>
      <c r="F47"/>
    </row>
    <row r="48" spans="1:9" s="19" customFormat="1" x14ac:dyDescent="0.3">
      <c r="A48" s="122" t="s">
        <v>165</v>
      </c>
      <c r="B48" s="171">
        <v>0.97</v>
      </c>
      <c r="C48" s="171">
        <v>0.23</v>
      </c>
      <c r="D48" s="20"/>
    </row>
    <row r="49" spans="1:9" s="19" customFormat="1" x14ac:dyDescent="0.3">
      <c r="A49" s="122" t="s">
        <v>166</v>
      </c>
      <c r="B49" s="171">
        <v>0.95</v>
      </c>
      <c r="C49" s="171">
        <v>0.22</v>
      </c>
      <c r="D49" s="20"/>
    </row>
    <row r="50" spans="1:9" x14ac:dyDescent="0.3">
      <c r="A50" s="122" t="s">
        <v>167</v>
      </c>
      <c r="B50" s="171">
        <v>1.1499999999999999</v>
      </c>
      <c r="C50" s="171">
        <v>0.21</v>
      </c>
      <c r="E50" s="97"/>
      <c r="F50" s="97"/>
      <c r="G50" s="97"/>
    </row>
    <row r="51" spans="1:9" x14ac:dyDescent="0.3">
      <c r="A51" s="122" t="s">
        <v>168</v>
      </c>
      <c r="B51" s="171">
        <v>0.95</v>
      </c>
      <c r="C51" s="171">
        <v>0.22</v>
      </c>
      <c r="E51" s="97"/>
      <c r="F51" s="97"/>
      <c r="G51" s="27"/>
      <c r="H51" s="27"/>
      <c r="I51" s="27"/>
    </row>
    <row r="52" spans="1:9" x14ac:dyDescent="0.3">
      <c r="A52" s="122" t="s">
        <v>169</v>
      </c>
      <c r="B52" s="171">
        <v>0.85</v>
      </c>
      <c r="C52" s="171">
        <v>0.13</v>
      </c>
      <c r="E52" s="97"/>
      <c r="F52" s="97"/>
    </row>
    <row r="53" spans="1:9" x14ac:dyDescent="0.3">
      <c r="A53" s="122" t="s">
        <v>170</v>
      </c>
      <c r="B53" s="171">
        <v>1.01</v>
      </c>
      <c r="C53" s="171">
        <v>0.19</v>
      </c>
      <c r="D53" s="97"/>
      <c r="E53" s="97"/>
      <c r="F53" s="97"/>
    </row>
    <row r="54" spans="1:9" s="134" customFormat="1" x14ac:dyDescent="0.3">
      <c r="A54" s="122" t="s">
        <v>200</v>
      </c>
      <c r="B54" s="171">
        <v>1</v>
      </c>
      <c r="C54" s="171">
        <v>0.18</v>
      </c>
      <c r="D54" s="97"/>
      <c r="E54" s="97"/>
      <c r="F54" s="97"/>
    </row>
    <row r="55" spans="1:9" s="134" customFormat="1" x14ac:dyDescent="0.3">
      <c r="A55" s="122" t="s">
        <v>212</v>
      </c>
      <c r="B55" s="171">
        <v>0.91</v>
      </c>
      <c r="C55" s="171">
        <v>0.19</v>
      </c>
      <c r="D55" s="97"/>
      <c r="E55" s="97"/>
      <c r="F55" s="97"/>
    </row>
    <row r="56" spans="1:9" s="134" customFormat="1" x14ac:dyDescent="0.3">
      <c r="A56" s="122" t="s">
        <v>218</v>
      </c>
      <c r="B56" s="171">
        <v>0.71</v>
      </c>
      <c r="C56" s="171">
        <v>0.18</v>
      </c>
      <c r="D56" s="97"/>
      <c r="E56" s="97"/>
      <c r="F56" s="97"/>
    </row>
    <row r="57" spans="1:9" s="134" customFormat="1" x14ac:dyDescent="0.3">
      <c r="A57" s="122" t="s">
        <v>219</v>
      </c>
      <c r="B57" s="171">
        <v>0.78</v>
      </c>
      <c r="C57" s="171">
        <v>0.12</v>
      </c>
      <c r="D57" s="97"/>
      <c r="E57" s="97"/>
      <c r="F57" s="97"/>
    </row>
    <row r="58" spans="1:9" s="134" customFormat="1" x14ac:dyDescent="0.3">
      <c r="A58" s="122" t="s">
        <v>220</v>
      </c>
      <c r="B58" s="171">
        <v>1.02</v>
      </c>
      <c r="C58" s="171">
        <v>0.16</v>
      </c>
      <c r="D58" s="97"/>
      <c r="E58" s="97"/>
      <c r="F58" s="97"/>
    </row>
    <row r="59" spans="1:9" s="192" customFormat="1" x14ac:dyDescent="0.3">
      <c r="A59" s="122" t="s">
        <v>222</v>
      </c>
      <c r="B59" s="171">
        <v>0.86</v>
      </c>
      <c r="C59" s="171">
        <v>0.16</v>
      </c>
      <c r="D59" s="97"/>
      <c r="E59" s="97"/>
      <c r="F59" s="97"/>
    </row>
    <row r="60" spans="1:9" s="192" customFormat="1" x14ac:dyDescent="0.3">
      <c r="A60" s="122" t="s">
        <v>223</v>
      </c>
      <c r="B60" s="171">
        <v>0.83900392673349411</v>
      </c>
      <c r="C60" s="171">
        <v>0.13902099948781699</v>
      </c>
      <c r="D60" s="97"/>
      <c r="E60" s="97"/>
      <c r="F60" s="97"/>
    </row>
    <row r="61" spans="1:9" s="192" customFormat="1" x14ac:dyDescent="0.3">
      <c r="A61" s="122" t="s">
        <v>226</v>
      </c>
      <c r="B61" s="171">
        <v>0.8271496901185581</v>
      </c>
      <c r="C61" s="171">
        <v>0.1546410290221652</v>
      </c>
      <c r="D61" s="97"/>
      <c r="E61" s="97"/>
      <c r="F61" s="97"/>
    </row>
    <row r="62" spans="1:9" s="192" customFormat="1" x14ac:dyDescent="0.3">
      <c r="A62" s="122" t="s">
        <v>227</v>
      </c>
      <c r="B62" s="171">
        <v>0.92</v>
      </c>
      <c r="C62" s="171">
        <v>0.11</v>
      </c>
      <c r="D62" s="97"/>
      <c r="E62" s="198"/>
      <c r="F62" s="198"/>
    </row>
    <row r="63" spans="1:9" s="192" customFormat="1" x14ac:dyDescent="0.3">
      <c r="A63" s="122" t="s">
        <v>228</v>
      </c>
      <c r="B63" s="171">
        <v>0.81</v>
      </c>
      <c r="C63" s="171">
        <v>0.11</v>
      </c>
      <c r="D63" s="97"/>
      <c r="E63" s="198"/>
      <c r="F63" s="198"/>
    </row>
    <row r="64" spans="1:9" s="192" customFormat="1" x14ac:dyDescent="0.3">
      <c r="A64" s="122" t="s">
        <v>231</v>
      </c>
      <c r="B64" s="171">
        <v>0.80668766318155749</v>
      </c>
      <c r="C64" s="171">
        <v>0.14283874442402031</v>
      </c>
      <c r="D64" s="97"/>
      <c r="E64" s="97"/>
      <c r="F64" s="97"/>
    </row>
    <row r="65" spans="1:6" s="192" customFormat="1" x14ac:dyDescent="0.3">
      <c r="A65" s="122" t="s">
        <v>233</v>
      </c>
      <c r="B65" s="171">
        <v>0.8241062590640178</v>
      </c>
      <c r="C65" s="171">
        <v>0.19106374162657397</v>
      </c>
      <c r="D65" s="97"/>
      <c r="E65" s="97"/>
      <c r="F65" s="97"/>
    </row>
    <row r="66" spans="1:6" s="134" customFormat="1" x14ac:dyDescent="0.3">
      <c r="D66" s="97"/>
      <c r="E66" s="199"/>
      <c r="F66" s="199"/>
    </row>
    <row r="67" spans="1:6" x14ac:dyDescent="0.3">
      <c r="A67" s="46" t="s">
        <v>80</v>
      </c>
      <c r="E67" s="199"/>
      <c r="F67" s="199"/>
    </row>
    <row r="68" spans="1:6" x14ac:dyDescent="0.3">
      <c r="A68" s="178" t="s">
        <v>198</v>
      </c>
    </row>
  </sheetData>
  <hyperlinks>
    <hyperlink ref="A67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AV68"/>
  <sheetViews>
    <sheetView workbookViewId="0">
      <pane ySplit="3" topLeftCell="A40" activePane="bottomLeft" state="frozen"/>
      <selection pane="bottomLeft" activeCell="H71" sqref="H71"/>
    </sheetView>
  </sheetViews>
  <sheetFormatPr defaultRowHeight="14.4" x14ac:dyDescent="0.3"/>
  <cols>
    <col min="1" max="1" width="11.5546875" customWidth="1"/>
    <col min="2" max="2" width="11.109375" style="162" customWidth="1"/>
    <col min="3" max="3" width="16.44140625" style="162" customWidth="1"/>
    <col min="4" max="4" width="16.44140625" style="38" customWidth="1"/>
  </cols>
  <sheetData>
    <row r="1" spans="1:48" s="44" customFormat="1" ht="20.399999999999999" x14ac:dyDescent="0.35">
      <c r="A1" s="63" t="s">
        <v>100</v>
      </c>
      <c r="B1" s="38"/>
      <c r="C1" s="38"/>
      <c r="D1" s="38"/>
    </row>
    <row r="2" spans="1:48" s="44" customFormat="1" x14ac:dyDescent="0.3">
      <c r="A2" s="44" t="s">
        <v>124</v>
      </c>
      <c r="B2" s="38"/>
      <c r="C2" s="38"/>
      <c r="D2" s="38"/>
      <c r="AL2" s="124" t="s">
        <v>212</v>
      </c>
      <c r="AM2" s="124" t="s">
        <v>218</v>
      </c>
      <c r="AN2" s="124" t="s">
        <v>219</v>
      </c>
      <c r="AO2" s="124" t="s">
        <v>220</v>
      </c>
      <c r="AP2" s="124" t="s">
        <v>222</v>
      </c>
      <c r="AQ2" s="124" t="s">
        <v>223</v>
      </c>
      <c r="AR2" s="124" t="s">
        <v>226</v>
      </c>
      <c r="AS2" s="124" t="s">
        <v>227</v>
      </c>
      <c r="AT2" s="124" t="s">
        <v>228</v>
      </c>
      <c r="AU2" s="124" t="s">
        <v>231</v>
      </c>
      <c r="AV2" s="124" t="s">
        <v>233</v>
      </c>
    </row>
    <row r="3" spans="1:48" x14ac:dyDescent="0.3">
      <c r="A3" s="41"/>
      <c r="B3" s="99" t="s">
        <v>74</v>
      </c>
      <c r="C3" s="41" t="s">
        <v>76</v>
      </c>
      <c r="D3" s="30"/>
      <c r="AL3" s="124" t="e">
        <v>#REF!</v>
      </c>
      <c r="AM3" s="124" t="e">
        <v>#REF!</v>
      </c>
      <c r="AN3" s="124" t="e">
        <v>#REF!</v>
      </c>
      <c r="AO3" s="124" t="e">
        <v>#REF!</v>
      </c>
      <c r="AP3" s="124" t="e">
        <v>#REF!</v>
      </c>
      <c r="AQ3" s="124" t="e">
        <v>#REF!</v>
      </c>
      <c r="AR3" s="124" t="e">
        <v>#REF!</v>
      </c>
      <c r="AS3" s="124" t="e">
        <v>#REF!</v>
      </c>
      <c r="AT3" s="124" t="e">
        <v>#REF!</v>
      </c>
      <c r="AU3" s="124" t="e">
        <v>#REF!</v>
      </c>
      <c r="AV3" s="124" t="e">
        <v>#REF!</v>
      </c>
    </row>
    <row r="4" spans="1:48" x14ac:dyDescent="0.3">
      <c r="A4" s="96" t="s">
        <v>54</v>
      </c>
      <c r="B4" s="130">
        <v>41.28</v>
      </c>
      <c r="C4" s="130">
        <v>12.28</v>
      </c>
      <c r="D4" s="30"/>
      <c r="E4" s="30"/>
      <c r="F4" s="30"/>
      <c r="G4" s="30"/>
      <c r="AL4" s="124" t="e">
        <v>#REF!</v>
      </c>
      <c r="AM4" s="124" t="e">
        <v>#REF!</v>
      </c>
      <c r="AN4" s="124" t="e">
        <v>#REF!</v>
      </c>
      <c r="AO4" s="124" t="e">
        <v>#REF!</v>
      </c>
      <c r="AP4" s="124" t="e">
        <v>#REF!</v>
      </c>
      <c r="AQ4" s="124" t="e">
        <v>#REF!</v>
      </c>
      <c r="AR4" s="124" t="e">
        <v>#REF!</v>
      </c>
      <c r="AS4" s="124" t="e">
        <v>#REF!</v>
      </c>
      <c r="AT4" s="124" t="e">
        <v>#REF!</v>
      </c>
      <c r="AU4" s="124" t="e">
        <v>#REF!</v>
      </c>
      <c r="AV4" s="124" t="e">
        <v>#REF!</v>
      </c>
    </row>
    <row r="5" spans="1:48" x14ac:dyDescent="0.3">
      <c r="A5" s="96" t="s">
        <v>53</v>
      </c>
      <c r="B5" s="130">
        <v>50</v>
      </c>
      <c r="C5" s="130">
        <v>11.12</v>
      </c>
      <c r="D5" s="30"/>
      <c r="E5" s="30"/>
      <c r="F5" s="30"/>
      <c r="G5" s="30"/>
      <c r="AL5" s="124" t="e">
        <v>#REF!</v>
      </c>
      <c r="AM5" s="124" t="e">
        <v>#REF!</v>
      </c>
      <c r="AN5" s="124" t="e">
        <v>#REF!</v>
      </c>
      <c r="AO5" s="124" t="e">
        <v>#REF!</v>
      </c>
      <c r="AP5" s="124" t="e">
        <v>#REF!</v>
      </c>
      <c r="AQ5" s="124" t="e">
        <v>#REF!</v>
      </c>
      <c r="AR5" s="124" t="e">
        <v>#REF!</v>
      </c>
      <c r="AS5" s="124" t="e">
        <v>#REF!</v>
      </c>
      <c r="AT5" s="124" t="e">
        <v>#REF!</v>
      </c>
      <c r="AU5" s="124" t="e">
        <v>#REF!</v>
      </c>
      <c r="AV5" s="124" t="e">
        <v>#REF!</v>
      </c>
    </row>
    <row r="6" spans="1:48" x14ac:dyDescent="0.3">
      <c r="A6" s="96" t="s">
        <v>52</v>
      </c>
      <c r="B6" s="130">
        <v>46.52</v>
      </c>
      <c r="C6" s="130">
        <v>12</v>
      </c>
      <c r="D6" s="30"/>
      <c r="E6" s="30"/>
      <c r="F6" s="30"/>
      <c r="G6" s="30"/>
      <c r="AL6" s="124" t="e">
        <v>#REF!</v>
      </c>
      <c r="AM6" s="124" t="e">
        <v>#REF!</v>
      </c>
      <c r="AN6" s="124" t="e">
        <v>#REF!</v>
      </c>
      <c r="AO6" s="124" t="e">
        <v>#REF!</v>
      </c>
      <c r="AP6" s="124" t="e">
        <v>#REF!</v>
      </c>
      <c r="AQ6" s="124" t="e">
        <v>#REF!</v>
      </c>
      <c r="AR6" s="124" t="e">
        <v>#REF!</v>
      </c>
      <c r="AS6" s="124" t="e">
        <v>#REF!</v>
      </c>
      <c r="AT6" s="124" t="e">
        <v>#REF!</v>
      </c>
      <c r="AU6" s="124" t="e">
        <v>#REF!</v>
      </c>
      <c r="AV6" s="124" t="e">
        <v>#REF!</v>
      </c>
    </row>
    <row r="7" spans="1:48" x14ac:dyDescent="0.3">
      <c r="A7" s="96" t="s">
        <v>51</v>
      </c>
      <c r="B7" s="130">
        <v>43.2</v>
      </c>
      <c r="C7" s="130">
        <v>14.97</v>
      </c>
      <c r="D7" s="30"/>
      <c r="E7" s="30"/>
      <c r="F7" s="30"/>
      <c r="G7" s="30"/>
    </row>
    <row r="8" spans="1:48" x14ac:dyDescent="0.3">
      <c r="A8" s="96" t="s">
        <v>48</v>
      </c>
      <c r="B8" s="130">
        <v>48.09</v>
      </c>
      <c r="C8" s="130">
        <v>12.93</v>
      </c>
      <c r="D8" s="30"/>
      <c r="E8" s="30"/>
      <c r="F8" s="30"/>
      <c r="G8" s="30"/>
    </row>
    <row r="9" spans="1:48" x14ac:dyDescent="0.3">
      <c r="A9" s="96" t="s">
        <v>49</v>
      </c>
      <c r="B9" s="130">
        <v>47.88</v>
      </c>
      <c r="C9" s="130">
        <v>11.16</v>
      </c>
      <c r="D9" s="30"/>
      <c r="E9" s="30"/>
      <c r="F9" s="30"/>
      <c r="G9" s="30"/>
    </row>
    <row r="10" spans="1:48" x14ac:dyDescent="0.3">
      <c r="A10" s="96" t="s">
        <v>50</v>
      </c>
      <c r="B10" s="130">
        <v>40.369999999999997</v>
      </c>
      <c r="C10" s="130">
        <v>16.55</v>
      </c>
      <c r="D10" s="30"/>
      <c r="E10" s="30"/>
      <c r="F10" s="30"/>
      <c r="G10" s="30"/>
    </row>
    <row r="11" spans="1:48" x14ac:dyDescent="0.3">
      <c r="A11" s="96" t="s">
        <v>47</v>
      </c>
      <c r="B11" s="130">
        <v>41.41</v>
      </c>
      <c r="C11" s="130">
        <v>16.329999999999998</v>
      </c>
      <c r="D11" s="30"/>
      <c r="E11" s="30"/>
      <c r="F11" s="30"/>
      <c r="G11" s="30"/>
    </row>
    <row r="12" spans="1:48" x14ac:dyDescent="0.3">
      <c r="A12" s="96" t="s">
        <v>40</v>
      </c>
      <c r="B12" s="130">
        <v>43.14</v>
      </c>
      <c r="C12" s="130">
        <v>13.34</v>
      </c>
      <c r="D12" s="30"/>
      <c r="E12" s="30"/>
      <c r="F12" s="30"/>
      <c r="G12" s="30"/>
    </row>
    <row r="13" spans="1:48" x14ac:dyDescent="0.3">
      <c r="A13" s="96" t="s">
        <v>15</v>
      </c>
      <c r="B13" s="130">
        <v>50.12</v>
      </c>
      <c r="C13" s="130">
        <v>10.44</v>
      </c>
      <c r="D13" s="30"/>
      <c r="E13" s="30"/>
      <c r="F13" s="30"/>
      <c r="G13" s="30"/>
    </row>
    <row r="14" spans="1:48" x14ac:dyDescent="0.3">
      <c r="A14" s="96" t="s">
        <v>16</v>
      </c>
      <c r="B14" s="130">
        <v>39.64</v>
      </c>
      <c r="C14" s="130">
        <v>15.73</v>
      </c>
      <c r="D14" s="30"/>
      <c r="E14" s="30"/>
      <c r="F14" s="30"/>
      <c r="G14" s="30"/>
    </row>
    <row r="15" spans="1:48" x14ac:dyDescent="0.3">
      <c r="A15" s="96" t="s">
        <v>17</v>
      </c>
      <c r="B15" s="130">
        <v>43.3</v>
      </c>
      <c r="C15" s="130">
        <v>14.56</v>
      </c>
      <c r="D15" s="30"/>
      <c r="E15" s="30"/>
      <c r="F15" s="30"/>
      <c r="G15" s="30"/>
    </row>
    <row r="16" spans="1:48" x14ac:dyDescent="0.3">
      <c r="A16" s="96" t="s">
        <v>18</v>
      </c>
      <c r="B16" s="130">
        <v>47.24</v>
      </c>
      <c r="C16" s="130">
        <v>13.72</v>
      </c>
      <c r="D16" s="30"/>
      <c r="E16" s="30"/>
      <c r="F16" s="30"/>
      <c r="G16" s="30"/>
    </row>
    <row r="17" spans="1:7" x14ac:dyDescent="0.3">
      <c r="A17" s="96" t="s">
        <v>19</v>
      </c>
      <c r="B17" s="130">
        <v>45.9</v>
      </c>
      <c r="C17" s="130">
        <v>11.97</v>
      </c>
      <c r="D17" s="30"/>
      <c r="E17" s="30"/>
      <c r="F17" s="30"/>
      <c r="G17" s="30"/>
    </row>
    <row r="18" spans="1:7" x14ac:dyDescent="0.3">
      <c r="A18" s="96" t="s">
        <v>20</v>
      </c>
      <c r="B18" s="130">
        <v>37.020000000000003</v>
      </c>
      <c r="C18" s="130">
        <v>17.190000000000001</v>
      </c>
      <c r="D18" s="30"/>
      <c r="E18" s="30"/>
      <c r="F18" s="30"/>
      <c r="G18" s="30"/>
    </row>
    <row r="19" spans="1:7" x14ac:dyDescent="0.3">
      <c r="A19" s="96" t="s">
        <v>21</v>
      </c>
      <c r="B19" s="130">
        <v>36.869999999999997</v>
      </c>
      <c r="C19" s="130">
        <v>19.670000000000002</v>
      </c>
      <c r="D19" s="30"/>
      <c r="E19" s="30"/>
      <c r="F19" s="30"/>
      <c r="G19" s="30"/>
    </row>
    <row r="20" spans="1:7" x14ac:dyDescent="0.3">
      <c r="A20" s="96" t="s">
        <v>22</v>
      </c>
      <c r="B20" s="130">
        <v>39.880000000000003</v>
      </c>
      <c r="C20" s="130">
        <v>19.940000000000001</v>
      </c>
      <c r="D20" s="30"/>
      <c r="E20" s="30"/>
      <c r="F20" s="30"/>
      <c r="G20" s="30"/>
    </row>
    <row r="21" spans="1:7" x14ac:dyDescent="0.3">
      <c r="A21" s="96" t="s">
        <v>23</v>
      </c>
      <c r="B21" s="130">
        <v>36.729999999999997</v>
      </c>
      <c r="C21" s="130">
        <v>22.27</v>
      </c>
      <c r="D21" s="30"/>
      <c r="E21" s="30"/>
      <c r="F21" s="30"/>
      <c r="G21" s="30"/>
    </row>
    <row r="22" spans="1:7" x14ac:dyDescent="0.3">
      <c r="A22" s="96" t="s">
        <v>24</v>
      </c>
      <c r="B22" s="130">
        <v>31.12</v>
      </c>
      <c r="C22" s="130">
        <v>27.11</v>
      </c>
      <c r="D22" s="30"/>
      <c r="E22" s="30"/>
      <c r="F22" s="30"/>
      <c r="G22" s="30"/>
    </row>
    <row r="23" spans="1:7" x14ac:dyDescent="0.3">
      <c r="A23" s="96" t="s">
        <v>25</v>
      </c>
      <c r="B23" s="130">
        <v>25.4</v>
      </c>
      <c r="C23" s="130">
        <v>34.19</v>
      </c>
      <c r="D23" s="30"/>
      <c r="E23" s="30"/>
      <c r="F23" s="30"/>
      <c r="G23" s="30"/>
    </row>
    <row r="24" spans="1:7" x14ac:dyDescent="0.3">
      <c r="A24" s="96" t="s">
        <v>26</v>
      </c>
      <c r="B24" s="130">
        <v>26.85</v>
      </c>
      <c r="C24" s="130">
        <v>34.6</v>
      </c>
      <c r="D24" s="30"/>
      <c r="E24" s="30"/>
      <c r="F24" s="30"/>
      <c r="G24" s="30"/>
    </row>
    <row r="25" spans="1:7" x14ac:dyDescent="0.3">
      <c r="A25" s="96" t="s">
        <v>27</v>
      </c>
      <c r="B25" s="130">
        <v>29.33</v>
      </c>
      <c r="C25" s="130">
        <v>31.33</v>
      </c>
      <c r="D25" s="30"/>
      <c r="E25" s="30"/>
      <c r="F25" s="30"/>
      <c r="G25" s="30"/>
    </row>
    <row r="26" spans="1:7" x14ac:dyDescent="0.3">
      <c r="A26" s="96" t="s">
        <v>28</v>
      </c>
      <c r="B26" s="130">
        <v>22.27</v>
      </c>
      <c r="C26" s="130">
        <v>40.130000000000003</v>
      </c>
      <c r="D26" s="30"/>
      <c r="E26" s="30"/>
      <c r="F26" s="30"/>
      <c r="G26" s="30"/>
    </row>
    <row r="27" spans="1:7" x14ac:dyDescent="0.3">
      <c r="A27" s="96" t="s">
        <v>29</v>
      </c>
      <c r="B27" s="130">
        <v>21.21</v>
      </c>
      <c r="C27" s="130">
        <v>40.85</v>
      </c>
      <c r="D27" s="30"/>
      <c r="E27" s="30"/>
      <c r="F27" s="30"/>
      <c r="G27" s="30"/>
    </row>
    <row r="28" spans="1:7" x14ac:dyDescent="0.3">
      <c r="A28" s="96" t="s">
        <v>30</v>
      </c>
      <c r="B28" s="130">
        <v>22.84</v>
      </c>
      <c r="C28" s="130">
        <v>44.23</v>
      </c>
      <c r="D28" s="30"/>
      <c r="E28" s="30"/>
      <c r="F28" s="30"/>
      <c r="G28" s="30"/>
    </row>
    <row r="29" spans="1:7" x14ac:dyDescent="0.3">
      <c r="A29" s="96" t="s">
        <v>31</v>
      </c>
      <c r="B29" s="130">
        <v>25.73</v>
      </c>
      <c r="C29" s="130">
        <v>41.17</v>
      </c>
      <c r="D29" s="30"/>
      <c r="E29" s="30"/>
      <c r="F29" s="30"/>
      <c r="G29" s="30"/>
    </row>
    <row r="30" spans="1:7" x14ac:dyDescent="0.3">
      <c r="A30" s="96" t="s">
        <v>46</v>
      </c>
      <c r="B30" s="130">
        <v>20.47</v>
      </c>
      <c r="C30" s="130">
        <v>41.43</v>
      </c>
      <c r="D30" s="30"/>
      <c r="E30" s="30"/>
      <c r="F30" s="30"/>
      <c r="G30" s="30"/>
    </row>
    <row r="31" spans="1:7" x14ac:dyDescent="0.3">
      <c r="A31" s="96" t="s">
        <v>73</v>
      </c>
      <c r="B31" s="130">
        <v>20.91</v>
      </c>
      <c r="C31" s="130">
        <v>41.29</v>
      </c>
      <c r="D31" s="30"/>
      <c r="E31" s="30"/>
      <c r="F31" s="30"/>
      <c r="G31" s="30"/>
    </row>
    <row r="32" spans="1:7" x14ac:dyDescent="0.3">
      <c r="A32" s="96" t="s">
        <v>77</v>
      </c>
      <c r="B32" s="130">
        <v>24.13</v>
      </c>
      <c r="C32" s="130">
        <v>39.020000000000003</v>
      </c>
      <c r="D32" s="30"/>
      <c r="E32" s="30"/>
      <c r="F32" s="30"/>
      <c r="G32" s="30"/>
    </row>
    <row r="33" spans="1:9" x14ac:dyDescent="0.3">
      <c r="A33" s="96" t="s">
        <v>78</v>
      </c>
      <c r="B33" s="130">
        <v>29</v>
      </c>
      <c r="C33" s="130">
        <v>32.97</v>
      </c>
      <c r="D33" s="30"/>
      <c r="E33" s="30"/>
      <c r="F33" s="30"/>
      <c r="G33" s="30"/>
    </row>
    <row r="34" spans="1:9" x14ac:dyDescent="0.3">
      <c r="A34" s="96" t="s">
        <v>135</v>
      </c>
      <c r="B34" s="130">
        <v>25.15</v>
      </c>
      <c r="C34" s="130">
        <v>31.85</v>
      </c>
      <c r="D34" s="30"/>
      <c r="E34" s="30"/>
      <c r="F34" s="30"/>
      <c r="G34" s="30"/>
    </row>
    <row r="35" spans="1:9" x14ac:dyDescent="0.3">
      <c r="A35" s="96" t="s">
        <v>142</v>
      </c>
      <c r="B35" s="130">
        <v>28.66</v>
      </c>
      <c r="C35" s="130">
        <v>29.63</v>
      </c>
      <c r="D35" s="30"/>
      <c r="E35" s="30"/>
      <c r="F35" s="30"/>
      <c r="G35" s="30"/>
    </row>
    <row r="36" spans="1:9" x14ac:dyDescent="0.3">
      <c r="A36" s="122" t="s">
        <v>146</v>
      </c>
      <c r="B36" s="130">
        <v>30.98</v>
      </c>
      <c r="C36" s="130">
        <v>27.56</v>
      </c>
      <c r="D36"/>
    </row>
    <row r="37" spans="1:9" x14ac:dyDescent="0.3">
      <c r="A37" s="122" t="s">
        <v>147</v>
      </c>
      <c r="B37" s="131">
        <v>29.94</v>
      </c>
      <c r="C37" s="131">
        <v>28.17</v>
      </c>
      <c r="D37"/>
    </row>
    <row r="38" spans="1:9" x14ac:dyDescent="0.3">
      <c r="A38" s="122" t="s">
        <v>148</v>
      </c>
      <c r="B38" s="131">
        <v>25.620170801138677</v>
      </c>
      <c r="C38" s="131">
        <v>31.272875152501019</v>
      </c>
      <c r="D38"/>
    </row>
    <row r="39" spans="1:9" x14ac:dyDescent="0.3">
      <c r="A39" s="122" t="s">
        <v>151</v>
      </c>
      <c r="B39" s="131">
        <v>27.24</v>
      </c>
      <c r="C39" s="131">
        <v>28.82</v>
      </c>
      <c r="D39"/>
    </row>
    <row r="40" spans="1:9" x14ac:dyDescent="0.3">
      <c r="A40" s="122" t="s">
        <v>152</v>
      </c>
      <c r="B40" s="131">
        <v>31.77</v>
      </c>
      <c r="C40" s="131">
        <v>27.72</v>
      </c>
      <c r="D40"/>
    </row>
    <row r="41" spans="1:9" x14ac:dyDescent="0.3">
      <c r="A41" s="122" t="s">
        <v>153</v>
      </c>
      <c r="B41" s="131">
        <v>28.45</v>
      </c>
      <c r="C41" s="131">
        <v>23.51</v>
      </c>
      <c r="D41"/>
      <c r="F41" s="134"/>
      <c r="G41" s="35"/>
      <c r="H41" s="35"/>
      <c r="I41" s="35"/>
    </row>
    <row r="42" spans="1:9" x14ac:dyDescent="0.3">
      <c r="A42" s="122" t="s">
        <v>154</v>
      </c>
      <c r="B42" s="131">
        <v>26.35</v>
      </c>
      <c r="C42" s="131">
        <v>26.3</v>
      </c>
      <c r="D42"/>
      <c r="F42" s="134"/>
      <c r="G42" s="35"/>
      <c r="H42" s="35"/>
      <c r="I42" s="35"/>
    </row>
    <row r="43" spans="1:9" x14ac:dyDescent="0.3">
      <c r="A43" s="122" t="s">
        <v>155</v>
      </c>
      <c r="B43" s="131">
        <v>28.05</v>
      </c>
      <c r="C43" s="131">
        <v>26.09</v>
      </c>
      <c r="D43"/>
      <c r="F43" s="134"/>
      <c r="G43" s="35"/>
      <c r="H43" s="35"/>
      <c r="I43" s="35"/>
    </row>
    <row r="44" spans="1:9" x14ac:dyDescent="0.3">
      <c r="A44" s="122" t="s">
        <v>156</v>
      </c>
      <c r="B44" s="131">
        <v>34.700000000000003</v>
      </c>
      <c r="C44" s="131">
        <v>22.8</v>
      </c>
      <c r="D44"/>
      <c r="F44" s="134"/>
      <c r="G44" s="35"/>
      <c r="H44" s="35"/>
      <c r="I44" s="35"/>
    </row>
    <row r="45" spans="1:9" x14ac:dyDescent="0.3">
      <c r="A45" s="122" t="s">
        <v>162</v>
      </c>
      <c r="B45" s="131">
        <v>35.799999999999997</v>
      </c>
      <c r="C45" s="131">
        <v>19.8</v>
      </c>
      <c r="D45"/>
      <c r="F45" s="134"/>
      <c r="G45" s="35"/>
      <c r="H45" s="35"/>
      <c r="I45" s="35"/>
    </row>
    <row r="46" spans="1:9" x14ac:dyDescent="0.3">
      <c r="A46" s="122" t="s">
        <v>163</v>
      </c>
      <c r="B46" s="167">
        <v>25.7</v>
      </c>
      <c r="C46" s="167">
        <v>22.7</v>
      </c>
      <c r="D46"/>
    </row>
    <row r="47" spans="1:9" x14ac:dyDescent="0.3">
      <c r="A47" s="122" t="s">
        <v>164</v>
      </c>
      <c r="B47" s="168">
        <v>26.9</v>
      </c>
      <c r="C47" s="168">
        <v>20.9</v>
      </c>
      <c r="D47"/>
    </row>
    <row r="48" spans="1:9" x14ac:dyDescent="0.3">
      <c r="A48" s="156" t="s">
        <v>165</v>
      </c>
      <c r="B48" s="168">
        <v>35.1</v>
      </c>
      <c r="C48" s="168">
        <v>18.3</v>
      </c>
      <c r="D48"/>
    </row>
    <row r="49" spans="1:5" x14ac:dyDescent="0.3">
      <c r="A49" s="156" t="s">
        <v>166</v>
      </c>
      <c r="B49" s="168">
        <v>35.200000000000003</v>
      </c>
      <c r="C49" s="168">
        <v>17.7</v>
      </c>
      <c r="D49"/>
    </row>
    <row r="50" spans="1:5" x14ac:dyDescent="0.3">
      <c r="A50" s="156" t="s">
        <v>167</v>
      </c>
      <c r="B50" s="168">
        <v>30.4</v>
      </c>
      <c r="C50" s="168">
        <v>18.2</v>
      </c>
      <c r="D50"/>
    </row>
    <row r="51" spans="1:5" s="134" customFormat="1" x14ac:dyDescent="0.3">
      <c r="A51" s="156" t="s">
        <v>168</v>
      </c>
      <c r="B51" s="168">
        <v>39.200000000000003</v>
      </c>
      <c r="C51" s="168">
        <v>18.399999999999999</v>
      </c>
    </row>
    <row r="52" spans="1:5" s="134" customFormat="1" x14ac:dyDescent="0.3">
      <c r="A52" s="156" t="s">
        <v>169</v>
      </c>
      <c r="B52" s="168">
        <v>37.700000000000003</v>
      </c>
      <c r="C52" s="168">
        <v>20.8</v>
      </c>
      <c r="D52" s="97"/>
      <c r="E52" s="97"/>
    </row>
    <row r="53" spans="1:5" s="134" customFormat="1" x14ac:dyDescent="0.3">
      <c r="A53" s="156" t="s">
        <v>170</v>
      </c>
      <c r="B53" s="168">
        <v>33.6</v>
      </c>
      <c r="C53" s="168">
        <v>17.3</v>
      </c>
      <c r="D53" s="97"/>
    </row>
    <row r="54" spans="1:5" s="134" customFormat="1" x14ac:dyDescent="0.3">
      <c r="A54" s="156" t="s">
        <v>200</v>
      </c>
      <c r="B54" s="168">
        <v>30.516431924882632</v>
      </c>
      <c r="C54" s="168">
        <v>18.846411804158283</v>
      </c>
      <c r="D54" s="97"/>
    </row>
    <row r="55" spans="1:5" s="134" customFormat="1" x14ac:dyDescent="0.3">
      <c r="A55" s="156" t="s">
        <v>212</v>
      </c>
      <c r="B55" s="168">
        <v>32.94</v>
      </c>
      <c r="C55" s="168">
        <v>17.72</v>
      </c>
      <c r="D55" s="97"/>
    </row>
    <row r="56" spans="1:5" s="134" customFormat="1" x14ac:dyDescent="0.3">
      <c r="A56" s="156" t="s">
        <v>218</v>
      </c>
      <c r="B56" s="168">
        <v>38.090000000000003</v>
      </c>
      <c r="C56" s="168">
        <v>17.52</v>
      </c>
      <c r="D56" s="97"/>
    </row>
    <row r="57" spans="1:5" s="134" customFormat="1" x14ac:dyDescent="0.3">
      <c r="A57" s="156" t="s">
        <v>219</v>
      </c>
      <c r="B57" s="168">
        <v>36.93</v>
      </c>
      <c r="C57" s="168">
        <v>16.12</v>
      </c>
      <c r="D57" s="97"/>
    </row>
    <row r="58" spans="1:5" s="134" customFormat="1" x14ac:dyDescent="0.3">
      <c r="A58" s="156" t="s">
        <v>220</v>
      </c>
      <c r="B58" s="168">
        <v>32.700000000000003</v>
      </c>
      <c r="C58" s="168">
        <v>15.1</v>
      </c>
      <c r="D58" s="97"/>
    </row>
    <row r="59" spans="1:5" s="192" customFormat="1" x14ac:dyDescent="0.3">
      <c r="A59" s="156" t="s">
        <v>222</v>
      </c>
      <c r="B59" s="168">
        <v>36.6</v>
      </c>
      <c r="C59" s="168">
        <v>18.100000000000001</v>
      </c>
      <c r="D59" s="97"/>
    </row>
    <row r="60" spans="1:5" s="192" customFormat="1" x14ac:dyDescent="0.3">
      <c r="A60" s="156" t="s">
        <v>223</v>
      </c>
      <c r="B60" s="168">
        <v>36</v>
      </c>
      <c r="C60" s="168">
        <v>18.109090909090899</v>
      </c>
      <c r="D60" s="97"/>
    </row>
    <row r="61" spans="1:5" s="192" customFormat="1" x14ac:dyDescent="0.3">
      <c r="A61" s="156" t="s">
        <v>226</v>
      </c>
      <c r="B61" s="168">
        <v>36.299999999999997</v>
      </c>
      <c r="C61" s="168">
        <v>12.8</v>
      </c>
      <c r="D61" s="97"/>
    </row>
    <row r="62" spans="1:5" s="192" customFormat="1" x14ac:dyDescent="0.3">
      <c r="A62" s="156" t="s">
        <v>227</v>
      </c>
      <c r="B62" s="168">
        <v>30.9</v>
      </c>
      <c r="C62" s="168">
        <v>16.2</v>
      </c>
      <c r="D62" s="97"/>
    </row>
    <row r="63" spans="1:5" s="192" customFormat="1" x14ac:dyDescent="0.3">
      <c r="A63" s="156" t="s">
        <v>228</v>
      </c>
      <c r="B63" s="168">
        <v>35.9</v>
      </c>
      <c r="C63" s="168">
        <v>15</v>
      </c>
      <c r="D63" s="97"/>
    </row>
    <row r="64" spans="1:5" s="192" customFormat="1" x14ac:dyDescent="0.3">
      <c r="A64" s="156" t="s">
        <v>231</v>
      </c>
      <c r="B64" s="168">
        <v>40.517241379310342</v>
      </c>
      <c r="C64" s="168">
        <v>14.655172413793101</v>
      </c>
      <c r="D64" s="97"/>
    </row>
    <row r="65" spans="1:4" s="192" customFormat="1" x14ac:dyDescent="0.3">
      <c r="A65" s="156" t="s">
        <v>233</v>
      </c>
      <c r="B65" s="168">
        <v>42.897526501766784</v>
      </c>
      <c r="C65" s="168">
        <v>13.356890459363957</v>
      </c>
      <c r="D65" s="97"/>
    </row>
    <row r="66" spans="1:4" s="134" customFormat="1" x14ac:dyDescent="0.3">
      <c r="A66" s="101"/>
      <c r="B66" s="151"/>
      <c r="C66" s="151"/>
      <c r="D66" s="97"/>
    </row>
    <row r="67" spans="1:4" x14ac:dyDescent="0.3">
      <c r="A67" s="46" t="s">
        <v>80</v>
      </c>
    </row>
    <row r="68" spans="1:4" x14ac:dyDescent="0.3">
      <c r="A68" s="178" t="s">
        <v>198</v>
      </c>
    </row>
  </sheetData>
  <hyperlinks>
    <hyperlink ref="A67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BK13"/>
  <sheetViews>
    <sheetView workbookViewId="0">
      <pane xSplit="1" topLeftCell="AN1" activePane="topRight" state="frozen"/>
      <selection pane="topRight" activeCell="BK5" sqref="BK5"/>
    </sheetView>
  </sheetViews>
  <sheetFormatPr defaultColWidth="9.109375" defaultRowHeight="14.4" x14ac:dyDescent="0.3"/>
  <cols>
    <col min="1" max="1" width="30.6640625" customWidth="1"/>
    <col min="2" max="2" width="9" style="18" customWidth="1"/>
    <col min="3" max="46" width="9" customWidth="1"/>
    <col min="47" max="48" width="8.88671875" customWidth="1"/>
    <col min="49" max="16384" width="9.109375" style="124"/>
  </cols>
  <sheetData>
    <row r="1" spans="1:63" ht="20.399999999999999" x14ac:dyDescent="0.35">
      <c r="A1" s="63" t="s">
        <v>102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63" x14ac:dyDescent="0.3">
      <c r="A2" s="64" t="s">
        <v>125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</row>
    <row r="3" spans="1:63" s="101" customFormat="1" x14ac:dyDescent="0.3">
      <c r="A3" s="36"/>
      <c r="B3" s="9" t="s">
        <v>54</v>
      </c>
      <c r="C3" s="9" t="s">
        <v>53</v>
      </c>
      <c r="D3" s="9" t="s">
        <v>52</v>
      </c>
      <c r="E3" s="9" t="s">
        <v>51</v>
      </c>
      <c r="F3" s="9" t="s">
        <v>48</v>
      </c>
      <c r="G3" s="9" t="s">
        <v>49</v>
      </c>
      <c r="H3" s="9" t="s">
        <v>50</v>
      </c>
      <c r="I3" s="9" t="s">
        <v>47</v>
      </c>
      <c r="J3" s="9" t="s">
        <v>40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9" t="s">
        <v>20</v>
      </c>
      <c r="Q3" s="9" t="s">
        <v>21</v>
      </c>
      <c r="R3" s="9" t="s">
        <v>22</v>
      </c>
      <c r="S3" s="9" t="s">
        <v>23</v>
      </c>
      <c r="T3" s="9" t="s">
        <v>24</v>
      </c>
      <c r="U3" s="9" t="s">
        <v>25</v>
      </c>
      <c r="V3" s="9" t="s">
        <v>26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46</v>
      </c>
      <c r="AC3" s="9" t="s">
        <v>73</v>
      </c>
      <c r="AD3" s="9" t="s">
        <v>77</v>
      </c>
      <c r="AE3" s="9" t="s">
        <v>78</v>
      </c>
      <c r="AF3" s="9" t="s">
        <v>135</v>
      </c>
      <c r="AG3" s="9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63" s="148" customFormat="1" x14ac:dyDescent="0.3">
      <c r="A4" s="36" t="s">
        <v>61</v>
      </c>
      <c r="B4" s="132">
        <v>203.32</v>
      </c>
      <c r="C4" s="132">
        <v>169.9</v>
      </c>
      <c r="D4" s="132">
        <v>178.16</v>
      </c>
      <c r="E4" s="132">
        <v>193.24</v>
      </c>
      <c r="F4" s="132">
        <v>186.06</v>
      </c>
      <c r="G4" s="132">
        <v>171.44</v>
      </c>
      <c r="H4" s="132">
        <v>168.8</v>
      </c>
      <c r="I4" s="132">
        <v>184.14</v>
      </c>
      <c r="J4" s="132">
        <v>171.52</v>
      </c>
      <c r="K4" s="132">
        <v>148.78</v>
      </c>
      <c r="L4" s="132">
        <v>157.9</v>
      </c>
      <c r="M4" s="132">
        <v>166.72</v>
      </c>
      <c r="N4" s="132">
        <v>172.86</v>
      </c>
      <c r="O4" s="132">
        <v>179.42</v>
      </c>
      <c r="P4" s="132">
        <v>189.26</v>
      </c>
      <c r="Q4" s="132">
        <v>220.2</v>
      </c>
      <c r="R4" s="132">
        <v>267.66000000000003</v>
      </c>
      <c r="S4" s="132">
        <v>243.9</v>
      </c>
      <c r="T4" s="132">
        <v>325.44</v>
      </c>
      <c r="U4" s="132">
        <v>348.52</v>
      </c>
      <c r="V4" s="132">
        <v>429.8</v>
      </c>
      <c r="W4" s="132">
        <v>455.44</v>
      </c>
      <c r="X4" s="132">
        <v>446.58</v>
      </c>
      <c r="Y4" s="132">
        <v>424.04</v>
      </c>
      <c r="Z4" s="132">
        <v>517.38</v>
      </c>
      <c r="AA4" s="132">
        <v>566.17999999999995</v>
      </c>
      <c r="AB4" s="132">
        <v>488.58</v>
      </c>
      <c r="AC4" s="132">
        <v>465.8</v>
      </c>
      <c r="AD4" s="132">
        <v>456.5</v>
      </c>
      <c r="AE4" s="132">
        <v>483.76</v>
      </c>
      <c r="AF4" s="132">
        <v>457.32</v>
      </c>
      <c r="AG4" s="132">
        <v>447.06</v>
      </c>
      <c r="AH4" s="132">
        <v>368.06</v>
      </c>
      <c r="AI4" s="132">
        <v>284.22000000000003</v>
      </c>
      <c r="AJ4" s="132">
        <v>264.33999999999997</v>
      </c>
      <c r="AK4" s="132">
        <v>289.38</v>
      </c>
      <c r="AL4" s="135">
        <v>291.42</v>
      </c>
      <c r="AM4" s="132">
        <v>255.66</v>
      </c>
      <c r="AN4" s="132">
        <v>241.68</v>
      </c>
      <c r="AO4" s="132">
        <v>209.66</v>
      </c>
      <c r="AP4" s="135">
        <v>183.54</v>
      </c>
      <c r="AQ4" s="132">
        <v>199.62</v>
      </c>
      <c r="AR4" s="132">
        <v>167.66</v>
      </c>
      <c r="AS4" s="132">
        <v>157.32</v>
      </c>
      <c r="AT4" s="132">
        <v>145.13999999999999</v>
      </c>
      <c r="AU4" s="132">
        <v>115.64</v>
      </c>
      <c r="AV4" s="132">
        <v>113.08</v>
      </c>
      <c r="AW4" s="132">
        <v>121.76</v>
      </c>
      <c r="AX4" s="132">
        <v>112.34</v>
      </c>
      <c r="AY4" s="132">
        <v>95.14</v>
      </c>
      <c r="AZ4" s="132">
        <v>92.6</v>
      </c>
      <c r="BA4" s="132">
        <v>104.1</v>
      </c>
      <c r="BB4" s="132">
        <v>96.82</v>
      </c>
      <c r="BC4" s="132">
        <v>82.84</v>
      </c>
      <c r="BD4" s="132">
        <v>80.62</v>
      </c>
      <c r="BE4" s="132">
        <v>78.92</v>
      </c>
      <c r="BF4" s="132">
        <v>90.66</v>
      </c>
      <c r="BG4" s="132">
        <v>84.82</v>
      </c>
      <c r="BH4" s="132">
        <v>69.58</v>
      </c>
      <c r="BI4" s="132">
        <v>69.16</v>
      </c>
      <c r="BJ4" s="132">
        <v>76.48</v>
      </c>
      <c r="BK4" s="132">
        <v>75.540000000000006</v>
      </c>
    </row>
    <row r="5" spans="1:63" s="148" customFormat="1" x14ac:dyDescent="0.3">
      <c r="A5" s="36" t="s">
        <v>62</v>
      </c>
      <c r="B5" s="132">
        <v>612.26</v>
      </c>
      <c r="C5" s="132">
        <v>628.66</v>
      </c>
      <c r="D5" s="132">
        <v>542.44000000000005</v>
      </c>
      <c r="E5" s="132">
        <v>516.02</v>
      </c>
      <c r="F5" s="132">
        <v>534.9</v>
      </c>
      <c r="G5" s="132">
        <v>579.32000000000005</v>
      </c>
      <c r="H5" s="132">
        <v>530.52</v>
      </c>
      <c r="I5" s="132">
        <v>572.91999999999996</v>
      </c>
      <c r="J5" s="132">
        <v>462.08</v>
      </c>
      <c r="K5" s="132">
        <v>662.5</v>
      </c>
      <c r="L5" s="132">
        <v>667.92</v>
      </c>
      <c r="M5" s="132">
        <v>948.62</v>
      </c>
      <c r="N5" s="132">
        <v>213.86</v>
      </c>
      <c r="O5" s="132">
        <v>250.96</v>
      </c>
      <c r="P5" s="132">
        <v>271.27999999999997</v>
      </c>
      <c r="Q5" s="132">
        <v>276.16000000000003</v>
      </c>
      <c r="R5" s="132">
        <v>258.83999999999997</v>
      </c>
      <c r="S5" s="132">
        <v>290.56</v>
      </c>
      <c r="T5" s="132">
        <v>318.42</v>
      </c>
      <c r="U5" s="132">
        <v>352.32</v>
      </c>
      <c r="V5" s="132">
        <v>326.86</v>
      </c>
      <c r="W5" s="132">
        <v>385.46</v>
      </c>
      <c r="X5" s="132">
        <v>404.08</v>
      </c>
      <c r="Y5" s="132">
        <v>431.76</v>
      </c>
      <c r="Z5" s="132">
        <v>413.9</v>
      </c>
      <c r="AA5" s="132">
        <v>524.08000000000004</v>
      </c>
      <c r="AB5" s="132">
        <v>517.55999999999995</v>
      </c>
      <c r="AC5" s="132">
        <v>486.86</v>
      </c>
      <c r="AD5" s="132">
        <v>463.18</v>
      </c>
      <c r="AE5" s="132">
        <v>621.41999999999996</v>
      </c>
      <c r="AF5" s="132">
        <v>521.52</v>
      </c>
      <c r="AG5" s="132">
        <v>500.12</v>
      </c>
      <c r="AH5" s="132">
        <v>433.6</v>
      </c>
      <c r="AI5" s="132">
        <v>473.36</v>
      </c>
      <c r="AJ5" s="132">
        <v>423.34</v>
      </c>
      <c r="AK5" s="132">
        <v>425.4</v>
      </c>
      <c r="AL5" s="132">
        <v>371.42</v>
      </c>
      <c r="AM5" s="132">
        <v>398.98</v>
      </c>
      <c r="AN5" s="132">
        <v>354.3</v>
      </c>
      <c r="AO5" s="132">
        <v>335.92</v>
      </c>
      <c r="AP5" s="135">
        <v>309.2</v>
      </c>
      <c r="AQ5" s="132">
        <v>380.02</v>
      </c>
      <c r="AR5" s="132">
        <v>355.46</v>
      </c>
      <c r="AS5" s="132">
        <v>332.36</v>
      </c>
      <c r="AT5" s="132">
        <v>266.04000000000002</v>
      </c>
      <c r="AU5" s="132">
        <v>308.12</v>
      </c>
      <c r="AV5" s="132">
        <v>262.76</v>
      </c>
      <c r="AW5" s="132">
        <v>267.76</v>
      </c>
      <c r="AX5" s="132">
        <v>255.22</v>
      </c>
      <c r="AY5" s="132">
        <v>265.3</v>
      </c>
      <c r="AZ5" s="132">
        <v>225.86</v>
      </c>
      <c r="BA5" s="132">
        <v>213.28</v>
      </c>
      <c r="BB5" s="132">
        <v>206.9</v>
      </c>
      <c r="BC5" s="132">
        <v>224.42</v>
      </c>
      <c r="BD5" s="132">
        <v>213.3</v>
      </c>
      <c r="BE5" s="132">
        <v>204.16</v>
      </c>
      <c r="BF5" s="132">
        <v>203.44</v>
      </c>
      <c r="BG5" s="132">
        <v>224.02</v>
      </c>
      <c r="BH5" s="132">
        <v>208.44</v>
      </c>
      <c r="BI5" s="132">
        <v>200.4</v>
      </c>
      <c r="BJ5" s="132">
        <v>191.54</v>
      </c>
      <c r="BK5" s="132">
        <v>224.9</v>
      </c>
    </row>
    <row r="6" spans="1:63" x14ac:dyDescent="0.3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01"/>
      <c r="AT6" s="19"/>
      <c r="AU6" s="19"/>
      <c r="AV6" s="19"/>
      <c r="AW6" s="101"/>
      <c r="AX6" s="101"/>
      <c r="AY6" s="101"/>
    </row>
    <row r="7" spans="1:63" x14ac:dyDescent="0.3">
      <c r="AP7" s="124"/>
      <c r="AQ7" s="124"/>
      <c r="AR7" s="124"/>
      <c r="AS7" s="124"/>
      <c r="AT7" s="124"/>
      <c r="AU7" s="124"/>
      <c r="AV7" s="124"/>
    </row>
    <row r="8" spans="1:63" x14ac:dyDescent="0.3">
      <c r="A8" s="48" t="s">
        <v>80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</row>
    <row r="9" spans="1:63" x14ac:dyDescent="0.3">
      <c r="A9" s="178" t="s">
        <v>198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1" spans="1:63" x14ac:dyDescent="0.3">
      <c r="AU11" s="127"/>
    </row>
    <row r="13" spans="1:63" x14ac:dyDescent="0.3">
      <c r="AU13" s="127"/>
    </row>
  </sheetData>
  <hyperlinks>
    <hyperlink ref="A8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BK24"/>
  <sheetViews>
    <sheetView workbookViewId="0">
      <pane xSplit="1" topLeftCell="AH1" activePane="topRight" state="frozen"/>
      <selection pane="topRight" activeCell="BK5" sqref="BK5"/>
    </sheetView>
  </sheetViews>
  <sheetFormatPr defaultRowHeight="14.4" x14ac:dyDescent="0.3"/>
  <cols>
    <col min="1" max="1" width="44.5546875" customWidth="1"/>
    <col min="2" max="38" width="6" bestFit="1" customWidth="1"/>
    <col min="39" max="39" width="6.5546875" bestFit="1" customWidth="1"/>
    <col min="40" max="52" width="6" bestFit="1" customWidth="1"/>
    <col min="53" max="53" width="6" style="86" bestFit="1" customWidth="1"/>
  </cols>
  <sheetData>
    <row r="1" spans="1:63" s="66" customFormat="1" ht="20.399999999999999" x14ac:dyDescent="0.35">
      <c r="A1" s="63" t="s">
        <v>104</v>
      </c>
      <c r="B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BA1" s="152"/>
    </row>
    <row r="2" spans="1:63" s="66" customFormat="1" x14ac:dyDescent="0.3">
      <c r="A2" s="66" t="s">
        <v>124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7"/>
      <c r="BA2" s="152"/>
    </row>
    <row r="3" spans="1:63" s="122" customFormat="1" x14ac:dyDescent="0.3">
      <c r="A3" s="4"/>
      <c r="B3" s="104" t="s">
        <v>54</v>
      </c>
      <c r="C3" s="104" t="s">
        <v>53</v>
      </c>
      <c r="D3" s="104" t="s">
        <v>52</v>
      </c>
      <c r="E3" s="104" t="s">
        <v>51</v>
      </c>
      <c r="F3" s="104" t="s">
        <v>48</v>
      </c>
      <c r="G3" s="104" t="s">
        <v>49</v>
      </c>
      <c r="H3" s="104" t="s">
        <v>50</v>
      </c>
      <c r="I3" s="104" t="s">
        <v>47</v>
      </c>
      <c r="J3" s="104" t="s">
        <v>40</v>
      </c>
      <c r="K3" s="104" t="s">
        <v>15</v>
      </c>
      <c r="L3" s="104" t="s">
        <v>16</v>
      </c>
      <c r="M3" s="104" t="s">
        <v>17</v>
      </c>
      <c r="N3" s="104" t="s">
        <v>18</v>
      </c>
      <c r="O3" s="104" t="s">
        <v>19</v>
      </c>
      <c r="P3" s="104" t="s">
        <v>20</v>
      </c>
      <c r="Q3" s="104" t="s">
        <v>21</v>
      </c>
      <c r="R3" s="104" t="s">
        <v>22</v>
      </c>
      <c r="S3" s="104" t="s">
        <v>23</v>
      </c>
      <c r="T3" s="104" t="s">
        <v>24</v>
      </c>
      <c r="U3" s="104" t="s">
        <v>25</v>
      </c>
      <c r="V3" s="104" t="s">
        <v>26</v>
      </c>
      <c r="W3" s="104" t="s">
        <v>27</v>
      </c>
      <c r="X3" s="104" t="s">
        <v>28</v>
      </c>
      <c r="Y3" s="104" t="s">
        <v>29</v>
      </c>
      <c r="Z3" s="104" t="s">
        <v>30</v>
      </c>
      <c r="AA3" s="104" t="s">
        <v>31</v>
      </c>
      <c r="AB3" s="104" t="s">
        <v>46</v>
      </c>
      <c r="AC3" s="104" t="s">
        <v>73</v>
      </c>
      <c r="AD3" s="104" t="s">
        <v>77</v>
      </c>
      <c r="AE3" s="104" t="s">
        <v>78</v>
      </c>
      <c r="AF3" s="104" t="s">
        <v>135</v>
      </c>
      <c r="AG3" s="10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1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63" s="130" customFormat="1" x14ac:dyDescent="0.3">
      <c r="A4" s="4" t="s">
        <v>64</v>
      </c>
      <c r="B4" s="130">
        <v>9.77</v>
      </c>
      <c r="C4" s="130">
        <v>9.2899999999999991</v>
      </c>
      <c r="D4" s="130">
        <v>9.0399999999999991</v>
      </c>
      <c r="E4" s="130">
        <v>9.33</v>
      </c>
      <c r="F4" s="130">
        <v>10.55</v>
      </c>
      <c r="G4" s="130">
        <v>11.71</v>
      </c>
      <c r="H4" s="130">
        <v>11.8</v>
      </c>
      <c r="I4" s="130">
        <v>12.2</v>
      </c>
      <c r="J4" s="130">
        <v>12.35</v>
      </c>
      <c r="K4" s="130">
        <v>12.38</v>
      </c>
      <c r="L4" s="130">
        <v>12.75</v>
      </c>
      <c r="M4" s="130">
        <v>12.48</v>
      </c>
      <c r="N4" s="130">
        <v>12.28</v>
      </c>
      <c r="O4" s="130">
        <v>12.41</v>
      </c>
      <c r="P4" s="130">
        <v>12.53</v>
      </c>
      <c r="Q4" s="130">
        <v>12.78</v>
      </c>
      <c r="R4" s="130">
        <v>12.63</v>
      </c>
      <c r="S4" s="130">
        <v>12.49</v>
      </c>
      <c r="T4" s="130">
        <v>12.6</v>
      </c>
      <c r="U4" s="130">
        <v>12.76</v>
      </c>
      <c r="V4" s="130">
        <v>13.05</v>
      </c>
      <c r="W4" s="130">
        <v>12.88</v>
      </c>
      <c r="X4" s="130">
        <v>12.93</v>
      </c>
      <c r="Y4" s="130">
        <v>13.15</v>
      </c>
      <c r="Z4" s="130">
        <v>13.66</v>
      </c>
      <c r="AA4" s="130">
        <v>13.84</v>
      </c>
      <c r="AB4" s="130">
        <v>13.7</v>
      </c>
      <c r="AC4" s="130">
        <v>13.95</v>
      </c>
      <c r="AD4" s="130">
        <v>14.22</v>
      </c>
      <c r="AE4" s="130">
        <v>14.16</v>
      </c>
      <c r="AF4" s="130">
        <v>14.18</v>
      </c>
      <c r="AG4" s="130">
        <v>14.13</v>
      </c>
      <c r="AH4" s="130">
        <v>13.95</v>
      </c>
      <c r="AI4" s="130">
        <v>14.38</v>
      </c>
      <c r="AJ4" s="130">
        <v>14.26</v>
      </c>
      <c r="AK4" s="130">
        <v>14.29</v>
      </c>
      <c r="AL4" s="130">
        <v>14.26</v>
      </c>
      <c r="AM4" s="130">
        <v>14.25</v>
      </c>
      <c r="AN4" s="135">
        <v>14</v>
      </c>
      <c r="AO4" s="135">
        <v>14.63</v>
      </c>
      <c r="AP4" s="135">
        <v>14.64</v>
      </c>
      <c r="AQ4" s="135">
        <v>14.6</v>
      </c>
      <c r="AR4" s="135">
        <v>13.83</v>
      </c>
      <c r="AS4" s="135">
        <v>13.88</v>
      </c>
      <c r="AT4" s="135">
        <v>14.28</v>
      </c>
      <c r="AU4" s="135">
        <v>14.31</v>
      </c>
      <c r="AV4" s="135">
        <v>13.94</v>
      </c>
      <c r="AW4" s="135">
        <v>13.48</v>
      </c>
      <c r="AX4" s="135">
        <v>13.57</v>
      </c>
      <c r="AY4" s="135">
        <v>13.91</v>
      </c>
      <c r="AZ4" s="135">
        <v>13.64</v>
      </c>
      <c r="BA4" s="135">
        <v>13.52</v>
      </c>
      <c r="BB4" s="135">
        <v>12.84</v>
      </c>
      <c r="BC4" s="135">
        <v>12.57</v>
      </c>
      <c r="BD4" s="135">
        <v>12.65</v>
      </c>
      <c r="BE4" s="135">
        <v>12.26</v>
      </c>
      <c r="BF4" s="135">
        <v>12.61</v>
      </c>
      <c r="BG4" s="135">
        <v>12.45</v>
      </c>
      <c r="BH4" s="135">
        <v>12.29</v>
      </c>
      <c r="BI4" s="135">
        <v>10.7</v>
      </c>
      <c r="BJ4" s="135">
        <v>9.52</v>
      </c>
      <c r="BK4" s="135">
        <v>9.42</v>
      </c>
    </row>
    <row r="5" spans="1:63" s="11" customFormat="1" x14ac:dyDescent="0.3">
      <c r="A5" s="23" t="s">
        <v>65</v>
      </c>
      <c r="B5" s="11">
        <v>901.1</v>
      </c>
      <c r="C5" s="11">
        <v>867.47</v>
      </c>
      <c r="D5" s="11">
        <v>995.35</v>
      </c>
      <c r="E5" s="11">
        <v>971.75</v>
      </c>
      <c r="F5" s="11">
        <v>1011.78</v>
      </c>
      <c r="G5" s="11">
        <v>1046</v>
      </c>
      <c r="H5" s="11">
        <v>1059.55</v>
      </c>
      <c r="I5" s="11">
        <v>1068.27</v>
      </c>
      <c r="J5" s="11">
        <v>1059.1400000000001</v>
      </c>
      <c r="K5" s="11">
        <v>1079.0899999999999</v>
      </c>
      <c r="L5" s="11">
        <v>1136.8800000000001</v>
      </c>
      <c r="M5" s="11">
        <v>1148.93</v>
      </c>
      <c r="N5" s="11">
        <v>1197.97</v>
      </c>
      <c r="O5" s="11">
        <v>1169.6300000000001</v>
      </c>
      <c r="P5" s="11">
        <v>1156.56</v>
      </c>
      <c r="Q5" s="11">
        <v>1165.17</v>
      </c>
      <c r="R5" s="11">
        <v>1231.45</v>
      </c>
      <c r="S5" s="11">
        <v>1296.54</v>
      </c>
      <c r="T5" s="11">
        <v>1314.86</v>
      </c>
      <c r="U5" s="11">
        <v>1300.6300000000001</v>
      </c>
      <c r="V5" s="11">
        <v>1339.57</v>
      </c>
      <c r="W5" s="11">
        <v>1342.43</v>
      </c>
      <c r="X5" s="11">
        <v>1336.87</v>
      </c>
      <c r="Y5" s="11">
        <v>1317.59</v>
      </c>
      <c r="Z5" s="11">
        <v>1313.04</v>
      </c>
      <c r="AA5" s="11">
        <v>1314.99</v>
      </c>
      <c r="AB5" s="11">
        <v>1320.44</v>
      </c>
      <c r="AC5" s="11">
        <v>1378.96</v>
      </c>
      <c r="AD5" s="11">
        <v>1367</v>
      </c>
      <c r="AE5" s="11">
        <v>1427</v>
      </c>
      <c r="AF5" s="11">
        <v>1429</v>
      </c>
      <c r="AG5" s="11">
        <v>1367</v>
      </c>
      <c r="AH5" s="11">
        <v>1386</v>
      </c>
      <c r="AI5" s="11">
        <v>1389</v>
      </c>
      <c r="AJ5" s="11">
        <v>1415.8</v>
      </c>
      <c r="AK5" s="11">
        <v>1437.18</v>
      </c>
      <c r="AL5" s="11">
        <v>1497.01</v>
      </c>
      <c r="AM5" s="11">
        <v>1549.97</v>
      </c>
      <c r="AN5" s="11">
        <v>1545.59</v>
      </c>
      <c r="AO5" s="11">
        <v>1498.55</v>
      </c>
      <c r="AP5" s="11">
        <v>1433.31</v>
      </c>
      <c r="AQ5" s="11">
        <v>1408.92</v>
      </c>
      <c r="AR5" s="11">
        <v>1457.72</v>
      </c>
      <c r="AS5" s="11">
        <v>1520.29</v>
      </c>
      <c r="AT5" s="11">
        <v>1517.56</v>
      </c>
      <c r="AU5" s="11">
        <v>1502.5</v>
      </c>
      <c r="AV5" s="11">
        <v>1453.98</v>
      </c>
      <c r="AW5" s="11">
        <v>1430.03</v>
      </c>
      <c r="AX5" s="11">
        <v>1375.54</v>
      </c>
      <c r="AY5" s="11">
        <v>1391.17</v>
      </c>
      <c r="AZ5" s="11">
        <v>1350.42</v>
      </c>
      <c r="BA5" s="11">
        <v>1352.6</v>
      </c>
      <c r="BB5" s="11">
        <v>1308.28</v>
      </c>
      <c r="BC5" s="11">
        <v>1309.53</v>
      </c>
      <c r="BD5" s="11">
        <v>1327.13</v>
      </c>
      <c r="BE5" s="11">
        <v>1342.55</v>
      </c>
      <c r="BF5" s="11">
        <v>1326.29</v>
      </c>
      <c r="BG5" s="11">
        <v>1387.17</v>
      </c>
      <c r="BH5" s="11">
        <v>1340.41</v>
      </c>
      <c r="BI5" s="11">
        <v>1308.8499999999999</v>
      </c>
      <c r="BJ5" s="11">
        <v>1337.32</v>
      </c>
      <c r="BK5" s="11">
        <v>1386.17</v>
      </c>
    </row>
    <row r="6" spans="1:63" s="19" customFormat="1" x14ac:dyDescent="0.3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BA6" s="25"/>
    </row>
    <row r="7" spans="1:63" s="19" customFormat="1" x14ac:dyDescent="0.3">
      <c r="B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S7" s="25"/>
    </row>
    <row r="8" spans="1:63" x14ac:dyDescent="0.3">
      <c r="A8" s="46" t="s">
        <v>80</v>
      </c>
      <c r="AM8" s="127"/>
      <c r="AS8" s="86"/>
      <c r="BA8"/>
    </row>
    <row r="9" spans="1:63" s="19" customFormat="1" x14ac:dyDescent="0.3">
      <c r="A9" s="178" t="s">
        <v>198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1"/>
      <c r="AT9" s="127"/>
      <c r="AU9" s="127"/>
      <c r="BA9" s="25"/>
    </row>
    <row r="10" spans="1:63" s="19" customFormat="1" x14ac:dyDescent="0.3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T10" s="127"/>
      <c r="AU10" s="127"/>
      <c r="BA10" s="25"/>
    </row>
    <row r="11" spans="1:63" s="19" customFormat="1" x14ac:dyDescent="0.3">
      <c r="AT11" s="127"/>
      <c r="AU11" s="127"/>
      <c r="BA11" s="25"/>
    </row>
    <row r="12" spans="1:63" s="19" customFormat="1" x14ac:dyDescent="0.3">
      <c r="AT12" s="127"/>
      <c r="AU12" s="127"/>
      <c r="BA12" s="25"/>
    </row>
    <row r="13" spans="1:63" s="19" customFormat="1" x14ac:dyDescent="0.3">
      <c r="AT13" s="127"/>
      <c r="AU13" s="127"/>
      <c r="BA13" s="25"/>
    </row>
    <row r="14" spans="1:63" s="19" customFormat="1" x14ac:dyDescent="0.3">
      <c r="BA14" s="25"/>
    </row>
    <row r="15" spans="1:63" s="19" customFormat="1" x14ac:dyDescent="0.3">
      <c r="BA15" s="25"/>
    </row>
    <row r="16" spans="1:63" s="19" customForma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BA16" s="25"/>
    </row>
    <row r="17" spans="43:53" s="19" customFormat="1" x14ac:dyDescent="0.3">
      <c r="AQ17" s="21"/>
      <c r="AR17" s="21"/>
      <c r="BA17" s="25"/>
    </row>
    <row r="18" spans="43:53" s="19" customFormat="1" x14ac:dyDescent="0.3">
      <c r="AQ18" s="21"/>
      <c r="AR18" s="21"/>
      <c r="BA18" s="25"/>
    </row>
    <row r="19" spans="43:53" s="19" customFormat="1" x14ac:dyDescent="0.3">
      <c r="AQ19" s="21"/>
      <c r="AR19" s="21"/>
      <c r="BA19" s="25"/>
    </row>
    <row r="20" spans="43:53" s="19" customFormat="1" x14ac:dyDescent="0.3">
      <c r="AQ20" s="21"/>
      <c r="AR20" s="21"/>
      <c r="BA20" s="25"/>
    </row>
    <row r="21" spans="43:53" s="19" customFormat="1" x14ac:dyDescent="0.3">
      <c r="AQ21" s="21"/>
      <c r="AR21" s="21"/>
      <c r="BA21" s="25"/>
    </row>
    <row r="22" spans="43:53" s="19" customFormat="1" x14ac:dyDescent="0.3">
      <c r="AQ22" s="21"/>
      <c r="AR22" s="21"/>
      <c r="BA22" s="25"/>
    </row>
    <row r="23" spans="43:53" s="19" customFormat="1" x14ac:dyDescent="0.3">
      <c r="BA23" s="25"/>
    </row>
    <row r="24" spans="43:53" s="19" customFormat="1" x14ac:dyDescent="0.3">
      <c r="BA24" s="25"/>
    </row>
  </sheetData>
  <hyperlinks>
    <hyperlink ref="A8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/>
  <dimension ref="A1:BK36"/>
  <sheetViews>
    <sheetView showRuler="0" zoomScaleNormal="100" workbookViewId="0">
      <pane xSplit="1" topLeftCell="AQ1" activePane="topRight" state="frozen"/>
      <selection pane="topRight" activeCell="BK15" sqref="BK15"/>
    </sheetView>
  </sheetViews>
  <sheetFormatPr defaultRowHeight="14.4" x14ac:dyDescent="0.3"/>
  <cols>
    <col min="1" max="1" width="56.109375" bestFit="1" customWidth="1"/>
    <col min="3" max="46" width="10.6640625" customWidth="1"/>
    <col min="50" max="50" width="9.109375" style="127"/>
  </cols>
  <sheetData>
    <row r="1" spans="1:63" s="19" customFormat="1" ht="20.399999999999999" x14ac:dyDescent="0.35">
      <c r="A1" s="69" t="s">
        <v>106</v>
      </c>
    </row>
    <row r="2" spans="1:63" s="44" customFormat="1" x14ac:dyDescent="0.3">
      <c r="A2" s="44" t="s">
        <v>126</v>
      </c>
      <c r="AX2" s="127"/>
    </row>
    <row r="3" spans="1:63" s="4" customFormat="1" x14ac:dyDescent="0.3">
      <c r="B3" s="108" t="s">
        <v>54</v>
      </c>
      <c r="C3" s="109" t="s">
        <v>53</v>
      </c>
      <c r="D3" s="110" t="s">
        <v>52</v>
      </c>
      <c r="E3" s="138" t="s">
        <v>51</v>
      </c>
      <c r="F3" s="108" t="s">
        <v>48</v>
      </c>
      <c r="G3" s="109" t="s">
        <v>49</v>
      </c>
      <c r="H3" s="110" t="s">
        <v>50</v>
      </c>
      <c r="I3" s="138" t="s">
        <v>47</v>
      </c>
      <c r="J3" s="108" t="s">
        <v>40</v>
      </c>
      <c r="K3" s="109" t="s">
        <v>15</v>
      </c>
      <c r="L3" s="110" t="s">
        <v>16</v>
      </c>
      <c r="M3" s="138" t="s">
        <v>17</v>
      </c>
      <c r="N3" s="108" t="s">
        <v>18</v>
      </c>
      <c r="O3" s="109" t="s">
        <v>19</v>
      </c>
      <c r="P3" s="110" t="s">
        <v>20</v>
      </c>
      <c r="Q3" s="138" t="s">
        <v>21</v>
      </c>
      <c r="R3" s="108" t="s">
        <v>22</v>
      </c>
      <c r="S3" s="109" t="s">
        <v>23</v>
      </c>
      <c r="T3" s="110" t="s">
        <v>24</v>
      </c>
      <c r="U3" s="138" t="s">
        <v>25</v>
      </c>
      <c r="V3" s="108" t="s">
        <v>26</v>
      </c>
      <c r="W3" s="109" t="s">
        <v>27</v>
      </c>
      <c r="X3" s="110" t="s">
        <v>28</v>
      </c>
      <c r="Y3" s="138" t="s">
        <v>29</v>
      </c>
      <c r="Z3" s="108" t="s">
        <v>30</v>
      </c>
      <c r="AA3" s="109" t="s">
        <v>31</v>
      </c>
      <c r="AB3" s="110" t="s">
        <v>46</v>
      </c>
      <c r="AC3" s="138" t="s">
        <v>73</v>
      </c>
      <c r="AD3" s="108" t="s">
        <v>77</v>
      </c>
      <c r="AE3" s="109" t="s">
        <v>78</v>
      </c>
      <c r="AF3" s="110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63" s="4" customFormat="1" x14ac:dyDescent="0.3">
      <c r="A4" s="4" t="s">
        <v>3</v>
      </c>
      <c r="B4" s="135">
        <v>32.209917466410751</v>
      </c>
      <c r="C4" s="135">
        <v>33.127779208392944</v>
      </c>
      <c r="D4" s="135">
        <v>33.525335002384359</v>
      </c>
      <c r="E4" s="135">
        <v>36.171005214505804</v>
      </c>
      <c r="F4" s="135">
        <v>36.664912818096134</v>
      </c>
      <c r="G4" s="135">
        <v>38.060199999999995</v>
      </c>
      <c r="H4" s="135">
        <v>39.985962272938984</v>
      </c>
      <c r="I4" s="135">
        <v>40.716958140610544</v>
      </c>
      <c r="J4" s="135">
        <v>41.31962217142857</v>
      </c>
      <c r="K4" s="135">
        <v>43.109364447494855</v>
      </c>
      <c r="L4" s="135">
        <v>44.230335829362375</v>
      </c>
      <c r="M4" s="135">
        <v>46.129036579892279</v>
      </c>
      <c r="N4" s="135">
        <v>49.047707142857142</v>
      </c>
      <c r="O4" s="135">
        <v>52.425599955575301</v>
      </c>
      <c r="P4" s="135">
        <v>55.052047142539472</v>
      </c>
      <c r="Q4" s="135">
        <v>56.140969831410821</v>
      </c>
      <c r="R4" s="135">
        <v>58.176360940246042</v>
      </c>
      <c r="S4" s="135">
        <v>60.326408774978276</v>
      </c>
      <c r="T4" s="135">
        <v>62.465303390196503</v>
      </c>
      <c r="U4" s="135">
        <v>64.010450685826257</v>
      </c>
      <c r="V4" s="135">
        <v>65.412382410851009</v>
      </c>
      <c r="W4" s="135">
        <v>66.269841269841265</v>
      </c>
      <c r="X4" s="135">
        <v>64.513274336283189</v>
      </c>
      <c r="Y4" s="135">
        <v>63.978849966953071</v>
      </c>
      <c r="Z4" s="135">
        <v>63.654397178752475</v>
      </c>
      <c r="AA4" s="135">
        <v>61.746590409150897</v>
      </c>
      <c r="AB4" s="135">
        <v>59.068037628527669</v>
      </c>
      <c r="AC4" s="135">
        <v>59.873995220508363</v>
      </c>
      <c r="AD4" s="135">
        <v>57.189329863370197</v>
      </c>
      <c r="AE4" s="135">
        <v>55.611353711790393</v>
      </c>
      <c r="AF4" s="135">
        <v>54.169388199433925</v>
      </c>
      <c r="AG4" s="135">
        <v>52.903086552989421</v>
      </c>
      <c r="AH4" s="135">
        <v>52.936129032258066</v>
      </c>
      <c r="AI4" s="135">
        <v>51.983542659159809</v>
      </c>
      <c r="AJ4" s="135">
        <v>51.364425162689805</v>
      </c>
      <c r="AK4" s="135">
        <v>50.034594594594594</v>
      </c>
      <c r="AL4" s="135">
        <v>49.694951664876477</v>
      </c>
      <c r="AM4" s="122">
        <v>48.28</v>
      </c>
      <c r="AN4" s="122">
        <v>46.99</v>
      </c>
      <c r="AO4" s="122">
        <v>46.91</v>
      </c>
      <c r="AP4" s="135">
        <v>47</v>
      </c>
      <c r="AQ4" s="135">
        <v>45.59</v>
      </c>
      <c r="AR4" s="165">
        <v>44.47</v>
      </c>
      <c r="AS4" s="122">
        <v>45.54</v>
      </c>
      <c r="AT4" s="122">
        <v>45.56</v>
      </c>
      <c r="AU4" s="122">
        <v>45.95</v>
      </c>
      <c r="AV4" s="122">
        <v>47.24</v>
      </c>
      <c r="AW4" s="122">
        <v>46.69</v>
      </c>
      <c r="AX4" s="122">
        <v>46.19</v>
      </c>
      <c r="AY4" s="122">
        <v>46.72</v>
      </c>
      <c r="AZ4" s="122">
        <v>47.32</v>
      </c>
      <c r="BA4" s="122">
        <v>47.78</v>
      </c>
      <c r="BB4" s="122">
        <v>48.03</v>
      </c>
      <c r="BC4" s="122">
        <v>47.68</v>
      </c>
      <c r="BD4" s="122">
        <v>48.1</v>
      </c>
      <c r="BE4" s="122">
        <v>49.04</v>
      </c>
      <c r="BF4" s="122">
        <v>49.1</v>
      </c>
      <c r="BG4" s="122">
        <v>49.54</v>
      </c>
      <c r="BH4" s="122">
        <v>49.79</v>
      </c>
      <c r="BI4" s="122">
        <v>50.81</v>
      </c>
      <c r="BJ4" s="122">
        <v>51.43</v>
      </c>
      <c r="BK4" s="122">
        <v>51.99</v>
      </c>
    </row>
    <row r="5" spans="1:63" s="4" customFormat="1" x14ac:dyDescent="0.3">
      <c r="A5" s="4" t="s">
        <v>4</v>
      </c>
      <c r="B5" s="135">
        <v>43.288241415192509</v>
      </c>
      <c r="C5" s="135">
        <v>44.503647546845947</v>
      </c>
      <c r="D5" s="135">
        <v>45.410817359082159</v>
      </c>
      <c r="E5" s="135">
        <v>49.202051866628665</v>
      </c>
      <c r="F5" s="135">
        <v>51.22463510145959</v>
      </c>
      <c r="G5" s="135">
        <v>52.756919116069511</v>
      </c>
      <c r="H5" s="135">
        <v>55.982585733147772</v>
      </c>
      <c r="I5" s="135">
        <v>57.681190450701209</v>
      </c>
      <c r="J5" s="135">
        <v>59.529143995163409</v>
      </c>
      <c r="K5" s="135">
        <v>61.84467744801848</v>
      </c>
      <c r="L5" s="135">
        <v>64.167229069726147</v>
      </c>
      <c r="M5" s="135">
        <v>66.429355718485454</v>
      </c>
      <c r="N5" s="135">
        <v>70.337182120847217</v>
      </c>
      <c r="O5" s="135">
        <v>73.329802259887003</v>
      </c>
      <c r="P5" s="135">
        <v>76.481781661850732</v>
      </c>
      <c r="Q5" s="135">
        <v>77.791471530687701</v>
      </c>
      <c r="R5" s="135">
        <v>79.543533389687227</v>
      </c>
      <c r="S5" s="135">
        <v>81.297456174113861</v>
      </c>
      <c r="T5" s="135">
        <v>83.226346636896452</v>
      </c>
      <c r="U5" s="135">
        <v>86.456637168141597</v>
      </c>
      <c r="V5" s="135">
        <v>88.006013099967788</v>
      </c>
      <c r="W5" s="135">
        <v>87.780746732144152</v>
      </c>
      <c r="X5" s="135">
        <v>87.802677637039437</v>
      </c>
      <c r="Y5" s="135">
        <v>86.52676289550412</v>
      </c>
      <c r="Z5" s="135">
        <v>85.848033545401961</v>
      </c>
      <c r="AA5" s="135">
        <v>85.126238877233604</v>
      </c>
      <c r="AB5" s="135">
        <v>83.046745177371577</v>
      </c>
      <c r="AC5" s="135">
        <v>81.369288606130709</v>
      </c>
      <c r="AD5" s="135">
        <v>80.153168123690477</v>
      </c>
      <c r="AE5" s="135">
        <v>78.31925492744206</v>
      </c>
      <c r="AF5" s="135">
        <v>76.841801593884099</v>
      </c>
      <c r="AG5" s="135">
        <v>74.73858205469115</v>
      </c>
      <c r="AH5" s="135">
        <v>75.270449732601136</v>
      </c>
      <c r="AI5" s="135">
        <v>74.189106816307515</v>
      </c>
      <c r="AJ5" s="135">
        <v>72.974524578399709</v>
      </c>
      <c r="AK5" s="135">
        <v>71.635075351580753</v>
      </c>
      <c r="AL5" s="135">
        <v>70.921379906996862</v>
      </c>
      <c r="AM5" s="122">
        <v>69.650000000000006</v>
      </c>
      <c r="AN5" s="122">
        <v>68.89</v>
      </c>
      <c r="AO5" s="122">
        <v>68.41</v>
      </c>
      <c r="AP5" s="135">
        <v>67.709999999999994</v>
      </c>
      <c r="AQ5" s="135">
        <v>66.930000000000007</v>
      </c>
      <c r="AR5" s="156">
        <v>63.8</v>
      </c>
      <c r="AS5" s="122">
        <v>64.94</v>
      </c>
      <c r="AT5" s="122">
        <v>66.569999999999993</v>
      </c>
      <c r="AU5" s="122">
        <v>65.989999999999995</v>
      </c>
      <c r="AV5" s="122">
        <v>65.78</v>
      </c>
      <c r="AW5" s="122">
        <v>65.45</v>
      </c>
      <c r="AX5" s="122">
        <v>65.38</v>
      </c>
      <c r="AY5" s="122">
        <v>65.040000000000006</v>
      </c>
      <c r="AZ5" s="122">
        <v>65.849999999999994</v>
      </c>
      <c r="BA5" s="122">
        <v>65.510000000000005</v>
      </c>
      <c r="BB5" s="122">
        <v>67.03</v>
      </c>
      <c r="BC5" s="122">
        <v>66.819999999999993</v>
      </c>
      <c r="BD5" s="122">
        <v>66.02</v>
      </c>
      <c r="BE5" s="122">
        <v>67.319999999999993</v>
      </c>
      <c r="BF5" s="122">
        <v>68.459999999999994</v>
      </c>
      <c r="BG5" s="122">
        <v>68.239999999999995</v>
      </c>
      <c r="BH5" s="122">
        <v>68.930000000000007</v>
      </c>
      <c r="BI5" s="122">
        <v>69.739999999999995</v>
      </c>
      <c r="BJ5" s="122">
        <v>70.5</v>
      </c>
      <c r="BK5" s="122">
        <v>70.52</v>
      </c>
    </row>
    <row r="6" spans="1:63" s="4" customFormat="1" x14ac:dyDescent="0.3">
      <c r="A6" s="4" t="s">
        <v>5</v>
      </c>
      <c r="B6" s="135">
        <v>27.810880829015542</v>
      </c>
      <c r="C6" s="135">
        <v>28.340133411048509</v>
      </c>
      <c r="D6" s="135">
        <v>29.315227184965892</v>
      </c>
      <c r="E6" s="135">
        <v>30.98881316703099</v>
      </c>
      <c r="F6" s="135">
        <v>31.882571630023719</v>
      </c>
      <c r="G6" s="135">
        <v>33.129505664263647</v>
      </c>
      <c r="H6" s="135">
        <v>34.656831302116743</v>
      </c>
      <c r="I6" s="135">
        <v>35.501059254028377</v>
      </c>
      <c r="J6" s="135">
        <v>35.903751420992798</v>
      </c>
      <c r="K6" s="135">
        <v>36.934593668717881</v>
      </c>
      <c r="L6" s="135">
        <v>39.171004189412209</v>
      </c>
      <c r="M6" s="135">
        <v>39.803023649708301</v>
      </c>
      <c r="N6" s="135">
        <v>41.785647484257126</v>
      </c>
      <c r="O6" s="135">
        <v>44.118745332337568</v>
      </c>
      <c r="P6" s="135">
        <v>46.489742141916054</v>
      </c>
      <c r="Q6" s="135">
        <v>48.716350947158524</v>
      </c>
      <c r="R6" s="135">
        <v>49.748868357413031</v>
      </c>
      <c r="S6" s="135">
        <v>51.880166573435261</v>
      </c>
      <c r="T6" s="135">
        <v>53.697709163346609</v>
      </c>
      <c r="U6" s="135">
        <v>54.917050400555098</v>
      </c>
      <c r="V6" s="135">
        <v>56.782797345584484</v>
      </c>
      <c r="W6" s="135">
        <v>56.555253271149112</v>
      </c>
      <c r="X6" s="135">
        <v>57.03318152244632</v>
      </c>
      <c r="Y6" s="135">
        <v>56.627831715210355</v>
      </c>
      <c r="Z6" s="135">
        <v>55.989887203422789</v>
      </c>
      <c r="AA6" s="135">
        <v>55.363208779723017</v>
      </c>
      <c r="AB6" s="135">
        <v>53.857226984230849</v>
      </c>
      <c r="AC6" s="135">
        <v>52.331639963527422</v>
      </c>
      <c r="AD6" s="135">
        <v>52.456140350877192</v>
      </c>
      <c r="AE6" s="135">
        <v>50.542767460109864</v>
      </c>
      <c r="AF6" s="135">
        <v>49.377702083060392</v>
      </c>
      <c r="AG6" s="135">
        <v>48.163027279206894</v>
      </c>
      <c r="AH6" s="135">
        <v>47.91696169938848</v>
      </c>
      <c r="AI6" s="135">
        <v>47.599174353350968</v>
      </c>
      <c r="AJ6" s="135">
        <v>47.392205101644436</v>
      </c>
      <c r="AK6" s="135">
        <v>46.79412525879917</v>
      </c>
      <c r="AL6" s="135">
        <v>46.223211980376966</v>
      </c>
      <c r="AM6" s="122">
        <v>45.44</v>
      </c>
      <c r="AN6" s="122">
        <v>45.5</v>
      </c>
      <c r="AO6" s="122">
        <v>44.43</v>
      </c>
      <c r="AP6" s="135">
        <v>43.2</v>
      </c>
      <c r="AQ6" s="135">
        <v>42.41</v>
      </c>
      <c r="AR6" s="165">
        <v>40.450000000000003</v>
      </c>
      <c r="AS6" s="122">
        <v>40.78</v>
      </c>
      <c r="AT6" s="122">
        <v>40.65</v>
      </c>
      <c r="AU6" s="122">
        <v>40.1</v>
      </c>
      <c r="AV6" s="122">
        <v>39.950000000000003</v>
      </c>
      <c r="AW6" s="122">
        <v>40.03</v>
      </c>
      <c r="AX6" s="122">
        <v>40.119999999999997</v>
      </c>
      <c r="AY6" s="122">
        <v>39.94</v>
      </c>
      <c r="AZ6" s="122">
        <v>40.520000000000003</v>
      </c>
      <c r="BA6" s="122">
        <v>40.19</v>
      </c>
      <c r="BB6" s="122">
        <v>40.42</v>
      </c>
      <c r="BC6" s="122">
        <v>40.840000000000003</v>
      </c>
      <c r="BD6" s="122">
        <v>40.9</v>
      </c>
      <c r="BE6" s="122">
        <v>41.66</v>
      </c>
      <c r="BF6" s="122">
        <v>42.17</v>
      </c>
      <c r="BG6" s="122">
        <v>43.12</v>
      </c>
      <c r="BH6" s="122">
        <v>43.16</v>
      </c>
      <c r="BI6" s="122">
        <v>43.9</v>
      </c>
      <c r="BJ6" s="122">
        <v>44.02</v>
      </c>
      <c r="BK6" s="122">
        <v>44.68</v>
      </c>
    </row>
    <row r="7" spans="1:63" s="4" customFormat="1" x14ac:dyDescent="0.3">
      <c r="A7" s="4" t="s">
        <v>6</v>
      </c>
      <c r="B7" s="135">
        <v>32.217615532409752</v>
      </c>
      <c r="C7" s="135">
        <v>33.107766892233109</v>
      </c>
      <c r="D7" s="135">
        <v>33.396869983948633</v>
      </c>
      <c r="E7" s="135">
        <v>36.093311974369243</v>
      </c>
      <c r="F7" s="135">
        <v>36.800401203610832</v>
      </c>
      <c r="G7" s="135">
        <v>37.336420374471516</v>
      </c>
      <c r="H7" s="135">
        <v>38.654618473895589</v>
      </c>
      <c r="I7" s="135">
        <v>39.507667473769175</v>
      </c>
      <c r="J7" s="135">
        <v>40.044270047288464</v>
      </c>
      <c r="K7" s="135">
        <v>40.98557692307692</v>
      </c>
      <c r="L7" s="135">
        <v>43.564754345423488</v>
      </c>
      <c r="M7" s="135">
        <v>42.755866200698954</v>
      </c>
      <c r="N7" s="135">
        <v>44.083874188716926</v>
      </c>
      <c r="O7" s="135">
        <v>45.594559455945593</v>
      </c>
      <c r="P7" s="135">
        <v>47.059409888357258</v>
      </c>
      <c r="Q7" s="135">
        <v>46.929212362911265</v>
      </c>
      <c r="R7" s="135">
        <v>47.236632083000799</v>
      </c>
      <c r="S7" s="135">
        <v>47.816205533596843</v>
      </c>
      <c r="T7" s="135">
        <v>49.100079113924053</v>
      </c>
      <c r="U7" s="135">
        <v>51.476328695826247</v>
      </c>
      <c r="V7" s="135">
        <v>52.311263625353249</v>
      </c>
      <c r="W7" s="135">
        <v>53.715975124885304</v>
      </c>
      <c r="X7" s="135">
        <v>54.162415833503367</v>
      </c>
      <c r="Y7" s="135">
        <v>53.890872004079554</v>
      </c>
      <c r="Z7" s="135">
        <v>52.660118682218126</v>
      </c>
      <c r="AA7" s="135">
        <v>52.237583205325144</v>
      </c>
      <c r="AB7" s="135">
        <v>51.693877551020407</v>
      </c>
      <c r="AC7" s="135">
        <v>50.712685807371209</v>
      </c>
      <c r="AD7" s="135">
        <v>50.5700325732899</v>
      </c>
      <c r="AE7" s="135">
        <v>49.969381506429883</v>
      </c>
      <c r="AF7" s="135">
        <v>49.014199611809168</v>
      </c>
      <c r="AG7" s="135">
        <v>48.051287269766966</v>
      </c>
      <c r="AH7" s="135">
        <v>48.37433916226108</v>
      </c>
      <c r="AI7" s="135">
        <v>48.54761662770607</v>
      </c>
      <c r="AJ7" s="135">
        <v>48.383160463697379</v>
      </c>
      <c r="AK7" s="135">
        <v>47.826486817903124</v>
      </c>
      <c r="AL7" s="135">
        <v>47.805378772326009</v>
      </c>
      <c r="AM7" s="122">
        <v>47.54</v>
      </c>
      <c r="AN7" s="122">
        <v>46.9</v>
      </c>
      <c r="AO7" s="122">
        <v>47.08</v>
      </c>
      <c r="AP7" s="135">
        <v>46.27</v>
      </c>
      <c r="AQ7" s="135">
        <v>45.99</v>
      </c>
      <c r="AR7" s="165">
        <v>44.57</v>
      </c>
      <c r="AS7" s="122">
        <v>44.78</v>
      </c>
      <c r="AT7" s="122">
        <v>44.75</v>
      </c>
      <c r="AU7" s="122">
        <v>44.44</v>
      </c>
      <c r="AV7" s="122">
        <v>44.64</v>
      </c>
      <c r="AW7" s="122">
        <v>44.91</v>
      </c>
      <c r="AX7" s="122">
        <v>44.91</v>
      </c>
      <c r="AY7" s="122">
        <v>44.28</v>
      </c>
      <c r="AZ7" s="122">
        <v>44.53</v>
      </c>
      <c r="BA7" s="122">
        <v>44.69</v>
      </c>
      <c r="BB7" s="122">
        <v>45.01</v>
      </c>
      <c r="BC7" s="122">
        <v>44.96</v>
      </c>
      <c r="BD7" s="122">
        <v>45.11</v>
      </c>
      <c r="BE7" s="122">
        <v>45.44</v>
      </c>
      <c r="BF7" s="122">
        <v>45.01</v>
      </c>
      <c r="BG7" s="122">
        <v>45.69</v>
      </c>
      <c r="BH7" s="122">
        <v>45.32</v>
      </c>
      <c r="BI7" s="122">
        <v>45.66</v>
      </c>
      <c r="BJ7" s="122">
        <v>46.18</v>
      </c>
      <c r="BK7" s="122">
        <v>46.42</v>
      </c>
    </row>
    <row r="8" spans="1:63" s="4" customFormat="1" x14ac:dyDescent="0.3">
      <c r="A8" s="4" t="s">
        <v>7</v>
      </c>
      <c r="B8" s="135">
        <v>30.544586570195484</v>
      </c>
      <c r="C8" s="135">
        <v>30.945757104964002</v>
      </c>
      <c r="D8" s="135">
        <v>31.709399267861652</v>
      </c>
      <c r="E8" s="135">
        <v>33.273203313253013</v>
      </c>
      <c r="F8" s="135">
        <v>34.188676022655763</v>
      </c>
      <c r="G8" s="135">
        <v>35.131788105503425</v>
      </c>
      <c r="H8" s="135">
        <v>36.206464545226758</v>
      </c>
      <c r="I8" s="135">
        <v>36.86392762909913</v>
      </c>
      <c r="J8" s="135">
        <v>36.762310487407596</v>
      </c>
      <c r="K8" s="135">
        <v>37.398576956684558</v>
      </c>
      <c r="L8" s="135">
        <v>37.626105368040854</v>
      </c>
      <c r="M8" s="135">
        <v>37.789617147813161</v>
      </c>
      <c r="N8" s="135">
        <v>38.722084367245657</v>
      </c>
      <c r="O8" s="135">
        <v>39.276838966202781</v>
      </c>
      <c r="P8" s="135">
        <v>39.748023715415016</v>
      </c>
      <c r="Q8" s="135">
        <v>39.982621648460771</v>
      </c>
      <c r="R8" s="135">
        <v>39.832181638696937</v>
      </c>
      <c r="S8" s="135">
        <v>40.431832202344232</v>
      </c>
      <c r="T8" s="135">
        <v>40.276577355229044</v>
      </c>
      <c r="U8" s="135">
        <v>40.921578421578424</v>
      </c>
      <c r="V8" s="135">
        <v>41.441555162837673</v>
      </c>
      <c r="W8" s="135">
        <v>41.838934686112871</v>
      </c>
      <c r="X8" s="135">
        <v>41.47365741919063</v>
      </c>
      <c r="Y8" s="135">
        <v>42.000507099391477</v>
      </c>
      <c r="Z8" s="135">
        <v>41.519277261738132</v>
      </c>
      <c r="AA8" s="135">
        <v>41.145038167938935</v>
      </c>
      <c r="AB8" s="135">
        <v>40.406607369758575</v>
      </c>
      <c r="AC8" s="135">
        <v>39.396245560629119</v>
      </c>
      <c r="AD8" s="135">
        <v>39.475351666455452</v>
      </c>
      <c r="AE8" s="135">
        <v>38.583576596014723</v>
      </c>
      <c r="AF8" s="135">
        <v>37.963433214829863</v>
      </c>
      <c r="AG8" s="135">
        <v>37.316641375821952</v>
      </c>
      <c r="AH8" s="135">
        <v>37.252941920789574</v>
      </c>
      <c r="AI8" s="135">
        <v>37.316394893186704</v>
      </c>
      <c r="AJ8" s="135">
        <v>36.809373020899301</v>
      </c>
      <c r="AK8" s="135">
        <v>36.855513307984786</v>
      </c>
      <c r="AL8" s="135">
        <v>36.301838934686117</v>
      </c>
      <c r="AM8" s="122">
        <v>36.119999999999997</v>
      </c>
      <c r="AN8" s="122">
        <v>36.29</v>
      </c>
      <c r="AO8" s="122">
        <v>36.380000000000003</v>
      </c>
      <c r="AP8" s="135">
        <v>36</v>
      </c>
      <c r="AQ8" s="135">
        <v>35.89</v>
      </c>
      <c r="AR8" s="165">
        <v>34.26</v>
      </c>
      <c r="AS8" s="122">
        <v>34.85</v>
      </c>
      <c r="AT8" s="122">
        <v>34.74</v>
      </c>
      <c r="AU8" s="122">
        <v>34.21</v>
      </c>
      <c r="AV8" s="122">
        <v>34.47</v>
      </c>
      <c r="AW8" s="122">
        <v>34.56</v>
      </c>
      <c r="AX8" s="122">
        <v>34.549999999999997</v>
      </c>
      <c r="AY8" s="122">
        <v>34.64</v>
      </c>
      <c r="AZ8" s="122">
        <v>35.25</v>
      </c>
      <c r="BA8" s="122">
        <v>35.46</v>
      </c>
      <c r="BB8" s="122">
        <v>35.03</v>
      </c>
      <c r="BC8" s="122">
        <v>35.82</v>
      </c>
      <c r="BD8" s="122">
        <v>36.200000000000003</v>
      </c>
      <c r="BE8" s="122">
        <v>36.22</v>
      </c>
      <c r="BF8" s="122">
        <v>36.369999999999997</v>
      </c>
      <c r="BG8" s="122">
        <v>36.86</v>
      </c>
      <c r="BH8" s="122">
        <v>37.340000000000003</v>
      </c>
      <c r="BI8" s="122">
        <v>37.520000000000003</v>
      </c>
      <c r="BJ8" s="122">
        <v>37.57</v>
      </c>
      <c r="BK8" s="122">
        <v>38.47</v>
      </c>
    </row>
    <row r="9" spans="1:63" s="4" customFormat="1" x14ac:dyDescent="0.3">
      <c r="A9" s="4" t="s">
        <v>8</v>
      </c>
      <c r="B9" s="135">
        <v>35.664896581691771</v>
      </c>
      <c r="C9" s="135">
        <v>35.917163849154747</v>
      </c>
      <c r="D9" s="135">
        <v>36.77813994211288</v>
      </c>
      <c r="E9" s="135">
        <v>39.744250872093019</v>
      </c>
      <c r="F9" s="135">
        <v>41.496736604542804</v>
      </c>
      <c r="G9" s="135">
        <v>42.6311698993729</v>
      </c>
      <c r="H9" s="135">
        <v>44.510601219866395</v>
      </c>
      <c r="I9" s="135">
        <v>45.288489417222387</v>
      </c>
      <c r="J9" s="135">
        <v>45.690027342063608</v>
      </c>
      <c r="K9" s="135">
        <v>47.27665706051873</v>
      </c>
      <c r="L9" s="135">
        <v>48.187202080023113</v>
      </c>
      <c r="M9" s="135">
        <v>49.80694980694981</v>
      </c>
      <c r="N9" s="135">
        <v>52.035172315983544</v>
      </c>
      <c r="O9" s="135">
        <v>53.240675081548716</v>
      </c>
      <c r="P9" s="135">
        <v>55.004997858060833</v>
      </c>
      <c r="Q9" s="135">
        <v>56.114595210946405</v>
      </c>
      <c r="R9" s="135">
        <v>56.295451304719805</v>
      </c>
      <c r="S9" s="135">
        <v>58.658192090395481</v>
      </c>
      <c r="T9" s="135">
        <v>58.798526494757724</v>
      </c>
      <c r="U9" s="135">
        <v>61.113502654613285</v>
      </c>
      <c r="V9" s="135">
        <v>62.647651973494668</v>
      </c>
      <c r="W9" s="135">
        <v>63.681159420289859</v>
      </c>
      <c r="X9" s="135">
        <v>64.762180974477957</v>
      </c>
      <c r="Y9" s="135">
        <v>64.691429397311751</v>
      </c>
      <c r="Z9" s="135">
        <v>64.284674719837</v>
      </c>
      <c r="AA9" s="135">
        <v>62.276233444913409</v>
      </c>
      <c r="AB9" s="135">
        <v>62.321376494604841</v>
      </c>
      <c r="AC9" s="135">
        <v>62.583745994756768</v>
      </c>
      <c r="AD9" s="135">
        <v>63.554128975780564</v>
      </c>
      <c r="AE9" s="135">
        <v>62.32626188734455</v>
      </c>
      <c r="AF9" s="135">
        <v>63.010501750291716</v>
      </c>
      <c r="AG9" s="135">
        <v>61.850130699970954</v>
      </c>
      <c r="AH9" s="135">
        <v>62.956257242178452</v>
      </c>
      <c r="AI9" s="135">
        <v>61.648605692818954</v>
      </c>
      <c r="AJ9" s="135">
        <v>62.978042751199652</v>
      </c>
      <c r="AK9" s="135">
        <v>62.553810354857475</v>
      </c>
      <c r="AL9" s="135">
        <v>62.257593457943926</v>
      </c>
      <c r="AM9" s="122">
        <v>62.81</v>
      </c>
      <c r="AN9" s="122">
        <v>60.77</v>
      </c>
      <c r="AO9" s="122">
        <v>61.15</v>
      </c>
      <c r="AP9" s="135">
        <v>59.25</v>
      </c>
      <c r="AQ9" s="135">
        <v>58.84</v>
      </c>
      <c r="AR9" s="165">
        <v>56.64</v>
      </c>
      <c r="AS9" s="122">
        <v>57.5</v>
      </c>
      <c r="AT9" s="122">
        <v>58.61</v>
      </c>
      <c r="AU9" s="122">
        <v>57.83</v>
      </c>
      <c r="AV9" s="122">
        <v>57.72</v>
      </c>
      <c r="AW9" s="122">
        <v>58.4</v>
      </c>
      <c r="AX9" s="122">
        <v>58.07</v>
      </c>
      <c r="AY9" s="122">
        <v>56.67</v>
      </c>
      <c r="AZ9" s="122">
        <v>57.18</v>
      </c>
      <c r="BA9" s="122">
        <v>55.96</v>
      </c>
      <c r="BB9" s="122">
        <v>57.08</v>
      </c>
      <c r="BC9" s="122">
        <v>56.64</v>
      </c>
      <c r="BD9" s="122">
        <v>56.64</v>
      </c>
      <c r="BE9" s="122">
        <v>56.55</v>
      </c>
      <c r="BF9" s="122">
        <v>57.1</v>
      </c>
      <c r="BG9" s="122">
        <v>57.6</v>
      </c>
      <c r="BH9" s="122">
        <v>56.96</v>
      </c>
      <c r="BI9" s="122">
        <v>58.13</v>
      </c>
      <c r="BJ9" s="122">
        <v>59.05</v>
      </c>
      <c r="BK9" s="122">
        <v>57.85</v>
      </c>
    </row>
    <row r="10" spans="1:63" s="4" customFormat="1" x14ac:dyDescent="0.3">
      <c r="A10" s="4" t="s">
        <v>14</v>
      </c>
      <c r="B10" s="135">
        <v>38.015996294335629</v>
      </c>
      <c r="C10" s="135">
        <v>38.406055730809676</v>
      </c>
      <c r="D10" s="135">
        <v>38.523860660031431</v>
      </c>
      <c r="E10" s="135">
        <v>42.548753797799897</v>
      </c>
      <c r="F10" s="135">
        <v>43.475267950052029</v>
      </c>
      <c r="G10" s="135">
        <v>44.64993375065206</v>
      </c>
      <c r="H10" s="135">
        <v>46.475284090909085</v>
      </c>
      <c r="I10" s="135">
        <v>50.757962572482867</v>
      </c>
      <c r="J10" s="135">
        <v>52.370223602484472</v>
      </c>
      <c r="K10" s="135">
        <v>53.11178660436137</v>
      </c>
      <c r="L10" s="135">
        <v>55.685740300051727</v>
      </c>
      <c r="M10" s="135">
        <v>57.973238410596032</v>
      </c>
      <c r="N10" s="135">
        <v>62.302465691220988</v>
      </c>
      <c r="O10" s="135">
        <v>67.533017430278875</v>
      </c>
      <c r="P10" s="135">
        <v>71.489991567460308</v>
      </c>
      <c r="Q10" s="135">
        <v>73.06056526005888</v>
      </c>
      <c r="R10" s="135">
        <v>74.696817421259837</v>
      </c>
      <c r="S10" s="135">
        <v>79.221404099560772</v>
      </c>
      <c r="T10" s="135">
        <v>82.181285783836415</v>
      </c>
      <c r="U10" s="135">
        <v>83.498060366155357</v>
      </c>
      <c r="V10" s="135">
        <v>88.297741422178021</v>
      </c>
      <c r="W10" s="135">
        <v>88.579678092399405</v>
      </c>
      <c r="X10" s="135">
        <v>86.436449654491611</v>
      </c>
      <c r="Y10" s="135">
        <v>86.285601281419432</v>
      </c>
      <c r="Z10" s="135">
        <v>89.606858061325411</v>
      </c>
      <c r="AA10" s="135">
        <v>81.348370903674279</v>
      </c>
      <c r="AB10" s="135">
        <v>81.374568181818177</v>
      </c>
      <c r="AC10" s="135">
        <v>77.154941613062832</v>
      </c>
      <c r="AD10" s="135">
        <v>76.152862667327724</v>
      </c>
      <c r="AE10" s="135">
        <v>73.39255267099351</v>
      </c>
      <c r="AF10" s="135">
        <v>68.822045004945593</v>
      </c>
      <c r="AG10" s="135">
        <v>65.667427236971491</v>
      </c>
      <c r="AH10" s="135">
        <v>64.852718887262071</v>
      </c>
      <c r="AI10" s="135">
        <v>61.050818665377179</v>
      </c>
      <c r="AJ10" s="135">
        <v>59.046143132530126</v>
      </c>
      <c r="AK10" s="135">
        <v>56.859877659574472</v>
      </c>
      <c r="AL10" s="135">
        <v>57.073160212971928</v>
      </c>
      <c r="AM10" s="122">
        <v>56.63</v>
      </c>
      <c r="AN10" s="122">
        <v>54.11</v>
      </c>
      <c r="AO10" s="122">
        <v>52.66</v>
      </c>
      <c r="AP10" s="135">
        <v>51.19</v>
      </c>
      <c r="AQ10" s="135">
        <v>49.35</v>
      </c>
      <c r="AR10" s="165">
        <v>46.55</v>
      </c>
      <c r="AS10" s="122">
        <v>46.67</v>
      </c>
      <c r="AT10" s="122">
        <v>46.61</v>
      </c>
      <c r="AU10" s="122">
        <v>46.73</v>
      </c>
      <c r="AV10" s="122">
        <v>46.36</v>
      </c>
      <c r="AW10" s="122">
        <v>45.65</v>
      </c>
      <c r="AX10" s="122">
        <v>46.18</v>
      </c>
      <c r="AY10" s="122">
        <v>46.55</v>
      </c>
      <c r="AZ10" s="122">
        <v>46.81</v>
      </c>
      <c r="BA10" s="122">
        <v>47.37</v>
      </c>
      <c r="BB10" s="122">
        <v>47.36</v>
      </c>
      <c r="BC10" s="122">
        <v>45.74</v>
      </c>
      <c r="BD10" s="122">
        <v>46.1</v>
      </c>
      <c r="BE10" s="122">
        <v>45.42</v>
      </c>
      <c r="BF10" s="122">
        <v>46.04</v>
      </c>
      <c r="BG10" s="122">
        <v>46.91</v>
      </c>
      <c r="BH10" s="122">
        <v>47.18</v>
      </c>
      <c r="BI10" s="122">
        <v>48.44</v>
      </c>
      <c r="BJ10" s="122">
        <v>47.31</v>
      </c>
      <c r="BK10" s="122">
        <v>49.35</v>
      </c>
    </row>
    <row r="11" spans="1:63" s="4" customFormat="1" x14ac:dyDescent="0.3">
      <c r="A11" s="4" t="s">
        <v>9</v>
      </c>
      <c r="B11" s="135">
        <v>28.133360773821771</v>
      </c>
      <c r="C11" s="135">
        <v>28.603481098721783</v>
      </c>
      <c r="D11" s="135">
        <v>29.52956350553255</v>
      </c>
      <c r="E11" s="135">
        <v>31.532082653616097</v>
      </c>
      <c r="F11" s="135">
        <v>32.29010749761872</v>
      </c>
      <c r="G11" s="135">
        <v>32.660550458715598</v>
      </c>
      <c r="H11" s="135">
        <v>33.70740385931299</v>
      </c>
      <c r="I11" s="135">
        <v>34.797227749948533</v>
      </c>
      <c r="J11" s="135">
        <v>35.317352220103515</v>
      </c>
      <c r="K11" s="135">
        <v>36.510852554943185</v>
      </c>
      <c r="L11" s="135">
        <v>38.098163697180695</v>
      </c>
      <c r="M11" s="135">
        <v>38.083621332249102</v>
      </c>
      <c r="N11" s="135">
        <v>40.019004954863227</v>
      </c>
      <c r="O11" s="135">
        <v>40.78064647286034</v>
      </c>
      <c r="P11" s="135">
        <v>42.031630170316305</v>
      </c>
      <c r="Q11" s="135">
        <v>43.510933586080839</v>
      </c>
      <c r="R11" s="135">
        <v>44.4640075844789</v>
      </c>
      <c r="S11" s="135">
        <v>45.799932637251601</v>
      </c>
      <c r="T11" s="135">
        <v>47.055260146732181</v>
      </c>
      <c r="U11" s="135">
        <v>49.004958228621888</v>
      </c>
      <c r="V11" s="135">
        <v>49.812196954176052</v>
      </c>
      <c r="W11" s="135">
        <v>50.80294989316976</v>
      </c>
      <c r="X11" s="135">
        <v>51.255762746851993</v>
      </c>
      <c r="Y11" s="135">
        <v>50.792126740278441</v>
      </c>
      <c r="Z11" s="135">
        <v>51.440385940730529</v>
      </c>
      <c r="AA11" s="135">
        <v>51.21732533278157</v>
      </c>
      <c r="AB11" s="135">
        <v>50.613116561036101</v>
      </c>
      <c r="AC11" s="135">
        <v>50.41709755256808</v>
      </c>
      <c r="AD11" s="135">
        <v>50.684174153420869</v>
      </c>
      <c r="AE11" s="135">
        <v>50.588724200027706</v>
      </c>
      <c r="AF11" s="135">
        <v>50.083079479368593</v>
      </c>
      <c r="AG11" s="135">
        <v>49.697719153613633</v>
      </c>
      <c r="AH11" s="135">
        <v>49.017102822996087</v>
      </c>
      <c r="AI11" s="135">
        <v>49.543363317997667</v>
      </c>
      <c r="AJ11" s="135">
        <v>49.686919424757448</v>
      </c>
      <c r="AK11" s="135">
        <v>49.569394525850157</v>
      </c>
      <c r="AL11" s="135">
        <v>49.435897435897438</v>
      </c>
      <c r="AM11" s="122">
        <v>49.49</v>
      </c>
      <c r="AN11" s="122">
        <v>48.91</v>
      </c>
      <c r="AO11" s="122">
        <v>49.37</v>
      </c>
      <c r="AP11" s="135">
        <v>48.87</v>
      </c>
      <c r="AQ11" s="135">
        <v>47.17</v>
      </c>
      <c r="AR11" s="165">
        <v>47.25</v>
      </c>
      <c r="AS11" s="122">
        <v>47.83</v>
      </c>
      <c r="AT11" s="122">
        <v>47.66</v>
      </c>
      <c r="AU11" s="122">
        <v>47.67</v>
      </c>
      <c r="AV11" s="122">
        <v>47.76</v>
      </c>
      <c r="AW11" s="122">
        <v>48.1</v>
      </c>
      <c r="AX11" s="122">
        <v>47.93</v>
      </c>
      <c r="AY11" s="122">
        <v>47.56</v>
      </c>
      <c r="AZ11" s="122">
        <v>48.11</v>
      </c>
      <c r="BA11" s="122">
        <v>47.18</v>
      </c>
      <c r="BB11" s="122">
        <v>47.55</v>
      </c>
      <c r="BC11" s="122">
        <v>47.94</v>
      </c>
      <c r="BD11" s="122">
        <v>48.42</v>
      </c>
      <c r="BE11" s="122">
        <v>48.52</v>
      </c>
      <c r="BF11" s="122">
        <v>48.65</v>
      </c>
      <c r="BG11" s="122">
        <v>49.21</v>
      </c>
      <c r="BH11" s="122">
        <v>49.52</v>
      </c>
      <c r="BI11" s="122">
        <v>50.37</v>
      </c>
      <c r="BJ11" s="122">
        <v>50.87</v>
      </c>
      <c r="BK11" s="122">
        <v>50.94</v>
      </c>
    </row>
    <row r="12" spans="1:63" s="4" customFormat="1" x14ac:dyDescent="0.3">
      <c r="A12" s="4" t="s">
        <v>10</v>
      </c>
      <c r="B12" s="135">
        <v>27.99472563140278</v>
      </c>
      <c r="C12" s="135">
        <v>29.116486185608746</v>
      </c>
      <c r="D12" s="135">
        <v>29.392712550607289</v>
      </c>
      <c r="E12" s="135">
        <v>30.754449838187703</v>
      </c>
      <c r="F12" s="135">
        <v>31.167389768943597</v>
      </c>
      <c r="G12" s="135">
        <v>31.184988782378134</v>
      </c>
      <c r="H12" s="135">
        <v>31.320182094081943</v>
      </c>
      <c r="I12" s="135">
        <v>31.467889908256883</v>
      </c>
      <c r="J12" s="135">
        <v>31.618835893290218</v>
      </c>
      <c r="K12" s="135">
        <v>32.540485829959515</v>
      </c>
      <c r="L12" s="135">
        <v>32.769620253164554</v>
      </c>
      <c r="M12" s="135">
        <v>32.438141219070609</v>
      </c>
      <c r="N12" s="135">
        <v>32.820822027936892</v>
      </c>
      <c r="O12" s="135">
        <v>33.410416247737786</v>
      </c>
      <c r="P12" s="135">
        <v>34.115869017632242</v>
      </c>
      <c r="Q12" s="135">
        <v>34.392334846192639</v>
      </c>
      <c r="R12" s="135">
        <v>34.786125998584282</v>
      </c>
      <c r="S12" s="135">
        <v>35.522207674488868</v>
      </c>
      <c r="T12" s="135">
        <v>35.003521481034312</v>
      </c>
      <c r="U12" s="135">
        <v>35.91002044989775</v>
      </c>
      <c r="V12" s="135">
        <v>37.041248836968883</v>
      </c>
      <c r="W12" s="135">
        <v>37.507801123361766</v>
      </c>
      <c r="X12" s="135">
        <v>37.616968184653771</v>
      </c>
      <c r="Y12" s="135">
        <v>37.569003228830333</v>
      </c>
      <c r="Z12" s="135">
        <v>36.898172323759788</v>
      </c>
      <c r="AA12" s="135">
        <v>37.023100240409747</v>
      </c>
      <c r="AB12" s="135">
        <v>36.695815115552783</v>
      </c>
      <c r="AC12" s="135">
        <v>36.612819176654504</v>
      </c>
      <c r="AD12" s="135">
        <v>36.444397993311036</v>
      </c>
      <c r="AE12" s="135">
        <v>36.237188872620791</v>
      </c>
      <c r="AF12" s="135">
        <v>35.908185724766795</v>
      </c>
      <c r="AG12" s="135">
        <v>35.509138381201048</v>
      </c>
      <c r="AH12" s="135">
        <v>35.490032355703995</v>
      </c>
      <c r="AI12" s="135">
        <v>35.676323468111711</v>
      </c>
      <c r="AJ12" s="135">
        <v>35.613246970330131</v>
      </c>
      <c r="AK12" s="135">
        <v>35.431813406177767</v>
      </c>
      <c r="AL12" s="135">
        <v>35.198860639307945</v>
      </c>
      <c r="AM12" s="122">
        <v>34.909999999999997</v>
      </c>
      <c r="AN12" s="122">
        <v>34.99</v>
      </c>
      <c r="AO12" s="122">
        <v>34.56</v>
      </c>
      <c r="AP12" s="135">
        <v>34.08</v>
      </c>
      <c r="AQ12" s="135">
        <v>33.299999999999997</v>
      </c>
      <c r="AR12" s="165">
        <v>32.24</v>
      </c>
      <c r="AS12" s="122">
        <v>33.479999999999997</v>
      </c>
      <c r="AT12" s="122">
        <v>33.54</v>
      </c>
      <c r="AU12" s="122">
        <v>33.56</v>
      </c>
      <c r="AV12" s="122">
        <v>33.86</v>
      </c>
      <c r="AW12" s="122">
        <v>34.28</v>
      </c>
      <c r="AX12" s="122">
        <v>34.56</v>
      </c>
      <c r="AY12" s="122">
        <v>34.380000000000003</v>
      </c>
      <c r="AZ12" s="122">
        <v>34.799999999999997</v>
      </c>
      <c r="BA12" s="122">
        <v>34.97</v>
      </c>
      <c r="BB12" s="122">
        <v>34.71</v>
      </c>
      <c r="BC12" s="122">
        <v>34.630000000000003</v>
      </c>
      <c r="BD12" s="122">
        <v>34.880000000000003</v>
      </c>
      <c r="BE12" s="122">
        <v>35.340000000000003</v>
      </c>
      <c r="BF12" s="122">
        <v>35.020000000000003</v>
      </c>
      <c r="BG12" s="122">
        <v>35.33</v>
      </c>
      <c r="BH12" s="122">
        <v>35.96</v>
      </c>
      <c r="BI12" s="122">
        <v>36.49</v>
      </c>
      <c r="BJ12" s="122">
        <v>37.020000000000003</v>
      </c>
      <c r="BK12" s="122">
        <v>37.450000000000003</v>
      </c>
    </row>
    <row r="13" spans="1:63" s="4" customFormat="1" x14ac:dyDescent="0.3">
      <c r="A13" s="4" t="s">
        <v>11</v>
      </c>
      <c r="B13" s="135">
        <v>24.553571428571427</v>
      </c>
      <c r="C13" s="135">
        <v>24.705649549816957</v>
      </c>
      <c r="D13" s="135">
        <v>25.298706428359829</v>
      </c>
      <c r="E13" s="135">
        <v>26.832151300236408</v>
      </c>
      <c r="F13" s="135">
        <v>27.58756009025802</v>
      </c>
      <c r="G13" s="135">
        <v>28.719415943172848</v>
      </c>
      <c r="H13" s="135">
        <v>29.252235432838756</v>
      </c>
      <c r="I13" s="135">
        <v>30.113636363636363</v>
      </c>
      <c r="J13" s="135">
        <v>30.357317670093003</v>
      </c>
      <c r="K13" s="135">
        <v>31.332027424094026</v>
      </c>
      <c r="L13" s="135">
        <v>31.422692533803644</v>
      </c>
      <c r="M13" s="135">
        <v>32.206856252434747</v>
      </c>
      <c r="N13" s="135">
        <v>32.912988650693563</v>
      </c>
      <c r="O13" s="135">
        <v>33.737864077669904</v>
      </c>
      <c r="P13" s="135">
        <v>34.19035606869118</v>
      </c>
      <c r="Q13" s="135">
        <v>34.837703479871337</v>
      </c>
      <c r="R13" s="135">
        <v>35.245981490501705</v>
      </c>
      <c r="S13" s="135">
        <v>36.397984886649873</v>
      </c>
      <c r="T13" s="135">
        <v>36.629930394431554</v>
      </c>
      <c r="U13" s="135">
        <v>38.442798674722276</v>
      </c>
      <c r="V13" s="135">
        <v>38.924921383647799</v>
      </c>
      <c r="W13" s="135">
        <v>39.875111507582517</v>
      </c>
      <c r="X13" s="135">
        <v>40.439865266494948</v>
      </c>
      <c r="Y13" s="135">
        <v>40.754642433820628</v>
      </c>
      <c r="Z13" s="135">
        <v>40.425531914893618</v>
      </c>
      <c r="AA13" s="135">
        <v>39.847991313789358</v>
      </c>
      <c r="AB13" s="135">
        <v>40.091071075034648</v>
      </c>
      <c r="AC13" s="135">
        <v>39.771158019333207</v>
      </c>
      <c r="AD13" s="135">
        <v>39.603667553978113</v>
      </c>
      <c r="AE13" s="135">
        <v>39.132582493578347</v>
      </c>
      <c r="AF13" s="135">
        <v>39.361072766712681</v>
      </c>
      <c r="AG13" s="135">
        <v>39.208562450903379</v>
      </c>
      <c r="AH13" s="135">
        <v>39.076092292587134</v>
      </c>
      <c r="AI13" s="135">
        <v>39.137947962690234</v>
      </c>
      <c r="AJ13" s="135">
        <v>38.880346934752609</v>
      </c>
      <c r="AK13" s="135">
        <v>39.160245010867413</v>
      </c>
      <c r="AL13" s="135">
        <v>39.079821517104612</v>
      </c>
      <c r="AM13" s="122">
        <v>39.14</v>
      </c>
      <c r="AN13" s="122">
        <v>38.619999999999997</v>
      </c>
      <c r="AO13" s="122">
        <v>39.130000000000003</v>
      </c>
      <c r="AP13" s="135">
        <v>38.72</v>
      </c>
      <c r="AQ13" s="135">
        <v>38.72</v>
      </c>
      <c r="AR13" s="165">
        <v>37.770000000000003</v>
      </c>
      <c r="AS13" s="122">
        <v>38.1</v>
      </c>
      <c r="AT13" s="122">
        <v>38.229999999999997</v>
      </c>
      <c r="AU13" s="122">
        <v>38.32</v>
      </c>
      <c r="AV13" s="122">
        <v>38.340000000000003</v>
      </c>
      <c r="AW13" s="122">
        <v>39.04</v>
      </c>
      <c r="AX13" s="122">
        <v>38.94</v>
      </c>
      <c r="AY13" s="122">
        <v>38.68</v>
      </c>
      <c r="AZ13" s="122">
        <v>39.31</v>
      </c>
      <c r="BA13" s="122">
        <v>39.729999999999997</v>
      </c>
      <c r="BB13" s="122">
        <v>40.31</v>
      </c>
      <c r="BC13" s="122">
        <v>40.229999999999997</v>
      </c>
      <c r="BD13" s="122">
        <v>40.03</v>
      </c>
      <c r="BE13" s="122">
        <v>40.92</v>
      </c>
      <c r="BF13" s="122">
        <v>40.74</v>
      </c>
      <c r="BG13" s="122">
        <v>40.9</v>
      </c>
      <c r="BH13" s="122">
        <v>40.89</v>
      </c>
      <c r="BI13" s="122">
        <v>41.11</v>
      </c>
      <c r="BJ13" s="122">
        <v>41.67</v>
      </c>
      <c r="BK13" s="122">
        <v>41.16</v>
      </c>
    </row>
    <row r="14" spans="1:63" s="4" customFormat="1" x14ac:dyDescent="0.3">
      <c r="A14" s="4" t="s">
        <v>12</v>
      </c>
      <c r="B14" s="135">
        <v>24.419922457500746</v>
      </c>
      <c r="C14" s="135">
        <v>24.620853080568718</v>
      </c>
      <c r="D14" s="135">
        <v>25.313918528562166</v>
      </c>
      <c r="E14" s="135">
        <v>26.254532693882325</v>
      </c>
      <c r="F14" s="135">
        <v>26.716141001855288</v>
      </c>
      <c r="G14" s="135">
        <v>26.642778708894408</v>
      </c>
      <c r="H14" s="135">
        <v>27.103550633633976</v>
      </c>
      <c r="I14" s="135">
        <v>27.610102514174446</v>
      </c>
      <c r="J14" s="135">
        <v>27.602478821991017</v>
      </c>
      <c r="K14" s="135">
        <v>28.449937634652454</v>
      </c>
      <c r="L14" s="135">
        <v>29.157704064304315</v>
      </c>
      <c r="M14" s="135">
        <v>29.272410106353046</v>
      </c>
      <c r="N14" s="135">
        <v>29.184621411382842</v>
      </c>
      <c r="O14" s="135">
        <v>30.29174770769658</v>
      </c>
      <c r="P14" s="135">
        <v>31.117139061116031</v>
      </c>
      <c r="Q14" s="135">
        <v>31.233769821537102</v>
      </c>
      <c r="R14" s="135">
        <v>32.087451002042734</v>
      </c>
      <c r="S14" s="135">
        <v>32.759188151398796</v>
      </c>
      <c r="T14" s="135">
        <v>33.182264933930327</v>
      </c>
      <c r="U14" s="135">
        <v>34.509322317740313</v>
      </c>
      <c r="V14" s="135">
        <v>35.917837593815243</v>
      </c>
      <c r="W14" s="135">
        <v>36.880566339346885</v>
      </c>
      <c r="X14" s="135">
        <v>37.109754009474344</v>
      </c>
      <c r="Y14" s="135">
        <v>37.172268668600353</v>
      </c>
      <c r="Z14" s="135">
        <v>36.825233270364649</v>
      </c>
      <c r="AA14" s="135">
        <v>36.723389675650985</v>
      </c>
      <c r="AB14" s="135">
        <v>36.541859007237704</v>
      </c>
      <c r="AC14" s="135">
        <v>36.566909421939009</v>
      </c>
      <c r="AD14" s="135">
        <v>36.25658155466229</v>
      </c>
      <c r="AE14" s="135">
        <v>36.127609027659936</v>
      </c>
      <c r="AF14" s="135">
        <v>35.993696178308099</v>
      </c>
      <c r="AG14" s="135">
        <v>35.549343024881189</v>
      </c>
      <c r="AH14" s="135">
        <v>35.593758707160774</v>
      </c>
      <c r="AI14" s="135">
        <v>35.599933340739916</v>
      </c>
      <c r="AJ14" s="135">
        <v>35.691223787861979</v>
      </c>
      <c r="AK14" s="135">
        <v>35.470513034294925</v>
      </c>
      <c r="AL14" s="135">
        <v>35.117002945917406</v>
      </c>
      <c r="AM14" s="122">
        <v>35.26</v>
      </c>
      <c r="AN14" s="122">
        <v>35.31</v>
      </c>
      <c r="AO14" s="122">
        <v>35.409999999999997</v>
      </c>
      <c r="AP14" s="135">
        <v>35.44</v>
      </c>
      <c r="AQ14" s="135">
        <v>35.43</v>
      </c>
      <c r="AR14" s="165">
        <v>34.369999999999997</v>
      </c>
      <c r="AS14" s="122">
        <v>35.51</v>
      </c>
      <c r="AT14" s="122">
        <v>35.6</v>
      </c>
      <c r="AU14" s="122">
        <v>35.71</v>
      </c>
      <c r="AV14" s="122">
        <v>36.119999999999997</v>
      </c>
      <c r="AW14" s="122">
        <v>36.54</v>
      </c>
      <c r="AX14" s="122">
        <v>36.700000000000003</v>
      </c>
      <c r="AY14" s="122">
        <v>36.78</v>
      </c>
      <c r="AZ14" s="122">
        <v>37.93</v>
      </c>
      <c r="BA14" s="122">
        <v>38.43</v>
      </c>
      <c r="BB14" s="122">
        <v>38.83</v>
      </c>
      <c r="BC14" s="122">
        <v>38.9</v>
      </c>
      <c r="BD14" s="122">
        <v>38.799999999999997</v>
      </c>
      <c r="BE14" s="122">
        <v>39.520000000000003</v>
      </c>
      <c r="BF14" s="122">
        <v>40.24</v>
      </c>
      <c r="BG14" s="122">
        <v>40.78</v>
      </c>
      <c r="BH14" s="122">
        <v>41.19</v>
      </c>
      <c r="BI14" s="122">
        <v>41.89</v>
      </c>
      <c r="BJ14" s="122">
        <v>42.52</v>
      </c>
      <c r="BK14" s="122">
        <v>43.02</v>
      </c>
    </row>
    <row r="15" spans="1:63" s="4" customFormat="1" x14ac:dyDescent="0.3">
      <c r="A15" s="4" t="s">
        <v>13</v>
      </c>
      <c r="B15" s="135">
        <v>30.597150703015583</v>
      </c>
      <c r="C15" s="135">
        <v>31.151095829729787</v>
      </c>
      <c r="D15" s="135">
        <v>31.775626251240727</v>
      </c>
      <c r="E15" s="135">
        <v>33.845282306288155</v>
      </c>
      <c r="F15" s="135">
        <v>34.682683135010294</v>
      </c>
      <c r="G15" s="135">
        <v>35.497893623806242</v>
      </c>
      <c r="H15" s="135">
        <v>36.822424452124181</v>
      </c>
      <c r="I15" s="135">
        <v>37.763493674481154</v>
      </c>
      <c r="J15" s="135">
        <v>38.223010113423122</v>
      </c>
      <c r="K15" s="135">
        <v>39.37542261438071</v>
      </c>
      <c r="L15" s="135">
        <v>40.54296881469336</v>
      </c>
      <c r="M15" s="135">
        <v>41.204216735943184</v>
      </c>
      <c r="N15" s="135">
        <v>42.648514749801791</v>
      </c>
      <c r="O15" s="135">
        <v>44.054699957778055</v>
      </c>
      <c r="P15" s="135">
        <v>45.476460404448027</v>
      </c>
      <c r="Q15" s="135">
        <v>46.292749993862166</v>
      </c>
      <c r="R15" s="135">
        <v>47.032469764168702</v>
      </c>
      <c r="S15" s="135">
        <v>48.210486059407714</v>
      </c>
      <c r="T15" s="135">
        <v>49.257035443140751</v>
      </c>
      <c r="U15" s="135">
        <v>50.930797414680335</v>
      </c>
      <c r="V15" s="135">
        <v>52.058201871130358</v>
      </c>
      <c r="W15" s="135">
        <v>52.747901446484271</v>
      </c>
      <c r="X15" s="135">
        <v>53.03891908629484</v>
      </c>
      <c r="Y15" s="135">
        <v>52.899915242560759</v>
      </c>
      <c r="Z15" s="135">
        <v>52.516293983276405</v>
      </c>
      <c r="AA15" s="135">
        <v>52.016786641120561</v>
      </c>
      <c r="AB15" s="135">
        <v>51.290298326663937</v>
      </c>
      <c r="AC15" s="135">
        <v>50.769083109382564</v>
      </c>
      <c r="AD15" s="135">
        <v>50.543945271764066</v>
      </c>
      <c r="AE15" s="135">
        <v>49.868262272903785</v>
      </c>
      <c r="AF15" s="135">
        <v>49.38047194196615</v>
      </c>
      <c r="AG15" s="135">
        <v>48.578502731016634</v>
      </c>
      <c r="AH15" s="135">
        <v>48.639835803725866</v>
      </c>
      <c r="AI15" s="135">
        <v>48.498668607247403</v>
      </c>
      <c r="AJ15" s="135">
        <v>48.285942617690054</v>
      </c>
      <c r="AK15" s="135">
        <v>47.829457685722218</v>
      </c>
      <c r="AL15" s="135">
        <v>47.513081301387224</v>
      </c>
      <c r="AM15" s="135">
        <v>47.359839999999998</v>
      </c>
      <c r="AN15" s="135">
        <v>47.005269999999996</v>
      </c>
      <c r="AO15" s="135">
        <v>47.058610000000002</v>
      </c>
      <c r="AP15" s="135">
        <v>46.271999999999998</v>
      </c>
      <c r="AQ15" s="135">
        <v>45.85</v>
      </c>
      <c r="AR15" s="135">
        <v>44.53398</v>
      </c>
      <c r="AS15" s="135">
        <v>45.358879999999999</v>
      </c>
      <c r="AT15" s="135">
        <v>45.618269999999995</v>
      </c>
      <c r="AU15" s="135">
        <v>45.458730000000003</v>
      </c>
      <c r="AV15" s="135">
        <v>45.608440000000002</v>
      </c>
      <c r="AW15" s="135">
        <v>45.78989</v>
      </c>
      <c r="AX15" s="135">
        <v>45.784120000000001</v>
      </c>
      <c r="AY15" s="135">
        <v>45.519480000000001</v>
      </c>
      <c r="AZ15" s="135">
        <v>46.15043</v>
      </c>
      <c r="BA15" s="135">
        <v>46.168099999999995</v>
      </c>
      <c r="BB15" s="135">
        <v>46.585279999999997</v>
      </c>
      <c r="BC15" s="135">
        <v>46.623220000000003</v>
      </c>
      <c r="BD15" s="135">
        <v>46.597970000000004</v>
      </c>
      <c r="BE15" s="135">
        <v>47.205629999999999</v>
      </c>
      <c r="BF15" s="135">
        <v>47.651050000000005</v>
      </c>
      <c r="BG15" s="135">
        <v>47.978139999999996</v>
      </c>
      <c r="BH15" s="135">
        <v>48.330669999999998</v>
      </c>
      <c r="BI15" s="135">
        <v>49.02037</v>
      </c>
      <c r="BJ15" s="135">
        <v>49.396749999999997</v>
      </c>
      <c r="BK15" s="135">
        <v>49.633809999999997</v>
      </c>
    </row>
    <row r="16" spans="1:63" x14ac:dyDescent="0.3">
      <c r="A16" s="44" t="s">
        <v>127</v>
      </c>
      <c r="AX16" s="134"/>
    </row>
    <row r="17" spans="1:50" s="134" customFormat="1" x14ac:dyDescent="0.3"/>
    <row r="18" spans="1:50" x14ac:dyDescent="0.3">
      <c r="A18" s="48" t="s">
        <v>80</v>
      </c>
      <c r="AO18" s="127"/>
      <c r="AX18"/>
    </row>
    <row r="19" spans="1:50" s="44" customFormat="1" x14ac:dyDescent="0.3">
      <c r="A19" s="178" t="s">
        <v>198</v>
      </c>
      <c r="AO19" s="87"/>
    </row>
    <row r="20" spans="1:50" s="19" customFormat="1" x14ac:dyDescent="0.3">
      <c r="AO20" s="87"/>
    </row>
    <row r="21" spans="1:50" s="19" customFormat="1" x14ac:dyDescent="0.3">
      <c r="AO21" s="87"/>
    </row>
    <row r="22" spans="1:50" s="19" customForma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O22" s="87"/>
    </row>
    <row r="23" spans="1:50" s="19" customFormat="1" x14ac:dyDescent="0.3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O23" s="87"/>
    </row>
    <row r="24" spans="1:50" s="19" customFormat="1" x14ac:dyDescent="0.3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O24" s="87"/>
    </row>
    <row r="25" spans="1:50" s="19" customFormat="1" x14ac:dyDescent="0.3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O25" s="87"/>
    </row>
    <row r="26" spans="1:50" s="19" customFormat="1" x14ac:dyDescent="0.3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O26" s="87"/>
    </row>
    <row r="27" spans="1:50" s="19" customFormat="1" x14ac:dyDescent="0.3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O27" s="87"/>
    </row>
    <row r="28" spans="1:50" s="19" customFormat="1" x14ac:dyDescent="0.3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O28" s="87"/>
    </row>
    <row r="29" spans="1:50" s="19" customFormat="1" x14ac:dyDescent="0.3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101"/>
      <c r="AR29" s="25"/>
      <c r="AS29" s="25"/>
      <c r="AX29" s="87"/>
    </row>
    <row r="30" spans="1:50" s="19" customFormat="1" x14ac:dyDescent="0.3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101"/>
      <c r="AR30" s="25"/>
      <c r="AS30" s="25"/>
      <c r="AX30" s="87"/>
    </row>
    <row r="31" spans="1:50" s="19" customFormat="1" x14ac:dyDescent="0.3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101"/>
      <c r="AR31" s="25"/>
      <c r="AS31" s="25"/>
    </row>
    <row r="32" spans="1:50" s="19" customFormat="1" x14ac:dyDescent="0.3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101"/>
      <c r="AR32" s="25"/>
      <c r="AS32" s="25"/>
    </row>
    <row r="33" spans="3:45" s="19" customFormat="1" x14ac:dyDescent="0.3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101"/>
      <c r="AR33" s="25"/>
      <c r="AS33" s="25"/>
    </row>
    <row r="34" spans="3:45" s="19" customFormat="1" x14ac:dyDescent="0.3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101"/>
      <c r="AR34" s="25"/>
      <c r="AS34" s="25"/>
    </row>
    <row r="35" spans="3:45" s="19" customFormat="1" x14ac:dyDescent="0.3">
      <c r="AQ35" s="101"/>
    </row>
    <row r="36" spans="3:45" s="19" customFormat="1" x14ac:dyDescent="0.3">
      <c r="AQ36" s="101"/>
    </row>
  </sheetData>
  <hyperlinks>
    <hyperlink ref="A18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/>
  <dimension ref="A1:AS33"/>
  <sheetViews>
    <sheetView zoomScaleNormal="100" workbookViewId="0">
      <selection activeCell="B16" sqref="B16"/>
    </sheetView>
  </sheetViews>
  <sheetFormatPr defaultRowHeight="14.4" x14ac:dyDescent="0.3"/>
  <cols>
    <col min="2" max="2" width="13.33203125" style="5" customWidth="1"/>
    <col min="3" max="4" width="17.5546875" style="5" customWidth="1"/>
    <col min="5" max="5" width="17.88671875" style="5" customWidth="1"/>
    <col min="6" max="9" width="17.5546875" style="5" customWidth="1"/>
  </cols>
  <sheetData>
    <row r="1" spans="1:43" s="19" customFormat="1" ht="20.399999999999999" x14ac:dyDescent="0.35">
      <c r="A1" s="112" t="s">
        <v>234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s="19" customFormat="1" x14ac:dyDescent="0.3">
      <c r="A2" s="66" t="s">
        <v>126</v>
      </c>
      <c r="B2" s="45"/>
      <c r="C2" s="45"/>
      <c r="D2" s="45"/>
      <c r="E2" s="45"/>
      <c r="F2" s="45"/>
      <c r="G2" s="4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</row>
    <row r="3" spans="1:43" s="19" customFormat="1" x14ac:dyDescent="0.3">
      <c r="A3" s="9"/>
      <c r="B3" s="9" t="s">
        <v>33</v>
      </c>
      <c r="C3" s="9" t="s">
        <v>1</v>
      </c>
      <c r="D3" s="9" t="s">
        <v>32</v>
      </c>
      <c r="E3" s="9" t="s">
        <v>0</v>
      </c>
      <c r="F3" s="9" t="s">
        <v>2</v>
      </c>
      <c r="G3" s="9" t="s">
        <v>34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1:43" s="19" customFormat="1" x14ac:dyDescent="0.3">
      <c r="A4" s="9" t="s">
        <v>3</v>
      </c>
      <c r="B4" s="135">
        <v>36.35</v>
      </c>
      <c r="C4" s="135">
        <v>1.19</v>
      </c>
      <c r="D4" s="135">
        <v>5.04</v>
      </c>
      <c r="E4" s="135">
        <v>3.08</v>
      </c>
      <c r="F4" s="135">
        <v>5.08</v>
      </c>
      <c r="G4" s="135">
        <v>1.26</v>
      </c>
      <c r="H4" s="25"/>
      <c r="I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s="19" customFormat="1" x14ac:dyDescent="0.3">
      <c r="A5" s="9" t="s">
        <v>4</v>
      </c>
      <c r="B5" s="135">
        <v>54.88</v>
      </c>
      <c r="C5" s="135">
        <v>2.1800000000000002</v>
      </c>
      <c r="D5" s="135">
        <v>4.57</v>
      </c>
      <c r="E5" s="135">
        <v>3.41</v>
      </c>
      <c r="F5" s="135">
        <v>4.3899999999999997</v>
      </c>
      <c r="G5" s="135">
        <v>1.08</v>
      </c>
      <c r="H5" s="25"/>
      <c r="I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</row>
    <row r="6" spans="1:43" s="19" customFormat="1" x14ac:dyDescent="0.3">
      <c r="A6" s="9" t="s">
        <v>5</v>
      </c>
      <c r="B6" s="135">
        <v>27.89</v>
      </c>
      <c r="C6" s="135">
        <v>1.78</v>
      </c>
      <c r="D6" s="135">
        <v>5.24</v>
      </c>
      <c r="E6" s="135">
        <v>3.51</v>
      </c>
      <c r="F6" s="135">
        <v>4.8099999999999996</v>
      </c>
      <c r="G6" s="135">
        <v>1.46</v>
      </c>
      <c r="H6" s="25"/>
      <c r="I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</row>
    <row r="7" spans="1:43" s="19" customFormat="1" x14ac:dyDescent="0.3">
      <c r="A7" s="9" t="s">
        <v>6</v>
      </c>
      <c r="B7" s="135">
        <v>30.74</v>
      </c>
      <c r="C7" s="135">
        <v>1.58</v>
      </c>
      <c r="D7" s="135">
        <v>4.13</v>
      </c>
      <c r="E7" s="135">
        <v>3.14</v>
      </c>
      <c r="F7" s="135">
        <v>5.64</v>
      </c>
      <c r="G7" s="135">
        <v>1.19</v>
      </c>
      <c r="H7" s="25"/>
      <c r="I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</row>
    <row r="8" spans="1:43" s="19" customFormat="1" x14ac:dyDescent="0.3">
      <c r="A8" s="9" t="s">
        <v>7</v>
      </c>
      <c r="B8" s="135">
        <v>23.95</v>
      </c>
      <c r="C8" s="135">
        <v>1.1599999999999999</v>
      </c>
      <c r="D8" s="135">
        <v>3.68</v>
      </c>
      <c r="E8" s="135">
        <v>2.71</v>
      </c>
      <c r="F8" s="135">
        <v>5.64</v>
      </c>
      <c r="G8" s="135">
        <v>1.34</v>
      </c>
      <c r="H8" s="25"/>
      <c r="I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</row>
    <row r="9" spans="1:43" s="19" customFormat="1" x14ac:dyDescent="0.3">
      <c r="A9" s="9" t="s">
        <v>8</v>
      </c>
      <c r="B9" s="135">
        <v>40.57</v>
      </c>
      <c r="C9" s="135">
        <v>2.42</v>
      </c>
      <c r="D9" s="135">
        <v>4.03</v>
      </c>
      <c r="E9" s="135">
        <v>3.81</v>
      </c>
      <c r="F9" s="135">
        <v>5.94</v>
      </c>
      <c r="G9" s="135">
        <v>1.08</v>
      </c>
      <c r="H9" s="25"/>
      <c r="I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43" s="19" customFormat="1" x14ac:dyDescent="0.3">
      <c r="A10" s="9" t="s">
        <v>14</v>
      </c>
      <c r="B10" s="135">
        <v>34.71</v>
      </c>
      <c r="C10" s="135">
        <v>1.05</v>
      </c>
      <c r="D10" s="135">
        <v>5.2</v>
      </c>
      <c r="E10" s="135">
        <v>3.06</v>
      </c>
      <c r="F10" s="135">
        <v>4.0999999999999996</v>
      </c>
      <c r="G10" s="135">
        <v>1.23</v>
      </c>
      <c r="H10" s="25"/>
      <c r="I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43" s="19" customFormat="1" x14ac:dyDescent="0.3">
      <c r="A11" s="9" t="s">
        <v>9</v>
      </c>
      <c r="B11" s="135">
        <v>34.130000000000003</v>
      </c>
      <c r="C11" s="135">
        <v>2.44</v>
      </c>
      <c r="D11" s="135">
        <v>3.5</v>
      </c>
      <c r="E11" s="135">
        <v>3.74</v>
      </c>
      <c r="F11" s="135">
        <v>5.98</v>
      </c>
      <c r="G11" s="135">
        <v>1.1399999999999999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43" s="19" customFormat="1" x14ac:dyDescent="0.3">
      <c r="A12" s="9" t="s">
        <v>10</v>
      </c>
      <c r="B12" s="135">
        <v>21.66</v>
      </c>
      <c r="C12" s="135">
        <v>1.73</v>
      </c>
      <c r="D12" s="135">
        <v>4.1500000000000004</v>
      </c>
      <c r="E12" s="135">
        <v>2.59</v>
      </c>
      <c r="F12" s="135">
        <v>6.01</v>
      </c>
      <c r="G12" s="135">
        <v>1.29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43" s="19" customFormat="1" x14ac:dyDescent="0.3">
      <c r="A13" s="9" t="s">
        <v>11</v>
      </c>
      <c r="B13" s="135">
        <v>24.54</v>
      </c>
      <c r="C13" s="135">
        <v>2.14</v>
      </c>
      <c r="D13" s="135">
        <v>3.97</v>
      </c>
      <c r="E13" s="135">
        <v>3.04</v>
      </c>
      <c r="F13" s="135">
        <v>6.1</v>
      </c>
      <c r="G13" s="135">
        <v>1.37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1:43" s="19" customFormat="1" x14ac:dyDescent="0.3">
      <c r="A14" s="9" t="s">
        <v>12</v>
      </c>
      <c r="B14" s="135">
        <v>26.37</v>
      </c>
      <c r="C14" s="135">
        <v>0.31</v>
      </c>
      <c r="D14" s="135">
        <v>6.52</v>
      </c>
      <c r="E14" s="135">
        <v>3.11</v>
      </c>
      <c r="F14" s="135">
        <v>4.91</v>
      </c>
      <c r="G14" s="135">
        <v>1.8</v>
      </c>
      <c r="H14" s="25"/>
    </row>
    <row r="15" spans="1:43" s="19" customFormat="1" x14ac:dyDescent="0.3">
      <c r="A15" s="13" t="s">
        <v>63</v>
      </c>
      <c r="B15" s="135">
        <v>33.6</v>
      </c>
      <c r="C15" s="135">
        <v>1.61</v>
      </c>
      <c r="D15" s="135">
        <v>4.62</v>
      </c>
      <c r="E15" s="135">
        <v>3.1</v>
      </c>
      <c r="F15" s="135">
        <v>5.25</v>
      </c>
      <c r="G15" s="135">
        <v>1.46</v>
      </c>
      <c r="H15" s="155"/>
    </row>
    <row r="16" spans="1:43" s="19" customFormat="1" x14ac:dyDescent="0.3">
      <c r="A16" s="44" t="s">
        <v>127</v>
      </c>
      <c r="B16" s="1"/>
      <c r="C16" s="1"/>
      <c r="D16" s="1"/>
      <c r="E16" s="1"/>
      <c r="F16" s="1"/>
      <c r="G16" s="1"/>
      <c r="H16" s="1"/>
      <c r="I16" s="1"/>
    </row>
    <row r="17" spans="1:45" s="19" customFormat="1" x14ac:dyDescent="0.3">
      <c r="A17" s="46" t="s">
        <v>80</v>
      </c>
      <c r="B17" s="1"/>
      <c r="C17" s="1"/>
      <c r="D17" s="1"/>
      <c r="E17" s="1"/>
      <c r="F17" s="1"/>
      <c r="G17" s="1"/>
      <c r="H17" s="1"/>
      <c r="I17" s="1"/>
    </row>
    <row r="18" spans="1:45" s="19" customFormat="1" x14ac:dyDescent="0.3">
      <c r="A18" s="178" t="s">
        <v>198</v>
      </c>
      <c r="B18" s="45"/>
      <c r="C18" s="1"/>
      <c r="D18" s="1"/>
      <c r="E18" s="1"/>
      <c r="F18" s="1"/>
      <c r="G18" s="1"/>
      <c r="H18" s="1"/>
      <c r="I18" s="1"/>
    </row>
    <row r="21" spans="1:45" s="19" customFormat="1" x14ac:dyDescent="0.3">
      <c r="B21" s="127"/>
      <c r="C21" s="127"/>
      <c r="D21" s="127"/>
      <c r="E21" s="127"/>
      <c r="F21" s="127"/>
      <c r="G21" s="127"/>
      <c r="H21" s="12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3">
      <c r="B22" s="127"/>
      <c r="C22" s="127"/>
      <c r="D22" s="127"/>
      <c r="E22" s="127"/>
      <c r="F22" s="127"/>
      <c r="G22" s="127"/>
      <c r="H22" s="127"/>
    </row>
    <row r="23" spans="1:45" x14ac:dyDescent="0.3">
      <c r="B23" s="127"/>
      <c r="C23" s="127"/>
      <c r="D23" s="127"/>
      <c r="E23" s="127"/>
      <c r="F23" s="127"/>
      <c r="G23" s="127"/>
      <c r="H23" s="127"/>
    </row>
    <row r="24" spans="1:45" x14ac:dyDescent="0.3">
      <c r="B24" s="127"/>
      <c r="C24" s="127"/>
      <c r="D24" s="127"/>
      <c r="E24" s="127"/>
      <c r="F24" s="127"/>
      <c r="G24" s="127"/>
      <c r="H24" s="127"/>
    </row>
    <row r="25" spans="1:45" x14ac:dyDescent="0.3">
      <c r="B25" s="127"/>
      <c r="C25" s="127"/>
      <c r="D25" s="127"/>
      <c r="E25" s="127"/>
      <c r="F25" s="127"/>
      <c r="G25" s="127"/>
      <c r="H25" s="127"/>
    </row>
    <row r="26" spans="1:45" x14ac:dyDescent="0.3">
      <c r="B26" s="127"/>
      <c r="C26" s="127"/>
      <c r="D26" s="127"/>
      <c r="E26" s="127"/>
      <c r="F26" s="127"/>
      <c r="G26" s="127"/>
      <c r="H26" s="127"/>
    </row>
    <row r="27" spans="1:45" x14ac:dyDescent="0.3">
      <c r="B27" s="127"/>
      <c r="C27" s="127"/>
      <c r="D27" s="127"/>
      <c r="E27" s="127"/>
      <c r="F27" s="127"/>
      <c r="G27" s="127"/>
      <c r="H27" s="127"/>
    </row>
    <row r="28" spans="1:45" x14ac:dyDescent="0.3">
      <c r="B28" s="127"/>
      <c r="C28" s="127"/>
      <c r="D28" s="127"/>
      <c r="E28" s="127"/>
      <c r="F28" s="127"/>
      <c r="G28" s="127"/>
      <c r="H28" s="127"/>
    </row>
    <row r="29" spans="1:45" x14ac:dyDescent="0.3">
      <c r="B29" s="127"/>
      <c r="C29" s="127"/>
      <c r="D29" s="127"/>
      <c r="E29" s="127"/>
      <c r="F29" s="127"/>
      <c r="G29" s="127"/>
      <c r="H29" s="127"/>
    </row>
    <row r="30" spans="1:45" x14ac:dyDescent="0.3">
      <c r="B30" s="127"/>
      <c r="C30" s="127"/>
      <c r="D30" s="127"/>
      <c r="E30" s="127"/>
      <c r="F30" s="127"/>
      <c r="G30" s="127"/>
      <c r="H30" s="127"/>
    </row>
    <row r="31" spans="1:45" x14ac:dyDescent="0.3">
      <c r="B31" s="127"/>
      <c r="C31" s="127"/>
      <c r="D31" s="127"/>
      <c r="E31" s="127"/>
      <c r="F31" s="127"/>
      <c r="G31" s="127"/>
      <c r="H31" s="127"/>
    </row>
    <row r="32" spans="1:45" x14ac:dyDescent="0.3">
      <c r="B32" s="127"/>
      <c r="C32" s="127"/>
      <c r="D32" s="127"/>
      <c r="E32" s="127"/>
      <c r="F32" s="127"/>
      <c r="G32" s="127"/>
      <c r="H32" s="127"/>
    </row>
    <row r="33" spans="2:8" x14ac:dyDescent="0.3">
      <c r="B33" s="127"/>
      <c r="C33" s="127"/>
      <c r="D33" s="127"/>
      <c r="E33" s="127"/>
      <c r="F33" s="127"/>
      <c r="G33" s="127"/>
      <c r="H33" s="127"/>
    </row>
  </sheetData>
  <hyperlinks>
    <hyperlink ref="A17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EQ92"/>
  <sheetViews>
    <sheetView zoomScaleNormal="100" workbookViewId="0">
      <pane xSplit="1" topLeftCell="B1" activePane="topRight" state="frozen"/>
      <selection activeCell="A12" sqref="A12:XFD19"/>
      <selection pane="topRight" activeCell="AJ3" sqref="D3:AJ3"/>
    </sheetView>
  </sheetViews>
  <sheetFormatPr defaultColWidth="9.109375" defaultRowHeight="14.4" x14ac:dyDescent="0.3"/>
  <cols>
    <col min="1" max="2" width="15.44140625" style="124" customWidth="1"/>
    <col min="3" max="3" width="10.44140625" style="124" customWidth="1"/>
    <col min="4" max="9" width="6" style="124" bestFit="1" customWidth="1"/>
    <col min="10" max="11" width="6" style="8" bestFit="1" customWidth="1"/>
    <col min="12" max="14" width="6" style="124" bestFit="1" customWidth="1"/>
    <col min="15" max="41" width="6.5546875" style="124" bestFit="1" customWidth="1"/>
    <col min="42" max="42" width="7.5546875" style="124" customWidth="1"/>
    <col min="43" max="49" width="6.5546875" style="124" bestFit="1" customWidth="1"/>
    <col min="50" max="147" width="9.109375" style="140"/>
    <col min="148" max="16384" width="9.109375" style="134"/>
  </cols>
  <sheetData>
    <row r="1" spans="1:147" ht="20.399999999999999" x14ac:dyDescent="0.35">
      <c r="A1" s="126" t="s">
        <v>143</v>
      </c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</row>
    <row r="2" spans="1:147" x14ac:dyDescent="0.3">
      <c r="A2" s="124" t="s">
        <v>144</v>
      </c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</row>
    <row r="3" spans="1:147" s="100" customFormat="1" x14ac:dyDescent="0.3">
      <c r="A3" s="103"/>
      <c r="B3" s="103"/>
      <c r="C3" s="103"/>
      <c r="D3" s="103" t="s">
        <v>54</v>
      </c>
      <c r="E3" s="103" t="s">
        <v>53</v>
      </c>
      <c r="F3" s="103" t="s">
        <v>52</v>
      </c>
      <c r="G3" s="103" t="s">
        <v>51</v>
      </c>
      <c r="H3" s="103" t="s">
        <v>48</v>
      </c>
      <c r="I3" s="103" t="s">
        <v>49</v>
      </c>
      <c r="J3" s="103" t="s">
        <v>50</v>
      </c>
      <c r="K3" s="103" t="s">
        <v>47</v>
      </c>
      <c r="L3" s="103" t="s">
        <v>40</v>
      </c>
      <c r="M3" s="103" t="s">
        <v>15</v>
      </c>
      <c r="N3" s="103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7" t="s">
        <v>24</v>
      </c>
      <c r="W3" s="7" t="s">
        <v>25</v>
      </c>
      <c r="X3" s="7" t="s">
        <v>26</v>
      </c>
      <c r="Y3" s="7" t="s">
        <v>27</v>
      </c>
      <c r="Z3" s="7" t="s">
        <v>28</v>
      </c>
      <c r="AA3" s="7" t="s">
        <v>29</v>
      </c>
      <c r="AB3" s="103" t="s">
        <v>30</v>
      </c>
      <c r="AC3" s="103" t="s">
        <v>31</v>
      </c>
      <c r="AD3" s="103" t="s">
        <v>46</v>
      </c>
      <c r="AE3" s="103" t="s">
        <v>73</v>
      </c>
      <c r="AF3" s="103" t="s">
        <v>77</v>
      </c>
      <c r="AG3" s="103" t="s">
        <v>78</v>
      </c>
      <c r="AH3" s="103" t="s">
        <v>135</v>
      </c>
      <c r="AI3" s="103" t="s">
        <v>142</v>
      </c>
      <c r="AJ3" s="103" t="s">
        <v>146</v>
      </c>
      <c r="AK3" s="141" t="s">
        <v>147</v>
      </c>
      <c r="AL3" s="141" t="s">
        <v>148</v>
      </c>
      <c r="AM3" s="141" t="s">
        <v>151</v>
      </c>
      <c r="AN3" s="141" t="s">
        <v>152</v>
      </c>
      <c r="AO3" s="7" t="s">
        <v>153</v>
      </c>
      <c r="AP3" s="7" t="s">
        <v>154</v>
      </c>
      <c r="AQ3" s="103" t="s">
        <v>155</v>
      </c>
      <c r="AR3" s="103" t="s">
        <v>156</v>
      </c>
      <c r="AS3" s="103" t="s">
        <v>162</v>
      </c>
      <c r="AT3" s="103" t="s">
        <v>163</v>
      </c>
      <c r="AU3" s="103" t="s">
        <v>164</v>
      </c>
      <c r="AV3" s="103" t="s">
        <v>165</v>
      </c>
      <c r="AW3" s="141" t="s">
        <v>166</v>
      </c>
      <c r="AX3" s="173" t="s">
        <v>167</v>
      </c>
      <c r="AY3" s="141" t="s">
        <v>168</v>
      </c>
      <c r="AZ3" s="141" t="s">
        <v>169</v>
      </c>
      <c r="BA3" s="141" t="s">
        <v>170</v>
      </c>
      <c r="BB3" s="141" t="s">
        <v>200</v>
      </c>
      <c r="BC3" s="141" t="s">
        <v>212</v>
      </c>
      <c r="BD3" s="141" t="s">
        <v>218</v>
      </c>
      <c r="BE3" s="141" t="s">
        <v>219</v>
      </c>
      <c r="BF3" s="141" t="s">
        <v>220</v>
      </c>
      <c r="BG3" s="141" t="s">
        <v>222</v>
      </c>
      <c r="BH3" s="141" t="s">
        <v>223</v>
      </c>
      <c r="BI3" s="141" t="s">
        <v>226</v>
      </c>
      <c r="BJ3" s="141" t="s">
        <v>227</v>
      </c>
      <c r="BK3" s="141" t="s">
        <v>228</v>
      </c>
      <c r="BL3" s="141" t="s">
        <v>231</v>
      </c>
      <c r="BM3" s="141" t="s">
        <v>233</v>
      </c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5"/>
      <c r="DJ3" s="145"/>
      <c r="DK3" s="145"/>
      <c r="DL3" s="145"/>
      <c r="DM3" s="145"/>
      <c r="DN3" s="145"/>
      <c r="DO3" s="145"/>
      <c r="DP3" s="145"/>
      <c r="DQ3" s="145"/>
      <c r="DR3" s="145"/>
      <c r="DS3" s="145"/>
      <c r="DT3" s="145"/>
      <c r="DU3" s="145"/>
      <c r="DV3" s="145"/>
      <c r="DW3" s="145"/>
      <c r="DX3" s="145"/>
      <c r="DY3" s="145"/>
      <c r="DZ3" s="145"/>
      <c r="EA3" s="145"/>
      <c r="EB3" s="145"/>
      <c r="EC3" s="145"/>
      <c r="ED3" s="145"/>
      <c r="EE3" s="145"/>
      <c r="EF3" s="145"/>
      <c r="EG3" s="145"/>
      <c r="EH3" s="145"/>
      <c r="EI3" s="145"/>
      <c r="EJ3" s="145"/>
      <c r="EK3" s="145"/>
      <c r="EL3" s="145"/>
      <c r="EM3" s="145"/>
      <c r="EN3" s="145"/>
      <c r="EO3" s="145"/>
      <c r="EP3" s="145"/>
      <c r="EQ3" s="145"/>
    </row>
    <row r="4" spans="1:147" s="100" customFormat="1" x14ac:dyDescent="0.3">
      <c r="A4" s="103" t="s">
        <v>33</v>
      </c>
      <c r="B4" s="103"/>
      <c r="C4" s="103"/>
      <c r="D4" s="141">
        <v>4.9420000000000002</v>
      </c>
      <c r="E4" s="141">
        <v>5.08</v>
      </c>
      <c r="F4" s="141">
        <v>5.1829999999999998</v>
      </c>
      <c r="G4" s="141">
        <v>5.66</v>
      </c>
      <c r="H4" s="141">
        <v>5.84</v>
      </c>
      <c r="I4" s="141">
        <v>5.9669999999999996</v>
      </c>
      <c r="J4" s="141">
        <v>6.21</v>
      </c>
      <c r="K4" s="141">
        <v>6.36</v>
      </c>
      <c r="L4" s="141">
        <v>6.5119999999999996</v>
      </c>
      <c r="M4" s="141">
        <v>6.6959999999999997</v>
      </c>
      <c r="N4" s="141">
        <v>6.9059999999999997</v>
      </c>
      <c r="O4" s="141">
        <v>7.1020000000000003</v>
      </c>
      <c r="P4" s="141">
        <v>7.4359999999999999</v>
      </c>
      <c r="Q4" s="141">
        <v>7.76</v>
      </c>
      <c r="R4" s="141">
        <v>8.0449999999999999</v>
      </c>
      <c r="S4" s="141">
        <v>8.234</v>
      </c>
      <c r="T4" s="141">
        <v>8.4220000000000006</v>
      </c>
      <c r="U4" s="141">
        <v>8.7059999999999995</v>
      </c>
      <c r="V4" s="141">
        <v>8.9250000000000007</v>
      </c>
      <c r="W4" s="141">
        <v>9.1010000000000009</v>
      </c>
      <c r="X4" s="141">
        <v>9.234</v>
      </c>
      <c r="Y4" s="141">
        <v>9.2729999999999997</v>
      </c>
      <c r="Z4" s="141">
        <v>9.2940000000000005</v>
      </c>
      <c r="AA4" s="141">
        <v>9.2569999999999997</v>
      </c>
      <c r="AB4" s="141">
        <v>9.1349999999999998</v>
      </c>
      <c r="AC4" s="141">
        <v>9.0630000000000006</v>
      </c>
      <c r="AD4" s="141">
        <v>8.9440000000000008</v>
      </c>
      <c r="AE4" s="141">
        <v>8.843</v>
      </c>
      <c r="AF4" s="141">
        <v>8.8339999999999996</v>
      </c>
      <c r="AG4" s="141">
        <v>8.7029999999999994</v>
      </c>
      <c r="AH4" s="141">
        <v>8.609</v>
      </c>
      <c r="AI4" s="141">
        <v>8.452</v>
      </c>
      <c r="AJ4" s="141">
        <v>8.5440000000000005</v>
      </c>
      <c r="AK4" s="141">
        <v>8.516</v>
      </c>
      <c r="AL4" s="141">
        <v>8.4019999999999992</v>
      </c>
      <c r="AM4" s="141">
        <v>8.2680000000000007</v>
      </c>
      <c r="AN4" s="141">
        <v>8.1869999999999994</v>
      </c>
      <c r="AO4" s="141">
        <v>8.1470000000000002</v>
      </c>
      <c r="AP4" s="141">
        <v>8.0280000000000005</v>
      </c>
      <c r="AQ4" s="141">
        <v>8.0329999999999995</v>
      </c>
      <c r="AR4" s="141">
        <v>7.9320000000000004</v>
      </c>
      <c r="AS4" s="163">
        <v>7.8410000000000002</v>
      </c>
      <c r="AT4" s="141">
        <v>7.8970000000000002</v>
      </c>
      <c r="AU4" s="141">
        <v>8.0489999999999995</v>
      </c>
      <c r="AV4" s="141">
        <v>8.1649999999999991</v>
      </c>
      <c r="AW4" s="141">
        <v>8.0960000000000001</v>
      </c>
      <c r="AX4" s="163">
        <v>8.1310000000000002</v>
      </c>
      <c r="AY4" s="141">
        <v>8.17</v>
      </c>
      <c r="AZ4" s="141">
        <v>8.1709999999999994</v>
      </c>
      <c r="BA4" s="141">
        <v>8.1159999999999997</v>
      </c>
      <c r="BB4" s="141">
        <v>8.26</v>
      </c>
      <c r="BC4" s="141">
        <v>8.2490000000000006</v>
      </c>
      <c r="BD4" s="141">
        <v>8.3689999999999998</v>
      </c>
      <c r="BE4" s="141">
        <v>8.3620000000000001</v>
      </c>
      <c r="BF4" s="141">
        <v>8.35</v>
      </c>
      <c r="BG4" s="141">
        <v>8.48</v>
      </c>
      <c r="BH4" s="141">
        <v>8.6270000000000007</v>
      </c>
      <c r="BI4" s="141">
        <v>8.6910000000000007</v>
      </c>
      <c r="BJ4" s="141">
        <v>8.7430000000000003</v>
      </c>
      <c r="BK4" s="141">
        <v>8.8819999999999997</v>
      </c>
      <c r="BL4" s="141">
        <v>8.9390000000000001</v>
      </c>
      <c r="BM4" s="141">
        <v>8.9990000000000006</v>
      </c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5"/>
      <c r="DJ4" s="145"/>
      <c r="DK4" s="145"/>
      <c r="DL4" s="145"/>
      <c r="DM4" s="145"/>
      <c r="DN4" s="145"/>
      <c r="DO4" s="145"/>
      <c r="DP4" s="145"/>
      <c r="DQ4" s="145"/>
      <c r="DR4" s="145"/>
      <c r="DS4" s="145"/>
      <c r="DT4" s="145"/>
      <c r="DU4" s="145"/>
      <c r="DV4" s="145"/>
      <c r="DW4" s="145"/>
      <c r="DX4" s="145"/>
      <c r="DY4" s="145"/>
      <c r="DZ4" s="145"/>
      <c r="EA4" s="145"/>
      <c r="EB4" s="145"/>
      <c r="EC4" s="145"/>
      <c r="ED4" s="145"/>
      <c r="EE4" s="145"/>
      <c r="EF4" s="145"/>
      <c r="EG4" s="145"/>
      <c r="EH4" s="145"/>
      <c r="EI4" s="145"/>
      <c r="EJ4" s="145"/>
      <c r="EK4" s="145"/>
      <c r="EL4" s="145"/>
      <c r="EM4" s="145"/>
      <c r="EN4" s="145"/>
      <c r="EO4" s="145"/>
      <c r="EP4" s="145"/>
      <c r="EQ4" s="145"/>
    </row>
    <row r="5" spans="1:147" s="100" customFormat="1" x14ac:dyDescent="0.3">
      <c r="A5" s="103" t="s">
        <v>1</v>
      </c>
      <c r="B5" s="103"/>
      <c r="C5" s="103"/>
      <c r="D5" s="141">
        <v>0.24199999999999999</v>
      </c>
      <c r="E5" s="141">
        <v>0.26</v>
      </c>
      <c r="F5" s="141">
        <v>0.26900000000000002</v>
      </c>
      <c r="G5" s="141">
        <v>0.30199999999999999</v>
      </c>
      <c r="H5" s="141">
        <v>0.32800000000000001</v>
      </c>
      <c r="I5" s="141">
        <v>0.36699999999999999</v>
      </c>
      <c r="J5" s="141">
        <v>0.42599999999999999</v>
      </c>
      <c r="K5" s="141">
        <v>0.46800000000000003</v>
      </c>
      <c r="L5" s="141">
        <v>0.502</v>
      </c>
      <c r="M5" s="141">
        <v>0.52800000000000002</v>
      </c>
      <c r="N5" s="141">
        <v>0.54100000000000004</v>
      </c>
      <c r="O5" s="141">
        <v>0.56499999999999995</v>
      </c>
      <c r="P5" s="141">
        <v>0.58199999999999996</v>
      </c>
      <c r="Q5" s="141">
        <v>0.59</v>
      </c>
      <c r="R5" s="141">
        <v>0.60299999999999998</v>
      </c>
      <c r="S5" s="141">
        <v>0.60399999999999998</v>
      </c>
      <c r="T5" s="141">
        <v>0.60499999999999998</v>
      </c>
      <c r="U5" s="141">
        <v>0.61899999999999999</v>
      </c>
      <c r="V5" s="141">
        <v>0.63100000000000001</v>
      </c>
      <c r="W5" s="141">
        <v>0.64700000000000002</v>
      </c>
      <c r="X5" s="141">
        <v>0.66300000000000003</v>
      </c>
      <c r="Y5" s="141">
        <v>0.67900000000000005</v>
      </c>
      <c r="Z5" s="141">
        <v>0.69199999999999995</v>
      </c>
      <c r="AA5" s="141">
        <v>0.70499999999999996</v>
      </c>
      <c r="AB5" s="141">
        <v>0.71399999999999997</v>
      </c>
      <c r="AC5" s="141">
        <v>0.71299999999999997</v>
      </c>
      <c r="AD5" s="141">
        <v>0.70799999999999996</v>
      </c>
      <c r="AE5" s="141">
        <v>0.70640000000000003</v>
      </c>
      <c r="AF5" s="141">
        <v>0.69510000000000005</v>
      </c>
      <c r="AG5" s="141">
        <v>0.68259999999999998</v>
      </c>
      <c r="AH5" s="141">
        <v>0.6734</v>
      </c>
      <c r="AI5" s="141">
        <v>0.66779999999999995</v>
      </c>
      <c r="AJ5" s="141">
        <v>0.64049999999999996</v>
      </c>
      <c r="AK5" s="141">
        <v>0.62450000000000006</v>
      </c>
      <c r="AL5" s="141">
        <v>0.63870000000000005</v>
      </c>
      <c r="AM5" s="141">
        <v>0.62709999999999999</v>
      </c>
      <c r="AN5" s="141">
        <v>0.61180000000000001</v>
      </c>
      <c r="AO5" s="141">
        <v>0.58899999999999997</v>
      </c>
      <c r="AP5" s="141">
        <v>0.57299999999999995</v>
      </c>
      <c r="AQ5" s="141">
        <v>0.56299999999999994</v>
      </c>
      <c r="AR5" s="141">
        <v>0.55200000000000005</v>
      </c>
      <c r="AS5" s="163">
        <v>0.54</v>
      </c>
      <c r="AT5" s="141">
        <v>0.53500000000000003</v>
      </c>
      <c r="AU5" s="141">
        <v>0.52900000000000003</v>
      </c>
      <c r="AV5" s="141">
        <v>0.52600000000000002</v>
      </c>
      <c r="AW5" s="141">
        <v>0.52100000000000002</v>
      </c>
      <c r="AX5" s="163">
        <v>0.51200000000000001</v>
      </c>
      <c r="AY5" s="141">
        <v>0.51</v>
      </c>
      <c r="AZ5" s="141">
        <v>0.51</v>
      </c>
      <c r="BA5" s="141">
        <v>0.499</v>
      </c>
      <c r="BB5" s="141">
        <v>0.49199999999999999</v>
      </c>
      <c r="BC5" s="141">
        <v>0.48699999999999999</v>
      </c>
      <c r="BD5" s="141">
        <v>0.48499999999999999</v>
      </c>
      <c r="BE5" s="141">
        <v>0.47799999999999998</v>
      </c>
      <c r="BF5" s="141">
        <v>0.47199999999999998</v>
      </c>
      <c r="BG5" s="141">
        <v>0.47299999999999998</v>
      </c>
      <c r="BH5" s="141">
        <v>0.45600000000000002</v>
      </c>
      <c r="BI5" s="141">
        <v>0.45200000000000001</v>
      </c>
      <c r="BJ5" s="141">
        <v>0.44800000000000001</v>
      </c>
      <c r="BK5" s="141">
        <v>0.44400000000000001</v>
      </c>
      <c r="BL5" s="141">
        <v>0.436</v>
      </c>
      <c r="BM5" s="141">
        <v>0.432</v>
      </c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5"/>
      <c r="DJ5" s="145"/>
      <c r="DK5" s="145"/>
      <c r="DL5" s="145"/>
      <c r="DM5" s="145"/>
      <c r="DN5" s="145"/>
      <c r="DO5" s="145"/>
      <c r="DP5" s="145"/>
      <c r="DQ5" s="145"/>
      <c r="DR5" s="145"/>
      <c r="DS5" s="145"/>
      <c r="DT5" s="145"/>
      <c r="DU5" s="145"/>
      <c r="DV5" s="145"/>
      <c r="DW5" s="145"/>
      <c r="DX5" s="145"/>
      <c r="DY5" s="145"/>
      <c r="DZ5" s="145"/>
      <c r="EA5" s="145"/>
      <c r="EB5" s="145"/>
      <c r="EC5" s="145"/>
      <c r="ED5" s="145"/>
      <c r="EE5" s="145"/>
      <c r="EF5" s="145"/>
      <c r="EG5" s="145"/>
      <c r="EH5" s="145"/>
      <c r="EI5" s="145"/>
      <c r="EJ5" s="145"/>
      <c r="EK5" s="145"/>
      <c r="EL5" s="145"/>
      <c r="EM5" s="145"/>
      <c r="EN5" s="145"/>
      <c r="EO5" s="145"/>
      <c r="EP5" s="145"/>
      <c r="EQ5" s="145"/>
    </row>
    <row r="6" spans="1:147" s="100" customFormat="1" x14ac:dyDescent="0.3">
      <c r="A6" s="103" t="s">
        <v>32</v>
      </c>
      <c r="B6" s="103"/>
      <c r="C6" s="103"/>
      <c r="D6" s="141">
        <v>0.64100000000000001</v>
      </c>
      <c r="E6" s="141">
        <v>0.622</v>
      </c>
      <c r="F6" s="141">
        <v>0.68400000000000005</v>
      </c>
      <c r="G6" s="141">
        <v>0.70399999999999996</v>
      </c>
      <c r="H6" s="141">
        <v>0.72</v>
      </c>
      <c r="I6" s="141">
        <v>0.74299999999999999</v>
      </c>
      <c r="J6" s="141">
        <v>0.751</v>
      </c>
      <c r="K6" s="141">
        <v>0.72799999999999998</v>
      </c>
      <c r="L6" s="141">
        <v>0.72499999999999998</v>
      </c>
      <c r="M6" s="141">
        <v>0.77400000000000002</v>
      </c>
      <c r="N6" s="141">
        <v>0.83</v>
      </c>
      <c r="O6" s="141">
        <v>0.79200000000000004</v>
      </c>
      <c r="P6" s="141">
        <v>0.78800000000000003</v>
      </c>
      <c r="Q6" s="141">
        <v>0.79600000000000004</v>
      </c>
      <c r="R6" s="141">
        <v>0.82099999999999995</v>
      </c>
      <c r="S6" s="141">
        <v>0.82099999999999995</v>
      </c>
      <c r="T6" s="141">
        <v>0.79400000000000004</v>
      </c>
      <c r="U6" s="141">
        <v>0.80700000000000005</v>
      </c>
      <c r="V6" s="141">
        <v>0.81799999999999995</v>
      </c>
      <c r="W6" s="141">
        <v>0.81499999999999995</v>
      </c>
      <c r="X6" s="141">
        <v>0.80800000000000005</v>
      </c>
      <c r="Y6" s="141">
        <v>0.81</v>
      </c>
      <c r="Z6" s="141">
        <v>0.80900000000000005</v>
      </c>
      <c r="AA6" s="141">
        <v>0.79100000000000004</v>
      </c>
      <c r="AB6" s="141">
        <v>0.76600000000000001</v>
      </c>
      <c r="AC6" s="141">
        <v>0.74299999999999999</v>
      </c>
      <c r="AD6" s="141">
        <v>0.73899999999999999</v>
      </c>
      <c r="AE6" s="141">
        <v>0.72189999999999999</v>
      </c>
      <c r="AF6" s="141">
        <v>0.70469999999999999</v>
      </c>
      <c r="AG6" s="141">
        <v>0.70220000000000005</v>
      </c>
      <c r="AH6" s="141">
        <v>0.71</v>
      </c>
      <c r="AI6" s="141">
        <v>0.71099999999999997</v>
      </c>
      <c r="AJ6" s="141">
        <v>0.7056</v>
      </c>
      <c r="AK6" s="141">
        <v>0.71299999999999997</v>
      </c>
      <c r="AL6" s="141">
        <v>0.73040000000000005</v>
      </c>
      <c r="AM6" s="141">
        <v>0.73409999999999997</v>
      </c>
      <c r="AN6" s="141">
        <v>0.73650000000000004</v>
      </c>
      <c r="AO6" s="141">
        <v>0.75</v>
      </c>
      <c r="AP6" s="141">
        <v>0.76800000000000002</v>
      </c>
      <c r="AQ6" s="141">
        <v>0.78300000000000003</v>
      </c>
      <c r="AR6" s="141">
        <v>0.79400000000000004</v>
      </c>
      <c r="AS6" s="163">
        <v>0.81399999999999995</v>
      </c>
      <c r="AT6" s="141">
        <v>0.84499999999999997</v>
      </c>
      <c r="AU6" s="141">
        <v>0.86299999999999999</v>
      </c>
      <c r="AV6" s="141">
        <v>0.875</v>
      </c>
      <c r="AW6" s="141">
        <v>0.90500000000000003</v>
      </c>
      <c r="AX6" s="163">
        <v>0.93400000000000005</v>
      </c>
      <c r="AY6" s="141">
        <v>0.95499999999999996</v>
      </c>
      <c r="AZ6" s="141">
        <v>0.96799999999999997</v>
      </c>
      <c r="BA6" s="141">
        <v>1.006</v>
      </c>
      <c r="BB6" s="141">
        <v>1.0449999999999999</v>
      </c>
      <c r="BC6" s="141">
        <v>1.0640000000000001</v>
      </c>
      <c r="BD6" s="141">
        <v>1.071</v>
      </c>
      <c r="BE6" s="141">
        <v>1.103</v>
      </c>
      <c r="BF6" s="141">
        <v>1.135</v>
      </c>
      <c r="BG6" s="141">
        <v>1.157</v>
      </c>
      <c r="BH6" s="141">
        <v>1.167</v>
      </c>
      <c r="BI6" s="141">
        <v>1.19</v>
      </c>
      <c r="BJ6" s="141">
        <v>1.2130000000000001</v>
      </c>
      <c r="BK6" s="141">
        <v>1.2210000000000001</v>
      </c>
      <c r="BL6" s="141">
        <v>1.2290000000000001</v>
      </c>
      <c r="BM6" s="141">
        <v>1.238</v>
      </c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  <c r="EM6" s="145"/>
      <c r="EN6" s="145"/>
      <c r="EO6" s="145"/>
      <c r="EP6" s="145"/>
      <c r="EQ6" s="145"/>
    </row>
    <row r="7" spans="1:147" s="100" customFormat="1" x14ac:dyDescent="0.3">
      <c r="A7" s="103" t="s">
        <v>0</v>
      </c>
      <c r="B7" s="103"/>
      <c r="C7" s="103"/>
      <c r="D7" s="141">
        <v>0.68799999999999994</v>
      </c>
      <c r="E7" s="141">
        <v>0.69299999999999995</v>
      </c>
      <c r="F7" s="141">
        <v>0.69299999999999995</v>
      </c>
      <c r="G7" s="141">
        <v>0.69799999999999995</v>
      </c>
      <c r="H7" s="141">
        <v>0.69499999999999995</v>
      </c>
      <c r="I7" s="141">
        <v>0.69699999999999995</v>
      </c>
      <c r="J7" s="141">
        <v>0.70599999999999996</v>
      </c>
      <c r="K7" s="141">
        <v>0.71699999999999997</v>
      </c>
      <c r="L7" s="141">
        <v>0.71</v>
      </c>
      <c r="M7" s="141">
        <v>0.71699999999999997</v>
      </c>
      <c r="N7" s="141">
        <v>0.73199999999999998</v>
      </c>
      <c r="O7" s="141">
        <v>0.73599999999999999</v>
      </c>
      <c r="P7" s="141">
        <v>0.72299999999999998</v>
      </c>
      <c r="Q7" s="141">
        <v>0.73899999999999999</v>
      </c>
      <c r="R7" s="141">
        <v>0.754</v>
      </c>
      <c r="S7" s="141">
        <v>0.76700000000000002</v>
      </c>
      <c r="T7" s="141">
        <v>0.76400000000000001</v>
      </c>
      <c r="U7" s="141">
        <v>0.79600000000000004</v>
      </c>
      <c r="V7" s="141">
        <v>0.81699999999999995</v>
      </c>
      <c r="W7" s="141">
        <v>0.83899999999999997</v>
      </c>
      <c r="X7" s="141">
        <v>0.83699999999999997</v>
      </c>
      <c r="Y7" s="141">
        <v>0.85</v>
      </c>
      <c r="Z7" s="141">
        <v>0.85799999999999998</v>
      </c>
      <c r="AA7" s="141">
        <v>0.86599999999999999</v>
      </c>
      <c r="AB7" s="141">
        <v>0.84299999999999997</v>
      </c>
      <c r="AC7" s="141">
        <v>0.82399999999999995</v>
      </c>
      <c r="AD7" s="141">
        <v>0.81200000000000006</v>
      </c>
      <c r="AE7" s="141">
        <v>0.79500000000000004</v>
      </c>
      <c r="AF7" s="141">
        <v>0.76239999999999997</v>
      </c>
      <c r="AG7" s="141">
        <v>0.74439999999999995</v>
      </c>
      <c r="AH7" s="141">
        <v>0.73109999999999997</v>
      </c>
      <c r="AI7" s="141">
        <v>0.72960000000000003</v>
      </c>
      <c r="AJ7" s="141">
        <v>0.69640000000000002</v>
      </c>
      <c r="AK7" s="141">
        <v>0.69430000000000003</v>
      </c>
      <c r="AL7" s="141">
        <v>0.69330000000000003</v>
      </c>
      <c r="AM7" s="141">
        <v>0.70399999999999996</v>
      </c>
      <c r="AN7" s="141">
        <v>0.67879999999999996</v>
      </c>
      <c r="AO7" s="141">
        <v>0.67200000000000004</v>
      </c>
      <c r="AP7" s="141">
        <v>0.67400000000000004</v>
      </c>
      <c r="AQ7" s="141">
        <v>0.67900000000000005</v>
      </c>
      <c r="AR7" s="141">
        <v>0.66</v>
      </c>
      <c r="AS7" s="163">
        <v>0.66800000000000004</v>
      </c>
      <c r="AT7" s="141">
        <v>0.67200000000000004</v>
      </c>
      <c r="AU7" s="141">
        <v>0.68300000000000005</v>
      </c>
      <c r="AV7" s="141">
        <v>0.65900000000000003</v>
      </c>
      <c r="AW7" s="141">
        <v>0.66900000000000004</v>
      </c>
      <c r="AX7" s="163">
        <v>0.68</v>
      </c>
      <c r="AY7" s="141">
        <v>0.7</v>
      </c>
      <c r="AZ7" s="141">
        <v>0.68400000000000005</v>
      </c>
      <c r="BA7" s="141">
        <v>0.70299999999999996</v>
      </c>
      <c r="BB7" s="141">
        <v>0.71399999999999997</v>
      </c>
      <c r="BC7" s="141">
        <v>0.73299999999999998</v>
      </c>
      <c r="BD7" s="141">
        <v>0.71199999999999997</v>
      </c>
      <c r="BE7" s="141">
        <v>0.72899999999999998</v>
      </c>
      <c r="BF7" s="141">
        <v>0.747</v>
      </c>
      <c r="BG7" s="141">
        <v>0.77900000000000003</v>
      </c>
      <c r="BH7" s="141">
        <v>0.76400000000000001</v>
      </c>
      <c r="BI7" s="141">
        <v>0.78400000000000003</v>
      </c>
      <c r="BJ7" s="141">
        <v>0.80800000000000005</v>
      </c>
      <c r="BK7" s="141">
        <v>0.83399999999999996</v>
      </c>
      <c r="BL7" s="141">
        <v>0.81499999999999995</v>
      </c>
      <c r="BM7" s="141">
        <v>0.82899999999999996</v>
      </c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  <c r="EM7" s="145"/>
      <c r="EN7" s="145"/>
      <c r="EO7" s="145"/>
      <c r="EP7" s="145"/>
      <c r="EQ7" s="145"/>
    </row>
    <row r="8" spans="1:147" s="100" customFormat="1" x14ac:dyDescent="0.3">
      <c r="A8" s="103" t="s">
        <v>2</v>
      </c>
      <c r="B8" s="103"/>
      <c r="C8" s="103"/>
      <c r="D8" s="141">
        <v>0.2407</v>
      </c>
      <c r="E8" s="141">
        <v>0.2429</v>
      </c>
      <c r="F8" s="141">
        <v>0.24879999999999999</v>
      </c>
      <c r="G8" s="141">
        <v>0.25290000000000001</v>
      </c>
      <c r="H8" s="141">
        <v>0.25979999999999998</v>
      </c>
      <c r="I8" s="141">
        <v>0.26290000000000002</v>
      </c>
      <c r="J8" s="141">
        <v>0.33</v>
      </c>
      <c r="K8" s="141">
        <v>0.34570000000000001</v>
      </c>
      <c r="L8" s="141">
        <v>0.36359999999999998</v>
      </c>
      <c r="M8" s="141">
        <v>0.37440000000000001</v>
      </c>
      <c r="N8" s="141">
        <v>0.37769999999999998</v>
      </c>
      <c r="O8" s="141">
        <v>0.39169999999999999</v>
      </c>
      <c r="P8" s="141">
        <v>0.4345</v>
      </c>
      <c r="Q8" s="141">
        <v>0.43890000000000001</v>
      </c>
      <c r="R8" s="141">
        <v>0.44669999999999999</v>
      </c>
      <c r="S8" s="141">
        <v>0.48159999999999997</v>
      </c>
      <c r="T8" s="141">
        <v>0.50639999999999996</v>
      </c>
      <c r="U8" s="141">
        <v>0.51400000000000001</v>
      </c>
      <c r="V8" s="141">
        <v>0.52850039999999998</v>
      </c>
      <c r="W8" s="141">
        <v>0.54749999999999999</v>
      </c>
      <c r="X8" s="141">
        <v>0.57920000000000005</v>
      </c>
      <c r="Y8" s="141">
        <v>0.58630000000000004</v>
      </c>
      <c r="Z8" s="141">
        <v>0.6109</v>
      </c>
      <c r="AA8" s="141">
        <v>0.63929999999999998</v>
      </c>
      <c r="AB8" s="141">
        <v>0.66279999999999994</v>
      </c>
      <c r="AC8" s="141">
        <v>0.6754</v>
      </c>
      <c r="AD8" s="141">
        <v>0.69450000000000001</v>
      </c>
      <c r="AE8" s="141">
        <v>0.72130000000000005</v>
      </c>
      <c r="AF8" s="141">
        <v>0.75780000000000003</v>
      </c>
      <c r="AG8" s="141">
        <v>0.76170000000000004</v>
      </c>
      <c r="AH8" s="141">
        <v>0.7782</v>
      </c>
      <c r="AI8" s="141">
        <v>0.81179999999999997</v>
      </c>
      <c r="AJ8" s="141">
        <v>0.83919999999999995</v>
      </c>
      <c r="AK8" s="141">
        <v>0.85140000000000005</v>
      </c>
      <c r="AL8" s="141">
        <v>0.87019999999999997</v>
      </c>
      <c r="AM8" s="141">
        <v>0.87360000000000004</v>
      </c>
      <c r="AN8" s="141">
        <v>0.90365613</v>
      </c>
      <c r="AO8" s="141">
        <v>0.91400000000000003</v>
      </c>
      <c r="AP8" s="141">
        <v>0.95599999999999996</v>
      </c>
      <c r="AQ8" s="141">
        <v>0.96599999999999997</v>
      </c>
      <c r="AR8" s="141">
        <v>0.98599999999999999</v>
      </c>
      <c r="AS8" s="163">
        <v>0.99399999999999999</v>
      </c>
      <c r="AT8" s="141">
        <v>1.0269999999999999</v>
      </c>
      <c r="AU8" s="141">
        <v>1.08</v>
      </c>
      <c r="AV8" s="141">
        <v>1.111</v>
      </c>
      <c r="AW8" s="141">
        <v>1.1180000000000001</v>
      </c>
      <c r="AX8" s="163">
        <v>1.1259999999999999</v>
      </c>
      <c r="AY8" s="141">
        <v>1.157</v>
      </c>
      <c r="AZ8" s="141">
        <v>1.1890000000000001</v>
      </c>
      <c r="BA8" s="141">
        <f>1.19</f>
        <v>1.19</v>
      </c>
      <c r="BB8" s="141">
        <f>1.203</f>
        <v>1.2030000000000001</v>
      </c>
      <c r="BC8" s="141">
        <f>1.232</f>
        <v>1.232</v>
      </c>
      <c r="BD8" s="141">
        <v>1.2609999999999999</v>
      </c>
      <c r="BE8" s="141">
        <v>1.2589999999999999</v>
      </c>
      <c r="BF8" s="141">
        <v>1.2789999999999999</v>
      </c>
      <c r="BG8" s="141">
        <v>1.31</v>
      </c>
      <c r="BH8" s="141">
        <v>1.3440000000000001</v>
      </c>
      <c r="BI8" s="141">
        <v>1.3440000000000001</v>
      </c>
      <c r="BJ8" s="141">
        <v>1.357</v>
      </c>
      <c r="BK8" s="141">
        <v>1.3779999999999999</v>
      </c>
      <c r="BL8" s="141">
        <v>1.407</v>
      </c>
      <c r="BM8" s="141">
        <v>1.405</v>
      </c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  <c r="EM8" s="145"/>
      <c r="EN8" s="145"/>
      <c r="EO8" s="145"/>
      <c r="EP8" s="145"/>
      <c r="EQ8" s="145"/>
    </row>
    <row r="9" spans="1:147" s="100" customFormat="1" x14ac:dyDescent="0.3">
      <c r="A9" s="103" t="s">
        <v>34</v>
      </c>
      <c r="B9" s="103"/>
      <c r="C9" s="103"/>
      <c r="D9" s="141">
        <v>0.47760000000000002</v>
      </c>
      <c r="E9" s="141">
        <v>0.48599999999999999</v>
      </c>
      <c r="F9" s="141">
        <v>0.4773</v>
      </c>
      <c r="G9" s="141">
        <v>0.4486</v>
      </c>
      <c r="H9" s="141">
        <v>0.44650000000000001</v>
      </c>
      <c r="I9" s="141">
        <v>0.42309999999999998</v>
      </c>
      <c r="J9" s="141">
        <v>0.41</v>
      </c>
      <c r="K9" s="141">
        <v>0.4229</v>
      </c>
      <c r="L9" s="141">
        <v>0.39410000000000001</v>
      </c>
      <c r="M9" s="141">
        <v>0.40239999999999998</v>
      </c>
      <c r="N9" s="141">
        <v>0.40539999999999998</v>
      </c>
      <c r="O9" s="141">
        <v>0.41549999999999998</v>
      </c>
      <c r="P9" s="141">
        <v>0.41830000000000001</v>
      </c>
      <c r="Q9" s="141">
        <v>0.42320000000000002</v>
      </c>
      <c r="R9" s="141">
        <v>0.44169999999999998</v>
      </c>
      <c r="S9" s="141">
        <v>0.40570000000000001</v>
      </c>
      <c r="T9" s="141">
        <v>0.40389999999999998</v>
      </c>
      <c r="U9" s="141">
        <v>0.4078</v>
      </c>
      <c r="V9" s="141">
        <v>0.41299999999999998</v>
      </c>
      <c r="W9" s="141">
        <v>0.42209999999999998</v>
      </c>
      <c r="X9" s="141">
        <v>0.4153</v>
      </c>
      <c r="Y9" s="141">
        <v>0.40079999999999999</v>
      </c>
      <c r="Z9" s="141">
        <v>0.41149999999999998</v>
      </c>
      <c r="AA9" s="141">
        <v>0.41160000000000002</v>
      </c>
      <c r="AB9" s="141">
        <v>0.4088</v>
      </c>
      <c r="AC9" s="141">
        <v>0.38879999999999998</v>
      </c>
      <c r="AD9" s="141">
        <v>0.38150000000000001</v>
      </c>
      <c r="AE9" s="141">
        <v>0.3785</v>
      </c>
      <c r="AF9" s="141">
        <v>0.3629</v>
      </c>
      <c r="AG9" s="141">
        <v>0.34910000000000002</v>
      </c>
      <c r="AH9" s="141">
        <v>0.3427</v>
      </c>
      <c r="AI9" s="141">
        <v>0.34100000000000003</v>
      </c>
      <c r="AJ9" s="141">
        <v>0.32869999999999999</v>
      </c>
      <c r="AK9" s="141">
        <v>0.33029999999999998</v>
      </c>
      <c r="AL9" s="141">
        <v>0.3266</v>
      </c>
      <c r="AM9" s="141">
        <v>0.33</v>
      </c>
      <c r="AN9" s="141">
        <v>0.31850000000000001</v>
      </c>
      <c r="AO9" s="141">
        <v>0.312</v>
      </c>
      <c r="AP9" s="141">
        <v>0.311</v>
      </c>
      <c r="AQ9" s="141">
        <v>0.317</v>
      </c>
      <c r="AR9" s="141">
        <v>0.307</v>
      </c>
      <c r="AS9" s="163">
        <v>0.29599999999999999</v>
      </c>
      <c r="AT9" s="141">
        <v>0.30399999999999999</v>
      </c>
      <c r="AU9" s="141">
        <v>0.317</v>
      </c>
      <c r="AV9" s="141">
        <v>0.314</v>
      </c>
      <c r="AW9" s="141">
        <v>0.32300000000000001</v>
      </c>
      <c r="AX9" s="163">
        <v>0.32700000000000001</v>
      </c>
      <c r="AY9" s="141">
        <v>0.33500000000000002</v>
      </c>
      <c r="AZ9" s="141">
        <v>0.32900000000000001</v>
      </c>
      <c r="BA9" s="141">
        <v>0.33900000000000002</v>
      </c>
      <c r="BB9" s="141">
        <v>0.35099999999999998</v>
      </c>
      <c r="BC9" s="141">
        <v>0.35099999999999998</v>
      </c>
      <c r="BD9" s="141">
        <v>0.35399999999999998</v>
      </c>
      <c r="BE9" s="141">
        <v>0.35599999999999998</v>
      </c>
      <c r="BF9" s="141">
        <v>0.36699999999999999</v>
      </c>
      <c r="BG9" s="141">
        <v>0.377</v>
      </c>
      <c r="BH9" s="141">
        <v>0.36699999999999999</v>
      </c>
      <c r="BI9" s="141">
        <v>0.378</v>
      </c>
      <c r="BJ9" s="141">
        <v>0.38600000000000001</v>
      </c>
      <c r="BK9" s="141">
        <v>0.38900000000000001</v>
      </c>
      <c r="BL9" s="141">
        <v>0.38500000000000001</v>
      </c>
      <c r="BM9" s="141">
        <v>0.39</v>
      </c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</row>
    <row r="10" spans="1:147" s="100" customFormat="1" x14ac:dyDescent="0.3">
      <c r="A10" s="103" t="s">
        <v>37</v>
      </c>
      <c r="B10" s="103"/>
      <c r="C10" s="103"/>
      <c r="D10" s="141">
        <f t="shared" ref="D10:AK10" si="0">SUM(D4:D9)</f>
        <v>7.2313000000000001</v>
      </c>
      <c r="E10" s="141">
        <f t="shared" si="0"/>
        <v>7.3838999999999988</v>
      </c>
      <c r="F10" s="141">
        <f t="shared" si="0"/>
        <v>7.5550999999999995</v>
      </c>
      <c r="G10" s="141">
        <f t="shared" si="0"/>
        <v>8.0655000000000001</v>
      </c>
      <c r="H10" s="141">
        <f t="shared" si="0"/>
        <v>8.2893000000000008</v>
      </c>
      <c r="I10" s="141">
        <f t="shared" si="0"/>
        <v>8.4599999999999991</v>
      </c>
      <c r="J10" s="141">
        <f t="shared" si="0"/>
        <v>8.8330000000000002</v>
      </c>
      <c r="K10" s="141">
        <f t="shared" si="0"/>
        <v>9.0416000000000007</v>
      </c>
      <c r="L10" s="141">
        <f t="shared" si="0"/>
        <v>9.2066999999999979</v>
      </c>
      <c r="M10" s="141">
        <f t="shared" si="0"/>
        <v>9.4917999999999996</v>
      </c>
      <c r="N10" s="141">
        <f t="shared" si="0"/>
        <v>9.7920999999999996</v>
      </c>
      <c r="O10" s="141">
        <f t="shared" si="0"/>
        <v>10.0022</v>
      </c>
      <c r="P10" s="141">
        <f t="shared" si="0"/>
        <v>10.381800000000002</v>
      </c>
      <c r="Q10" s="141">
        <f t="shared" si="0"/>
        <v>10.7471</v>
      </c>
      <c r="R10" s="141">
        <f t="shared" si="0"/>
        <v>11.1114</v>
      </c>
      <c r="S10" s="141">
        <f t="shared" si="0"/>
        <v>11.313299999999998</v>
      </c>
      <c r="T10" s="141">
        <f t="shared" si="0"/>
        <v>11.4953</v>
      </c>
      <c r="U10" s="141">
        <f t="shared" si="0"/>
        <v>11.849799999999998</v>
      </c>
      <c r="V10" s="141">
        <f t="shared" si="0"/>
        <v>12.132500400000001</v>
      </c>
      <c r="W10" s="141">
        <f t="shared" si="0"/>
        <v>12.371600000000001</v>
      </c>
      <c r="X10" s="141">
        <f t="shared" si="0"/>
        <v>12.5365</v>
      </c>
      <c r="Y10" s="141">
        <f t="shared" si="0"/>
        <v>12.5991</v>
      </c>
      <c r="Z10" s="141">
        <f t="shared" si="0"/>
        <v>12.6754</v>
      </c>
      <c r="AA10" s="141">
        <f t="shared" si="0"/>
        <v>12.6699</v>
      </c>
      <c r="AB10" s="141">
        <f t="shared" si="0"/>
        <v>12.5296</v>
      </c>
      <c r="AC10" s="141">
        <f t="shared" si="0"/>
        <v>12.4072</v>
      </c>
      <c r="AD10" s="141">
        <f t="shared" si="0"/>
        <v>12.279000000000002</v>
      </c>
      <c r="AE10" s="141">
        <f t="shared" si="0"/>
        <v>12.1661</v>
      </c>
      <c r="AF10" s="141">
        <f t="shared" si="0"/>
        <v>12.116899999999999</v>
      </c>
      <c r="AG10" s="141">
        <f t="shared" si="0"/>
        <v>11.943</v>
      </c>
      <c r="AH10" s="141">
        <f t="shared" si="0"/>
        <v>11.8444</v>
      </c>
      <c r="AI10" s="141">
        <f t="shared" si="0"/>
        <v>11.713199999999999</v>
      </c>
      <c r="AJ10" s="141">
        <f t="shared" si="0"/>
        <v>11.7544</v>
      </c>
      <c r="AK10" s="141">
        <f t="shared" si="0"/>
        <v>11.729499999999998</v>
      </c>
      <c r="AL10" s="141">
        <f t="shared" ref="AL10:AQ10" si="1">SUM(AL4:AL9)</f>
        <v>11.661200000000001</v>
      </c>
      <c r="AM10" s="141">
        <f t="shared" si="1"/>
        <v>11.536800000000001</v>
      </c>
      <c r="AN10" s="141">
        <f t="shared" si="1"/>
        <v>11.43625613</v>
      </c>
      <c r="AO10" s="141">
        <f t="shared" si="1"/>
        <v>11.384</v>
      </c>
      <c r="AP10" s="141">
        <f t="shared" si="1"/>
        <v>11.31</v>
      </c>
      <c r="AQ10" s="141">
        <f t="shared" si="1"/>
        <v>11.340999999999999</v>
      </c>
      <c r="AR10" s="141">
        <f>SUM(AR4:AR9)</f>
        <v>11.231000000000002</v>
      </c>
      <c r="AS10" s="163">
        <v>11.152999999999999</v>
      </c>
      <c r="AT10" s="163">
        <v>11.280000000000001</v>
      </c>
      <c r="AU10" s="141">
        <v>11.520999999999999</v>
      </c>
      <c r="AV10" s="141">
        <v>11.65</v>
      </c>
      <c r="AW10" s="141">
        <f t="shared" ref="AW10:BB10" si="2">SUM(AW4:AW9)</f>
        <v>11.632000000000001</v>
      </c>
      <c r="AX10" s="163">
        <f t="shared" si="2"/>
        <v>11.709999999999999</v>
      </c>
      <c r="AY10" s="141">
        <f t="shared" si="2"/>
        <v>11.827</v>
      </c>
      <c r="AZ10" s="141">
        <f t="shared" si="2"/>
        <v>11.850999999999999</v>
      </c>
      <c r="BA10" s="141">
        <f t="shared" si="2"/>
        <v>11.853</v>
      </c>
      <c r="BB10" s="141">
        <f t="shared" si="2"/>
        <v>12.064999999999998</v>
      </c>
      <c r="BC10" s="141">
        <f t="shared" ref="BC10:BH10" si="3">SUM(BC4:BC9)</f>
        <v>12.116</v>
      </c>
      <c r="BD10" s="141">
        <f t="shared" si="3"/>
        <v>12.251999999999997</v>
      </c>
      <c r="BE10" s="141">
        <f t="shared" si="3"/>
        <v>12.286999999999999</v>
      </c>
      <c r="BF10" s="141">
        <f t="shared" si="3"/>
        <v>12.349999999999998</v>
      </c>
      <c r="BG10" s="141">
        <f t="shared" si="3"/>
        <v>12.576000000000002</v>
      </c>
      <c r="BH10" s="141">
        <f t="shared" si="3"/>
        <v>12.724999999999998</v>
      </c>
      <c r="BI10" s="141">
        <f>SUM(BI4:BI9)</f>
        <v>12.839</v>
      </c>
      <c r="BJ10" s="141">
        <f>SUM(BJ4:BJ9)</f>
        <v>12.954999999999998</v>
      </c>
      <c r="BK10" s="141">
        <f>SUM(BK4:BK9)</f>
        <v>13.148</v>
      </c>
      <c r="BL10" s="141">
        <f>SUM(BL4:BL9)</f>
        <v>13.210999999999999</v>
      </c>
      <c r="BM10" s="141">
        <f>SUM(BM4:BM9)</f>
        <v>13.293000000000001</v>
      </c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</row>
    <row r="11" spans="1:147" x14ac:dyDescent="0.3">
      <c r="A11" s="137" t="s">
        <v>80</v>
      </c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</row>
    <row r="12" spans="1:147" customFormat="1" x14ac:dyDescent="0.3">
      <c r="A12" s="178" t="s">
        <v>198</v>
      </c>
      <c r="AW12" s="140"/>
      <c r="BA12" s="140"/>
      <c r="BC12" s="35"/>
    </row>
    <row r="13" spans="1:147" customFormat="1" x14ac:dyDescent="0.3">
      <c r="BB13" s="140"/>
      <c r="BC13" s="87"/>
    </row>
    <row r="14" spans="1:147" customFormat="1" x14ac:dyDescent="0.3">
      <c r="BC14" s="184"/>
      <c r="BF14" s="134"/>
    </row>
    <row r="15" spans="1:147" customFormat="1" x14ac:dyDescent="0.3">
      <c r="AZ15" s="174"/>
      <c r="BC15" s="87"/>
      <c r="BE15" s="134"/>
      <c r="BF15" s="134"/>
    </row>
    <row r="16" spans="1:147" customFormat="1" x14ac:dyDescent="0.3">
      <c r="AP16" s="88"/>
      <c r="AZ16" s="174"/>
      <c r="BC16" s="87"/>
      <c r="BE16" s="134"/>
      <c r="BF16" s="134"/>
    </row>
    <row r="17" spans="42:58" customFormat="1" x14ac:dyDescent="0.3">
      <c r="AP17" s="88"/>
      <c r="AZ17" s="174"/>
      <c r="BC17" s="87"/>
      <c r="BE17" s="134"/>
      <c r="BF17" s="134"/>
    </row>
    <row r="18" spans="42:58" customFormat="1" x14ac:dyDescent="0.3">
      <c r="AP18" s="88"/>
      <c r="AZ18" s="174"/>
      <c r="BA18" s="174"/>
      <c r="BC18" s="87"/>
      <c r="BD18" s="134"/>
      <c r="BE18" s="134"/>
      <c r="BF18" s="134"/>
    </row>
    <row r="19" spans="42:58" customFormat="1" x14ac:dyDescent="0.3">
      <c r="AP19" s="88"/>
      <c r="AZ19" s="174"/>
      <c r="BA19" s="174"/>
      <c r="BC19" s="134"/>
      <c r="BD19" s="134"/>
      <c r="BE19" s="134"/>
      <c r="BF19" s="134"/>
    </row>
    <row r="20" spans="42:58" customFormat="1" x14ac:dyDescent="0.3">
      <c r="AP20" s="88"/>
      <c r="AZ20" s="174"/>
      <c r="BA20" s="174"/>
      <c r="BC20" s="182"/>
      <c r="BD20" s="134"/>
      <c r="BE20" s="134"/>
      <c r="BF20" s="134"/>
    </row>
    <row r="21" spans="42:58" customFormat="1" x14ac:dyDescent="0.3">
      <c r="AP21" s="88"/>
      <c r="AZ21" s="174"/>
      <c r="BA21" s="174"/>
      <c r="BC21" s="134"/>
      <c r="BD21" s="134"/>
      <c r="BE21" s="134"/>
      <c r="BF21" s="134"/>
    </row>
    <row r="22" spans="42:58" customFormat="1" x14ac:dyDescent="0.3">
      <c r="AP22" s="88"/>
      <c r="AZ22" s="174"/>
      <c r="BA22" s="174"/>
      <c r="BC22" s="134"/>
      <c r="BD22" s="134"/>
      <c r="BE22" s="134"/>
      <c r="BF22" s="134"/>
    </row>
    <row r="23" spans="42:58" customFormat="1" x14ac:dyDescent="0.3">
      <c r="AZ23" s="174"/>
      <c r="BA23" s="174"/>
      <c r="BC23" s="134"/>
      <c r="BF23" s="134"/>
    </row>
    <row r="24" spans="42:58" customFormat="1" x14ac:dyDescent="0.3">
      <c r="BA24" s="134"/>
      <c r="BF24" s="134"/>
    </row>
    <row r="25" spans="42:58" customFormat="1" x14ac:dyDescent="0.3">
      <c r="BA25" s="134"/>
    </row>
    <row r="26" spans="42:58" customFormat="1" x14ac:dyDescent="0.3"/>
    <row r="27" spans="42:58" customFormat="1" x14ac:dyDescent="0.3"/>
    <row r="28" spans="42:58" customFormat="1" x14ac:dyDescent="0.3"/>
    <row r="29" spans="42:58" customFormat="1" x14ac:dyDescent="0.3"/>
    <row r="30" spans="42:58" customFormat="1" x14ac:dyDescent="0.3"/>
    <row r="31" spans="42:58" customFormat="1" x14ac:dyDescent="0.3"/>
    <row r="32" spans="42:58" customFormat="1" x14ac:dyDescent="0.3"/>
    <row r="33" spans="20:20" customFormat="1" x14ac:dyDescent="0.3"/>
    <row r="34" spans="20:20" customFormat="1" x14ac:dyDescent="0.3"/>
    <row r="35" spans="20:20" customFormat="1" x14ac:dyDescent="0.3"/>
    <row r="36" spans="20:20" customFormat="1" x14ac:dyDescent="0.3"/>
    <row r="37" spans="20:20" x14ac:dyDescent="0.3">
      <c r="T37" s="94"/>
    </row>
    <row r="38" spans="20:20" x14ac:dyDescent="0.3">
      <c r="T38" s="94"/>
    </row>
    <row r="39" spans="20:20" x14ac:dyDescent="0.3">
      <c r="T39" s="94"/>
    </row>
    <row r="40" spans="20:20" x14ac:dyDescent="0.3">
      <c r="T40" s="94"/>
    </row>
    <row r="41" spans="20:20" x14ac:dyDescent="0.3">
      <c r="T41" s="94"/>
    </row>
    <row r="42" spans="20:20" x14ac:dyDescent="0.3">
      <c r="T42" s="94"/>
    </row>
    <row r="43" spans="20:20" x14ac:dyDescent="0.3">
      <c r="T43" s="94"/>
    </row>
    <row r="44" spans="20:20" x14ac:dyDescent="0.3">
      <c r="T44" s="94"/>
    </row>
    <row r="45" spans="20:20" x14ac:dyDescent="0.3">
      <c r="T45" s="94"/>
    </row>
    <row r="46" spans="20:20" x14ac:dyDescent="0.3">
      <c r="T46" s="94"/>
    </row>
    <row r="47" spans="20:20" x14ac:dyDescent="0.3">
      <c r="T47" s="94"/>
    </row>
    <row r="48" spans="20:20" x14ac:dyDescent="0.3">
      <c r="T48" s="94"/>
    </row>
    <row r="49" spans="20:20" x14ac:dyDescent="0.3">
      <c r="T49" s="94"/>
    </row>
    <row r="50" spans="20:20" x14ac:dyDescent="0.3">
      <c r="T50" s="94"/>
    </row>
    <row r="51" spans="20:20" x14ac:dyDescent="0.3">
      <c r="T51" s="94"/>
    </row>
    <row r="52" spans="20:20" x14ac:dyDescent="0.3">
      <c r="T52" s="94"/>
    </row>
    <row r="53" spans="20:20" x14ac:dyDescent="0.3">
      <c r="T53" s="94"/>
    </row>
    <row r="54" spans="20:20" x14ac:dyDescent="0.3">
      <c r="T54" s="94"/>
    </row>
    <row r="55" spans="20:20" x14ac:dyDescent="0.3">
      <c r="T55" s="94"/>
    </row>
    <row r="56" spans="20:20" x14ac:dyDescent="0.3">
      <c r="T56" s="94"/>
    </row>
    <row r="57" spans="20:20" x14ac:dyDescent="0.3">
      <c r="T57" s="94"/>
    </row>
    <row r="58" spans="20:20" x14ac:dyDescent="0.3">
      <c r="T58" s="94"/>
    </row>
    <row r="59" spans="20:20" x14ac:dyDescent="0.3">
      <c r="T59" s="94"/>
    </row>
    <row r="60" spans="20:20" x14ac:dyDescent="0.3">
      <c r="T60" s="94"/>
    </row>
    <row r="61" spans="20:20" x14ac:dyDescent="0.3">
      <c r="T61" s="94"/>
    </row>
    <row r="62" spans="20:20" x14ac:dyDescent="0.3">
      <c r="T62" s="94"/>
    </row>
    <row r="63" spans="20:20" x14ac:dyDescent="0.3">
      <c r="T63" s="94"/>
    </row>
    <row r="64" spans="20:20" x14ac:dyDescent="0.3">
      <c r="T64" s="94"/>
    </row>
    <row r="65" spans="20:20" x14ac:dyDescent="0.3">
      <c r="T65" s="94"/>
    </row>
    <row r="66" spans="20:20" x14ac:dyDescent="0.3">
      <c r="T66" s="94"/>
    </row>
    <row r="67" spans="20:20" x14ac:dyDescent="0.3">
      <c r="T67" s="94"/>
    </row>
    <row r="68" spans="20:20" x14ac:dyDescent="0.3">
      <c r="T68" s="94"/>
    </row>
    <row r="69" spans="20:20" x14ac:dyDescent="0.3">
      <c r="T69" s="94"/>
    </row>
    <row r="70" spans="20:20" x14ac:dyDescent="0.3">
      <c r="T70" s="94"/>
    </row>
    <row r="71" spans="20:20" x14ac:dyDescent="0.3">
      <c r="T71" s="94"/>
    </row>
    <row r="72" spans="20:20" x14ac:dyDescent="0.3">
      <c r="T72" s="94"/>
    </row>
    <row r="73" spans="20:20" x14ac:dyDescent="0.3">
      <c r="T73" s="94"/>
    </row>
    <row r="74" spans="20:20" x14ac:dyDescent="0.3">
      <c r="T74" s="94"/>
    </row>
    <row r="75" spans="20:20" x14ac:dyDescent="0.3">
      <c r="T75" s="94"/>
    </row>
    <row r="76" spans="20:20" x14ac:dyDescent="0.3">
      <c r="T76" s="94"/>
    </row>
    <row r="77" spans="20:20" x14ac:dyDescent="0.3">
      <c r="T77" s="94"/>
    </row>
    <row r="78" spans="20:20" x14ac:dyDescent="0.3">
      <c r="T78" s="94"/>
    </row>
    <row r="79" spans="20:20" x14ac:dyDescent="0.3">
      <c r="T79" s="94"/>
    </row>
    <row r="80" spans="20:20" x14ac:dyDescent="0.3">
      <c r="T80" s="94"/>
    </row>
    <row r="81" spans="20:20" x14ac:dyDescent="0.3">
      <c r="T81" s="94"/>
    </row>
    <row r="82" spans="20:20" x14ac:dyDescent="0.3">
      <c r="T82" s="94"/>
    </row>
    <row r="83" spans="20:20" x14ac:dyDescent="0.3">
      <c r="T83" s="94"/>
    </row>
    <row r="84" spans="20:20" x14ac:dyDescent="0.3">
      <c r="T84" s="94"/>
    </row>
    <row r="85" spans="20:20" x14ac:dyDescent="0.3">
      <c r="T85" s="94"/>
    </row>
    <row r="86" spans="20:20" x14ac:dyDescent="0.3">
      <c r="T86" s="94"/>
    </row>
    <row r="87" spans="20:20" x14ac:dyDescent="0.3">
      <c r="T87" s="94"/>
    </row>
    <row r="88" spans="20:20" x14ac:dyDescent="0.3">
      <c r="T88" s="94"/>
    </row>
    <row r="89" spans="20:20" x14ac:dyDescent="0.3">
      <c r="T89" s="94"/>
    </row>
    <row r="90" spans="20:20" x14ac:dyDescent="0.3">
      <c r="T90" s="94"/>
    </row>
    <row r="91" spans="20:20" x14ac:dyDescent="0.3">
      <c r="T91" s="94"/>
    </row>
    <row r="92" spans="20:20" x14ac:dyDescent="0.3">
      <c r="T92" s="94"/>
    </row>
  </sheetData>
  <hyperlinks>
    <hyperlink ref="A11" location="'TABLE OF CONTENTS'!A1" display="Return to Table of Contents" xr:uid="{00000000-0004-0000-0200-000000000000}"/>
  </hyperlinks>
  <pageMargins left="0.25" right="0.25" top="0.75" bottom="0.75" header="0.3" footer="0.3"/>
  <pageSetup scale="1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1"/>
  <dimension ref="A1:AR36"/>
  <sheetViews>
    <sheetView workbookViewId="0">
      <selection activeCell="B16" sqref="B16"/>
    </sheetView>
  </sheetViews>
  <sheetFormatPr defaultRowHeight="14.4" x14ac:dyDescent="0.3"/>
  <cols>
    <col min="2" max="2" width="18.6640625" style="5" bestFit="1" customWidth="1"/>
    <col min="3" max="8" width="17.5546875" style="5" customWidth="1"/>
  </cols>
  <sheetData>
    <row r="1" spans="1:42" s="43" customFormat="1" ht="20.399999999999999" x14ac:dyDescent="0.35">
      <c r="A1" s="113" t="s">
        <v>235</v>
      </c>
    </row>
    <row r="2" spans="1:42" s="43" customFormat="1" x14ac:dyDescent="0.3">
      <c r="A2" s="43" t="s">
        <v>126</v>
      </c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s="19" customFormat="1" x14ac:dyDescent="0.3">
      <c r="A3" s="9"/>
      <c r="B3" s="9" t="s">
        <v>55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60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s="19" customFormat="1" x14ac:dyDescent="0.3">
      <c r="A4" s="9" t="s">
        <v>3</v>
      </c>
      <c r="B4" s="135">
        <v>49.728000000000002</v>
      </c>
      <c r="C4" s="135">
        <v>0.33900000000000002</v>
      </c>
      <c r="D4" s="135">
        <v>0.19700000000000001</v>
      </c>
      <c r="E4" s="135">
        <v>0.11700000000000001</v>
      </c>
      <c r="F4" s="135">
        <v>0.47699999999999998</v>
      </c>
      <c r="G4" s="135">
        <v>0.93200000000000005</v>
      </c>
      <c r="H4" s="15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s="19" customFormat="1" x14ac:dyDescent="0.3">
      <c r="A5" s="9" t="s">
        <v>4</v>
      </c>
      <c r="B5" s="135">
        <v>68.299000000000007</v>
      </c>
      <c r="C5" s="135">
        <v>0.48199999999999998</v>
      </c>
      <c r="D5" s="135">
        <v>0.21299999999999999</v>
      </c>
      <c r="E5" s="135">
        <v>0.11600000000000001</v>
      </c>
      <c r="F5" s="135">
        <v>0.35199999999999998</v>
      </c>
      <c r="G5" s="135">
        <v>0.81799999999999995</v>
      </c>
      <c r="H5" s="15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2" s="19" customFormat="1" x14ac:dyDescent="0.3">
      <c r="A6" s="9" t="s">
        <v>5</v>
      </c>
      <c r="B6" s="135">
        <v>42.084000000000003</v>
      </c>
      <c r="C6" s="135">
        <v>0.48899999999999999</v>
      </c>
      <c r="D6" s="135">
        <v>0.14099999999999999</v>
      </c>
      <c r="E6" s="135">
        <v>8.6999999999999994E-2</v>
      </c>
      <c r="F6" s="135">
        <v>0.54200000000000004</v>
      </c>
      <c r="G6" s="135">
        <v>1.24</v>
      </c>
      <c r="H6" s="15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1:42" s="19" customFormat="1" x14ac:dyDescent="0.3">
      <c r="A7" s="9" t="s">
        <v>6</v>
      </c>
      <c r="B7" s="135">
        <v>44.11</v>
      </c>
      <c r="C7" s="135">
        <v>0.56999999999999995</v>
      </c>
      <c r="D7" s="135">
        <v>0.22700000000000001</v>
      </c>
      <c r="E7" s="135">
        <v>0.15</v>
      </c>
      <c r="F7" s="135">
        <v>0.41799999999999998</v>
      </c>
      <c r="G7" s="135">
        <v>0.78400000000000003</v>
      </c>
      <c r="H7" s="15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s="19" customFormat="1" x14ac:dyDescent="0.3">
      <c r="A8" s="9" t="s">
        <v>7</v>
      </c>
      <c r="B8" s="135">
        <v>36.683999999999997</v>
      </c>
      <c r="C8" s="135">
        <v>0.36199999999999999</v>
      </c>
      <c r="D8" s="135">
        <v>0.105</v>
      </c>
      <c r="E8" s="135">
        <v>0.112</v>
      </c>
      <c r="F8" s="135">
        <v>0.42399999999999999</v>
      </c>
      <c r="G8" s="135">
        <v>0.73399999999999999</v>
      </c>
      <c r="H8" s="15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</row>
    <row r="9" spans="1:42" s="19" customFormat="1" x14ac:dyDescent="0.3">
      <c r="A9" s="9" t="s">
        <v>8</v>
      </c>
      <c r="B9" s="135">
        <v>54.793999999999997</v>
      </c>
      <c r="C9" s="135">
        <v>0.71799999999999997</v>
      </c>
      <c r="D9" s="135">
        <v>0.32200000000000001</v>
      </c>
      <c r="E9" s="135">
        <v>0.13900000000000001</v>
      </c>
      <c r="F9" s="135">
        <v>0.61199999999999999</v>
      </c>
      <c r="G9" s="135">
        <v>1.167</v>
      </c>
      <c r="H9" s="15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s="19" customFormat="1" x14ac:dyDescent="0.3">
      <c r="A10" s="9" t="s">
        <v>14</v>
      </c>
      <c r="B10" s="135">
        <v>46.671999999999997</v>
      </c>
      <c r="C10" s="135">
        <v>0.44600000000000001</v>
      </c>
      <c r="D10" s="135">
        <v>5.6000000000000001E-2</v>
      </c>
      <c r="E10" s="135">
        <v>0.159</v>
      </c>
      <c r="F10" s="135">
        <v>0.74299999999999999</v>
      </c>
      <c r="G10" s="135">
        <v>1.1759999999999999</v>
      </c>
      <c r="H10" s="15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s="19" customFormat="1" x14ac:dyDescent="0.3">
      <c r="A11" s="9" t="s">
        <v>9</v>
      </c>
      <c r="B11" s="135">
        <v>47.853000000000002</v>
      </c>
      <c r="C11" s="135">
        <v>0.627</v>
      </c>
      <c r="D11" s="135">
        <v>0.30399999999999999</v>
      </c>
      <c r="E11" s="135">
        <v>0.20799999999999999</v>
      </c>
      <c r="F11" s="135">
        <v>0.623</v>
      </c>
      <c r="G11" s="135">
        <v>1.2390000000000001</v>
      </c>
      <c r="H11" s="15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s="19" customFormat="1" x14ac:dyDescent="0.3">
      <c r="A12" s="9" t="s">
        <v>10</v>
      </c>
      <c r="B12" s="135">
        <v>35.264000000000003</v>
      </c>
      <c r="C12" s="135">
        <v>0.40400000000000003</v>
      </c>
      <c r="D12" s="135">
        <v>0.19600000000000001</v>
      </c>
      <c r="E12" s="135">
        <v>0.10299999999999999</v>
      </c>
      <c r="F12" s="135">
        <v>0.48799999999999999</v>
      </c>
      <c r="G12" s="135">
        <v>0.90100000000000002</v>
      </c>
      <c r="H12" s="15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42" s="19" customFormat="1" x14ac:dyDescent="0.3">
      <c r="A13" s="9" t="s">
        <v>11</v>
      </c>
      <c r="B13" s="135">
        <v>39.094000000000001</v>
      </c>
      <c r="C13" s="135">
        <v>0.442</v>
      </c>
      <c r="D13" s="135">
        <v>0.155</v>
      </c>
      <c r="E13" s="135">
        <v>0.129</v>
      </c>
      <c r="F13" s="135">
        <v>0.39800000000000002</v>
      </c>
      <c r="G13" s="135">
        <v>0.86699999999999999</v>
      </c>
      <c r="H13" s="15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s="19" customFormat="1" x14ac:dyDescent="0.3">
      <c r="A14" s="9" t="s">
        <v>12</v>
      </c>
      <c r="B14" s="135">
        <v>40.631999999999998</v>
      </c>
      <c r="C14" s="135">
        <v>0.51800000000000002</v>
      </c>
      <c r="D14" s="135">
        <v>0.14199999999999999</v>
      </c>
      <c r="E14" s="135">
        <v>0.13300000000000001</v>
      </c>
      <c r="F14" s="135">
        <v>0.40600000000000003</v>
      </c>
      <c r="G14" s="135">
        <v>1.115</v>
      </c>
      <c r="H14" s="155"/>
    </row>
    <row r="15" spans="1:42" s="19" customFormat="1" x14ac:dyDescent="0.3">
      <c r="A15" s="9" t="s">
        <v>63</v>
      </c>
      <c r="B15" s="135">
        <v>47.314999999999998</v>
      </c>
      <c r="C15" s="135">
        <v>0.504</v>
      </c>
      <c r="D15" s="135">
        <v>0.19800000000000001</v>
      </c>
      <c r="E15" s="135">
        <v>0.13200000000000001</v>
      </c>
      <c r="F15" s="135">
        <v>0.46300000000000002</v>
      </c>
      <c r="G15" s="135">
        <v>0.91400000000000003</v>
      </c>
      <c r="H15" s="155"/>
    </row>
    <row r="16" spans="1:42" s="19" customFormat="1" x14ac:dyDescent="0.3">
      <c r="A16" s="44" t="s">
        <v>127</v>
      </c>
      <c r="B16" s="1"/>
      <c r="C16" s="1"/>
      <c r="D16" s="1"/>
      <c r="E16" s="1"/>
      <c r="F16" s="1"/>
      <c r="G16" s="1"/>
      <c r="H16" s="1"/>
    </row>
    <row r="17" spans="1:44" s="19" customFormat="1" x14ac:dyDescent="0.3">
      <c r="A17" s="48" t="s">
        <v>80</v>
      </c>
      <c r="B17" s="1"/>
      <c r="D17" s="25"/>
      <c r="E17" s="25"/>
      <c r="F17" s="25"/>
      <c r="G17" s="25"/>
      <c r="H17" s="25"/>
    </row>
    <row r="18" spans="1:44" s="19" customFormat="1" x14ac:dyDescent="0.3">
      <c r="A18" s="178" t="s">
        <v>198</v>
      </c>
      <c r="B18" s="1"/>
      <c r="C18" s="1"/>
      <c r="D18" s="1"/>
      <c r="E18" s="1"/>
      <c r="F18" s="1"/>
      <c r="G18" s="1"/>
      <c r="H18" s="1"/>
    </row>
    <row r="19" spans="1:44" s="19" customFormat="1" x14ac:dyDescent="0.3">
      <c r="A19"/>
      <c r="B19"/>
      <c r="C19"/>
      <c r="D19"/>
      <c r="E19"/>
      <c r="F19"/>
      <c r="G19"/>
      <c r="H19"/>
      <c r="I19"/>
      <c r="J19"/>
    </row>
    <row r="20" spans="1:44" s="19" customFormat="1" x14ac:dyDescent="0.3">
      <c r="A20"/>
      <c r="B20"/>
      <c r="C20"/>
      <c r="D20"/>
      <c r="E20"/>
      <c r="F20"/>
      <c r="G20"/>
      <c r="H20"/>
      <c r="I20"/>
      <c r="J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3">
      <c r="B21"/>
      <c r="C21"/>
      <c r="D21"/>
      <c r="E21"/>
      <c r="F21"/>
      <c r="G21"/>
      <c r="H21"/>
    </row>
    <row r="22" spans="1:44" x14ac:dyDescent="0.3">
      <c r="B22"/>
      <c r="C22"/>
      <c r="D22"/>
      <c r="E22"/>
      <c r="F22"/>
      <c r="G22"/>
      <c r="H22" s="134"/>
      <c r="I22" s="134"/>
    </row>
    <row r="23" spans="1:44" x14ac:dyDescent="0.3">
      <c r="B23" s="139"/>
      <c r="C23" s="139"/>
      <c r="D23" s="139"/>
      <c r="E23" s="139"/>
      <c r="F23" s="139"/>
      <c r="G23" s="139"/>
      <c r="H23" s="139"/>
      <c r="I23" s="139"/>
    </row>
    <row r="24" spans="1:44" x14ac:dyDescent="0.3">
      <c r="B24"/>
      <c r="C24"/>
      <c r="D24"/>
      <c r="E24" s="140"/>
      <c r="F24"/>
      <c r="G24"/>
      <c r="H24"/>
    </row>
    <row r="25" spans="1:44" x14ac:dyDescent="0.3">
      <c r="B25"/>
      <c r="C25"/>
      <c r="D25"/>
      <c r="E25"/>
      <c r="F25"/>
      <c r="G25"/>
      <c r="H25"/>
    </row>
    <row r="26" spans="1:44" x14ac:dyDescent="0.3">
      <c r="B26"/>
      <c r="C26"/>
      <c r="D26"/>
      <c r="E26"/>
      <c r="F26"/>
      <c r="G26"/>
      <c r="H26"/>
    </row>
    <row r="27" spans="1:44" x14ac:dyDescent="0.3">
      <c r="B27"/>
      <c r="C27"/>
      <c r="D27"/>
      <c r="E27"/>
      <c r="F27"/>
      <c r="G27"/>
      <c r="H27"/>
    </row>
    <row r="28" spans="1:44" x14ac:dyDescent="0.3">
      <c r="B28"/>
      <c r="C28"/>
      <c r="D28"/>
      <c r="E28"/>
      <c r="F28"/>
      <c r="G28"/>
      <c r="H28"/>
    </row>
    <row r="29" spans="1:44" x14ac:dyDescent="0.3">
      <c r="B29"/>
      <c r="C29"/>
      <c r="D29"/>
      <c r="E29"/>
      <c r="F29"/>
      <c r="G29"/>
      <c r="H29"/>
    </row>
    <row r="30" spans="1:44" x14ac:dyDescent="0.3">
      <c r="B30"/>
      <c r="C30"/>
      <c r="D30"/>
      <c r="E30"/>
      <c r="F30"/>
      <c r="G30"/>
      <c r="H30"/>
    </row>
    <row r="31" spans="1:44" x14ac:dyDescent="0.3">
      <c r="B31"/>
      <c r="C31"/>
      <c r="D31"/>
      <c r="E31"/>
      <c r="F31"/>
      <c r="G31"/>
      <c r="H31"/>
    </row>
    <row r="32" spans="1:44" x14ac:dyDescent="0.3">
      <c r="B32"/>
      <c r="C32"/>
      <c r="D32"/>
      <c r="E32"/>
      <c r="F32"/>
      <c r="G32"/>
      <c r="H32"/>
    </row>
    <row r="33" spans="2:8" x14ac:dyDescent="0.3">
      <c r="B33"/>
      <c r="C33"/>
      <c r="D33"/>
      <c r="E33"/>
      <c r="F33"/>
      <c r="G33"/>
      <c r="H33"/>
    </row>
    <row r="34" spans="2:8" x14ac:dyDescent="0.3">
      <c r="B34"/>
      <c r="C34"/>
      <c r="D34"/>
      <c r="E34"/>
      <c r="F34"/>
      <c r="G34"/>
      <c r="H34"/>
    </row>
    <row r="35" spans="2:8" x14ac:dyDescent="0.3">
      <c r="B35"/>
      <c r="C35"/>
      <c r="D35"/>
      <c r="E35"/>
      <c r="F35"/>
      <c r="G35"/>
      <c r="H35"/>
    </row>
    <row r="36" spans="2:8" x14ac:dyDescent="0.3">
      <c r="B36"/>
      <c r="C36"/>
      <c r="D36"/>
      <c r="E36"/>
      <c r="F36"/>
      <c r="G36"/>
      <c r="H36"/>
    </row>
  </sheetData>
  <hyperlinks>
    <hyperlink ref="A17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3"/>
  <dimension ref="A1:BK36"/>
  <sheetViews>
    <sheetView workbookViewId="0">
      <pane xSplit="1" topLeftCell="AQ1" activePane="topRight" state="frozen"/>
      <selection pane="topRight" activeCell="BK15" sqref="BK15"/>
    </sheetView>
  </sheetViews>
  <sheetFormatPr defaultRowHeight="14.4" x14ac:dyDescent="0.3"/>
  <cols>
    <col min="1" max="1" width="60.6640625" customWidth="1"/>
    <col min="3" max="44" width="10" customWidth="1"/>
  </cols>
  <sheetData>
    <row r="1" spans="1:63" s="19" customFormat="1" ht="20.399999999999999" x14ac:dyDescent="0.35">
      <c r="A1" s="71" t="s">
        <v>109</v>
      </c>
    </row>
    <row r="2" spans="1:63" s="44" customFormat="1" x14ac:dyDescent="0.3">
      <c r="A2" s="44" t="s">
        <v>124</v>
      </c>
    </row>
    <row r="3" spans="1:63" s="19" customFormat="1" x14ac:dyDescent="0.3">
      <c r="A3" s="4"/>
      <c r="B3" s="114" t="s">
        <v>54</v>
      </c>
      <c r="C3" s="114" t="s">
        <v>53</v>
      </c>
      <c r="D3" s="114" t="s">
        <v>52</v>
      </c>
      <c r="E3" s="114" t="s">
        <v>51</v>
      </c>
      <c r="F3" s="114" t="s">
        <v>48</v>
      </c>
      <c r="G3" s="114" t="s">
        <v>49</v>
      </c>
      <c r="H3" s="114" t="s">
        <v>50</v>
      </c>
      <c r="I3" s="114" t="s">
        <v>47</v>
      </c>
      <c r="J3" s="114" t="s">
        <v>40</v>
      </c>
      <c r="K3" s="114" t="s">
        <v>15</v>
      </c>
      <c r="L3" s="114" t="s">
        <v>16</v>
      </c>
      <c r="M3" s="114" t="s">
        <v>17</v>
      </c>
      <c r="N3" s="114" t="s">
        <v>18</v>
      </c>
      <c r="O3" s="114" t="s">
        <v>19</v>
      </c>
      <c r="P3" s="114" t="s">
        <v>20</v>
      </c>
      <c r="Q3" s="114" t="s">
        <v>21</v>
      </c>
      <c r="R3" s="114" t="s">
        <v>22</v>
      </c>
      <c r="S3" s="114" t="s">
        <v>23</v>
      </c>
      <c r="T3" s="114" t="s">
        <v>24</v>
      </c>
      <c r="U3" s="114" t="s">
        <v>25</v>
      </c>
      <c r="V3" s="114" t="s">
        <v>26</v>
      </c>
      <c r="W3" s="114" t="s">
        <v>27</v>
      </c>
      <c r="X3" s="114" t="s">
        <v>28</v>
      </c>
      <c r="Y3" s="114" t="s">
        <v>29</v>
      </c>
      <c r="Z3" s="114" t="s">
        <v>30</v>
      </c>
      <c r="AA3" s="114" t="s">
        <v>31</v>
      </c>
      <c r="AB3" s="114" t="s">
        <v>46</v>
      </c>
      <c r="AC3" s="114" t="s">
        <v>73</v>
      </c>
      <c r="AD3" s="114" t="s">
        <v>77</v>
      </c>
      <c r="AE3" s="114" t="s">
        <v>78</v>
      </c>
      <c r="AF3" s="114" t="s">
        <v>135</v>
      </c>
      <c r="AG3" s="114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122" t="s">
        <v>169</v>
      </c>
      <c r="AY3" s="122" t="s">
        <v>170</v>
      </c>
      <c r="AZ3" s="122" t="s">
        <v>200</v>
      </c>
      <c r="BA3" s="122" t="s">
        <v>212</v>
      </c>
      <c r="BB3" s="122" t="s">
        <v>218</v>
      </c>
      <c r="BC3" s="122" t="s">
        <v>219</v>
      </c>
      <c r="BD3" s="122" t="s">
        <v>220</v>
      </c>
      <c r="BE3" s="122" t="s">
        <v>222</v>
      </c>
      <c r="BF3" s="122" t="s">
        <v>223</v>
      </c>
      <c r="BG3" s="122" t="s">
        <v>226</v>
      </c>
      <c r="BH3" s="122" t="s">
        <v>227</v>
      </c>
      <c r="BI3" s="122" t="s">
        <v>228</v>
      </c>
      <c r="BJ3" s="122" t="s">
        <v>231</v>
      </c>
      <c r="BK3" s="122" t="s">
        <v>233</v>
      </c>
    </row>
    <row r="4" spans="1:63" s="19" customFormat="1" ht="15" customHeight="1" x14ac:dyDescent="0.3">
      <c r="A4" s="4" t="s">
        <v>3</v>
      </c>
      <c r="B4" s="135">
        <v>2.9275832386002882</v>
      </c>
      <c r="C4" s="135">
        <v>2.6343328508204231</v>
      </c>
      <c r="D4" s="135">
        <v>2.8580158686103161</v>
      </c>
      <c r="E4" s="135">
        <v>2.8175371903933906</v>
      </c>
      <c r="F4" s="135">
        <v>2.4206804768122852</v>
      </c>
      <c r="G4" s="135">
        <v>2.2819796870848017</v>
      </c>
      <c r="H4" s="135">
        <v>2.5443364433636062</v>
      </c>
      <c r="I4" s="135">
        <v>2.4037556783086953</v>
      </c>
      <c r="J4" s="135">
        <v>2.168884442904075</v>
      </c>
      <c r="K4" s="135">
        <v>2.1027886744259829</v>
      </c>
      <c r="L4" s="135">
        <v>1.8280051378212814</v>
      </c>
      <c r="M4" s="135">
        <v>1.6002927293168385</v>
      </c>
      <c r="N4" s="135">
        <v>1.775711919837814</v>
      </c>
      <c r="O4" s="135">
        <v>1.4481907725712677</v>
      </c>
      <c r="P4" s="135">
        <v>1.647602881355253</v>
      </c>
      <c r="Q4" s="135">
        <v>1.8121900657194978</v>
      </c>
      <c r="R4" s="135">
        <v>1.8333326756509105</v>
      </c>
      <c r="S4" s="135">
        <v>2.3400649549183967</v>
      </c>
      <c r="T4" s="135">
        <v>3.0013497106335727</v>
      </c>
      <c r="U4" s="135">
        <v>3.9941214285714288</v>
      </c>
      <c r="V4" s="135">
        <v>5.6391859531772575</v>
      </c>
      <c r="W4" s="135">
        <v>5.8698449767132397</v>
      </c>
      <c r="X4" s="135">
        <v>6.3293158436213997</v>
      </c>
      <c r="Y4" s="135">
        <v>7.6468264462809925</v>
      </c>
      <c r="Z4" s="135">
        <v>10.382368421052632</v>
      </c>
      <c r="AA4" s="135">
        <v>10.515299251870324</v>
      </c>
      <c r="AB4" s="135">
        <v>11.24048925925926</v>
      </c>
      <c r="AC4" s="135">
        <v>13.207215892597969</v>
      </c>
      <c r="AD4" s="135">
        <v>12.256511186954873</v>
      </c>
      <c r="AE4" s="135">
        <v>11.480498625834315</v>
      </c>
      <c r="AF4" s="135">
        <v>10.73777733118971</v>
      </c>
      <c r="AG4" s="135">
        <v>9.8757564259485928</v>
      </c>
      <c r="AH4" s="135">
        <v>9.0169398707308055</v>
      </c>
      <c r="AI4" s="135">
        <v>7.70005873531617</v>
      </c>
      <c r="AJ4" s="135">
        <v>7.678787110942185</v>
      </c>
      <c r="AK4" s="135">
        <v>7.9201063048269305</v>
      </c>
      <c r="AL4" s="135">
        <v>7.2697267972160988</v>
      </c>
      <c r="AM4" s="135">
        <v>7.22</v>
      </c>
      <c r="AN4" s="135">
        <v>6.56</v>
      </c>
      <c r="AO4" s="135">
        <v>5.53</v>
      </c>
      <c r="AP4" s="135">
        <v>5.03</v>
      </c>
      <c r="AQ4" s="156">
        <v>4.74</v>
      </c>
      <c r="AR4" s="135">
        <v>4.51</v>
      </c>
      <c r="AS4" s="135">
        <v>4.33</v>
      </c>
      <c r="AT4" s="135">
        <v>3.68</v>
      </c>
      <c r="AU4" s="135">
        <v>3.45</v>
      </c>
      <c r="AV4" s="135">
        <v>3.17</v>
      </c>
      <c r="AW4" s="135">
        <v>3.48</v>
      </c>
      <c r="AX4" s="135">
        <v>3.99</v>
      </c>
      <c r="AY4" s="135">
        <v>3.94</v>
      </c>
      <c r="AZ4" s="135">
        <v>3.58</v>
      </c>
      <c r="BA4" s="135">
        <v>3.24</v>
      </c>
      <c r="BB4" s="135">
        <v>3.86</v>
      </c>
      <c r="BC4" s="135">
        <v>3.57</v>
      </c>
      <c r="BD4" s="135">
        <v>3.48</v>
      </c>
      <c r="BE4" s="135">
        <v>3.57</v>
      </c>
      <c r="BF4" s="135">
        <v>3.37</v>
      </c>
      <c r="BG4" s="135">
        <v>3.07</v>
      </c>
      <c r="BH4" s="135">
        <v>3.11</v>
      </c>
      <c r="BI4" s="135">
        <v>3.21</v>
      </c>
      <c r="BJ4" s="135">
        <v>3.05</v>
      </c>
      <c r="BK4" s="135">
        <v>2.93</v>
      </c>
    </row>
    <row r="5" spans="1:63" s="19" customFormat="1" x14ac:dyDescent="0.3">
      <c r="A5" s="4" t="s">
        <v>4</v>
      </c>
      <c r="B5" s="135">
        <v>1.60034424734748</v>
      </c>
      <c r="C5" s="135">
        <v>1.3958912012856568</v>
      </c>
      <c r="D5" s="135">
        <v>1.3763562965868967</v>
      </c>
      <c r="E5" s="135">
        <v>1.3207530408340573</v>
      </c>
      <c r="F5" s="135">
        <v>1.2531170338452986</v>
      </c>
      <c r="G5" s="135">
        <v>1.1582097736207129</v>
      </c>
      <c r="H5" s="135">
        <v>1.1982271800101989</v>
      </c>
      <c r="I5" s="135">
        <v>1.1583161346201436</v>
      </c>
      <c r="J5" s="135">
        <v>1.1559314773881355</v>
      </c>
      <c r="K5" s="135">
        <v>1.0373928160919541</v>
      </c>
      <c r="L5" s="135">
        <v>1.1886989759202877</v>
      </c>
      <c r="M5" s="135">
        <v>1.099375899760064</v>
      </c>
      <c r="N5" s="135">
        <v>1.1572025781761417</v>
      </c>
      <c r="O5" s="135">
        <v>1.0189169836760243</v>
      </c>
      <c r="P5" s="135">
        <v>1.2587883800221158</v>
      </c>
      <c r="Q5" s="135">
        <v>1.4921099493029151</v>
      </c>
      <c r="R5" s="135">
        <v>1.8560984767977331</v>
      </c>
      <c r="S5" s="135">
        <v>2.3576345011620901</v>
      </c>
      <c r="T5" s="135">
        <v>3.2677747317236752</v>
      </c>
      <c r="U5" s="135">
        <v>4.4250725106452666</v>
      </c>
      <c r="V5" s="135">
        <v>5.8670263136489345</v>
      </c>
      <c r="W5" s="135">
        <v>6.1485633072809538</v>
      </c>
      <c r="X5" s="135">
        <v>7.0393426903949692</v>
      </c>
      <c r="Y5" s="135">
        <v>8.2736652383725762</v>
      </c>
      <c r="Z5" s="135">
        <v>10.587222493578677</v>
      </c>
      <c r="AA5" s="135">
        <v>12.307114217727543</v>
      </c>
      <c r="AB5" s="135">
        <v>11.799407760233155</v>
      </c>
      <c r="AC5" s="135">
        <v>12.637945535317638</v>
      </c>
      <c r="AD5" s="135">
        <v>12.481234000360555</v>
      </c>
      <c r="AE5" s="135">
        <v>11.423228613569322</v>
      </c>
      <c r="AF5" s="135">
        <v>10.888638838049651</v>
      </c>
      <c r="AG5" s="135">
        <v>10.523024664647339</v>
      </c>
      <c r="AH5" s="135">
        <v>9.4777699310002816</v>
      </c>
      <c r="AI5" s="135">
        <v>8.9805791518853972</v>
      </c>
      <c r="AJ5" s="135">
        <v>8.6879999508309567</v>
      </c>
      <c r="AK5" s="135">
        <v>8.4288380605220752</v>
      </c>
      <c r="AL5" s="135">
        <v>7.7045496409020906</v>
      </c>
      <c r="AM5" s="135">
        <v>7.28</v>
      </c>
      <c r="AN5" s="135">
        <v>6.69</v>
      </c>
      <c r="AO5" s="135">
        <v>6.09</v>
      </c>
      <c r="AP5" s="135">
        <v>5.88</v>
      </c>
      <c r="AQ5" s="156">
        <v>5.12</v>
      </c>
      <c r="AR5" s="135">
        <v>4.2300000000000004</v>
      </c>
      <c r="AS5" s="135">
        <v>3.89</v>
      </c>
      <c r="AT5" s="135">
        <v>3.49</v>
      </c>
      <c r="AU5" s="135">
        <v>3.1</v>
      </c>
      <c r="AV5" s="135">
        <v>3.02</v>
      </c>
      <c r="AW5" s="135">
        <v>3.04</v>
      </c>
      <c r="AX5" s="135">
        <v>3.09</v>
      </c>
      <c r="AY5" s="135">
        <v>2.89</v>
      </c>
      <c r="AZ5" s="135">
        <v>2.65</v>
      </c>
      <c r="BA5" s="135">
        <v>2.4</v>
      </c>
      <c r="BB5" s="135">
        <v>2.46</v>
      </c>
      <c r="BC5" s="135">
        <v>2.25</v>
      </c>
      <c r="BD5" s="135">
        <v>2.09</v>
      </c>
      <c r="BE5" s="135">
        <v>2.25</v>
      </c>
      <c r="BF5" s="135">
        <v>2.29</v>
      </c>
      <c r="BG5" s="135">
        <v>2.08</v>
      </c>
      <c r="BH5" s="135">
        <v>2.1</v>
      </c>
      <c r="BI5" s="135">
        <v>1.98</v>
      </c>
      <c r="BJ5" s="135">
        <v>1.82</v>
      </c>
      <c r="BK5" s="135">
        <v>1.82</v>
      </c>
    </row>
    <row r="6" spans="1:63" s="19" customFormat="1" x14ac:dyDescent="0.3">
      <c r="A6" s="4" t="s">
        <v>5</v>
      </c>
      <c r="B6" s="135">
        <v>3.2989455286446203</v>
      </c>
      <c r="C6" s="135">
        <v>3.3121402879341866</v>
      </c>
      <c r="D6" s="135">
        <v>2.7361657519209661</v>
      </c>
      <c r="E6" s="135">
        <v>2.7027465145228216</v>
      </c>
      <c r="F6" s="135">
        <v>2.6718072175311618</v>
      </c>
      <c r="G6" s="135">
        <v>2.4464783368952787</v>
      </c>
      <c r="H6" s="135">
        <v>2.3077984453081619</v>
      </c>
      <c r="I6" s="135">
        <v>2.2810321880650997</v>
      </c>
      <c r="J6" s="135">
        <v>2.2252114335971855</v>
      </c>
      <c r="K6" s="135">
        <v>2.1785197526623152</v>
      </c>
      <c r="L6" s="135">
        <v>2.085868092691622</v>
      </c>
      <c r="M6" s="135">
        <v>1.9271798266351459</v>
      </c>
      <c r="N6" s="135">
        <v>1.9306145926589076</v>
      </c>
      <c r="O6" s="135">
        <v>1.8092444632529272</v>
      </c>
      <c r="P6" s="135">
        <v>1.8999651821862349</v>
      </c>
      <c r="Q6" s="135">
        <v>2.4415425940138142</v>
      </c>
      <c r="R6" s="135">
        <v>2.7187439860401343</v>
      </c>
      <c r="S6" s="135">
        <v>2.9318038816341199</v>
      </c>
      <c r="T6" s="135">
        <v>3.5597811268258757</v>
      </c>
      <c r="U6" s="135">
        <v>4.6630277969216634</v>
      </c>
      <c r="V6" s="135">
        <v>7.4122073266659179</v>
      </c>
      <c r="W6" s="135">
        <v>8.2077227121750091</v>
      </c>
      <c r="X6" s="135">
        <v>9.4884341775039935</v>
      </c>
      <c r="Y6" s="135">
        <v>12.360252143102068</v>
      </c>
      <c r="Z6" s="135">
        <v>14.609535255296979</v>
      </c>
      <c r="AA6" s="135">
        <v>15.93279221238938</v>
      </c>
      <c r="AB6" s="135">
        <v>16.122974122220874</v>
      </c>
      <c r="AC6" s="135">
        <v>16.666473677660239</v>
      </c>
      <c r="AD6" s="135">
        <v>18.150076551467855</v>
      </c>
      <c r="AE6" s="135">
        <v>17.36057044895847</v>
      </c>
      <c r="AF6" s="135">
        <v>16.501219288936056</v>
      </c>
      <c r="AG6" s="135">
        <v>16.603898560473564</v>
      </c>
      <c r="AH6" s="135">
        <v>16.088279665229248</v>
      </c>
      <c r="AI6" s="135">
        <v>15.796134863740463</v>
      </c>
      <c r="AJ6" s="135">
        <v>15.39733272314964</v>
      </c>
      <c r="AK6" s="135">
        <v>15.119856204631871</v>
      </c>
      <c r="AL6" s="135">
        <v>14.68974570235585</v>
      </c>
      <c r="AM6" s="135">
        <v>14.08</v>
      </c>
      <c r="AN6" s="135">
        <v>13.62</v>
      </c>
      <c r="AO6" s="135">
        <v>12.61</v>
      </c>
      <c r="AP6" s="135">
        <v>12.69</v>
      </c>
      <c r="AQ6" s="156">
        <v>11.7</v>
      </c>
      <c r="AR6" s="135">
        <v>10.39</v>
      </c>
      <c r="AS6" s="135">
        <v>9.81</v>
      </c>
      <c r="AT6" s="135">
        <v>9.25</v>
      </c>
      <c r="AU6" s="135">
        <v>8.07</v>
      </c>
      <c r="AV6" s="135">
        <v>7.68</v>
      </c>
      <c r="AW6" s="135">
        <v>7.37</v>
      </c>
      <c r="AX6" s="135">
        <v>6.84</v>
      </c>
      <c r="AY6" s="135">
        <v>6.4</v>
      </c>
      <c r="AZ6" s="135">
        <v>5.91</v>
      </c>
      <c r="BA6" s="135">
        <v>5.58</v>
      </c>
      <c r="BB6" s="135">
        <v>5.31</v>
      </c>
      <c r="BC6" s="135">
        <v>5.03</v>
      </c>
      <c r="BD6" s="135">
        <v>4.8899999999999997</v>
      </c>
      <c r="BE6" s="135">
        <v>4.63</v>
      </c>
      <c r="BF6" s="135">
        <v>4.8</v>
      </c>
      <c r="BG6" s="135">
        <v>4.88</v>
      </c>
      <c r="BH6" s="135">
        <v>4.49</v>
      </c>
      <c r="BI6" s="135">
        <v>3.53</v>
      </c>
      <c r="BJ6" s="135">
        <v>3.91</v>
      </c>
      <c r="BK6" s="135">
        <v>4.18</v>
      </c>
    </row>
    <row r="7" spans="1:63" s="19" customFormat="1" x14ac:dyDescent="0.3">
      <c r="A7" s="4" t="s">
        <v>6</v>
      </c>
      <c r="B7" s="135">
        <v>2.3109369742623982</v>
      </c>
      <c r="C7" s="135">
        <v>2.4182350213544845</v>
      </c>
      <c r="D7" s="135">
        <v>2.1351242114749174</v>
      </c>
      <c r="E7" s="135">
        <v>2.3039051317614425</v>
      </c>
      <c r="F7" s="135">
        <v>2.1668240392477514</v>
      </c>
      <c r="G7" s="135">
        <v>2.0027994068482071</v>
      </c>
      <c r="H7" s="135">
        <v>2.2738675064935068</v>
      </c>
      <c r="I7" s="135">
        <v>2.4166034729315626</v>
      </c>
      <c r="J7" s="135">
        <v>2.1966776633165828</v>
      </c>
      <c r="K7" s="135">
        <v>1.7701008553274684</v>
      </c>
      <c r="L7" s="135">
        <v>1.9765322186346863</v>
      </c>
      <c r="M7" s="135">
        <v>1.855098085007006</v>
      </c>
      <c r="N7" s="135">
        <v>1.9363590033975087</v>
      </c>
      <c r="O7" s="135">
        <v>1.9555308181618776</v>
      </c>
      <c r="P7" s="135">
        <v>2.3176875661936029</v>
      </c>
      <c r="Q7" s="135">
        <v>2.5938708306777141</v>
      </c>
      <c r="R7" s="135">
        <v>3.0244616684266106</v>
      </c>
      <c r="S7" s="135">
        <v>2.7764786112833226</v>
      </c>
      <c r="T7" s="135">
        <v>2.9111027190332326</v>
      </c>
      <c r="U7" s="135">
        <v>3.3528775034026834</v>
      </c>
      <c r="V7" s="135">
        <v>3.1701211653482537</v>
      </c>
      <c r="W7" s="135">
        <v>3.7983469349022587</v>
      </c>
      <c r="X7" s="135">
        <v>4.3711075532115276</v>
      </c>
      <c r="Y7" s="135">
        <v>4.7272857683573051</v>
      </c>
      <c r="Z7" s="135">
        <v>6.0667400427433451</v>
      </c>
      <c r="AA7" s="135">
        <v>7.0232311311507551</v>
      </c>
      <c r="AB7" s="135">
        <v>7.9688722858270822</v>
      </c>
      <c r="AC7" s="135">
        <v>8.3504635615338287</v>
      </c>
      <c r="AD7" s="135">
        <v>7.9163186392914655</v>
      </c>
      <c r="AE7" s="135">
        <v>7.8339189133986924</v>
      </c>
      <c r="AF7" s="135">
        <v>7.2076721550646106</v>
      </c>
      <c r="AG7" s="135">
        <v>7.2130264718339694</v>
      </c>
      <c r="AH7" s="135">
        <v>7.5602841470334798</v>
      </c>
      <c r="AI7" s="135">
        <v>7.2831262822928444</v>
      </c>
      <c r="AJ7" s="135">
        <v>7.576379571248423</v>
      </c>
      <c r="AK7" s="135">
        <v>7.8049834412323991</v>
      </c>
      <c r="AL7" s="135">
        <v>8.1623853388301981</v>
      </c>
      <c r="AM7" s="135">
        <v>7.57</v>
      </c>
      <c r="AN7" s="135">
        <v>7.47</v>
      </c>
      <c r="AO7" s="135">
        <v>7.64</v>
      </c>
      <c r="AP7" s="135">
        <v>6.73</v>
      </c>
      <c r="AQ7" s="156">
        <v>6.43</v>
      </c>
      <c r="AR7" s="135">
        <v>5.83</v>
      </c>
      <c r="AS7" s="135">
        <v>5.79</v>
      </c>
      <c r="AT7" s="135">
        <v>5.34</v>
      </c>
      <c r="AU7" s="135">
        <v>4.63</v>
      </c>
      <c r="AV7" s="135">
        <v>4.3899999999999997</v>
      </c>
      <c r="AW7" s="135">
        <v>4.24</v>
      </c>
      <c r="AX7" s="135">
        <v>4.07</v>
      </c>
      <c r="AY7" s="135">
        <v>3.89</v>
      </c>
      <c r="AZ7" s="135">
        <v>3.88</v>
      </c>
      <c r="BA7" s="135">
        <v>3.91</v>
      </c>
      <c r="BB7" s="135">
        <v>3.55</v>
      </c>
      <c r="BC7" s="135">
        <v>3.67</v>
      </c>
      <c r="BD7" s="135">
        <v>3.47</v>
      </c>
      <c r="BE7" s="135">
        <v>3.69</v>
      </c>
      <c r="BF7" s="135">
        <v>3.48</v>
      </c>
      <c r="BG7" s="135">
        <v>3.3</v>
      </c>
      <c r="BH7" s="135">
        <v>3</v>
      </c>
      <c r="BI7" s="135">
        <v>2.87</v>
      </c>
      <c r="BJ7" s="135">
        <v>3.06</v>
      </c>
      <c r="BK7" s="135">
        <v>2.91</v>
      </c>
    </row>
    <row r="8" spans="1:63" s="19" customFormat="1" x14ac:dyDescent="0.3">
      <c r="A8" s="4" t="s">
        <v>7</v>
      </c>
      <c r="B8" s="135">
        <v>2.5698149849844523</v>
      </c>
      <c r="C8" s="135">
        <v>2.3984223859144653</v>
      </c>
      <c r="D8" s="135">
        <v>2.274797956214186</v>
      </c>
      <c r="E8" s="135">
        <v>2.2841099156866123</v>
      </c>
      <c r="F8" s="135">
        <v>2.2614629509170543</v>
      </c>
      <c r="G8" s="135">
        <v>2.5518007029225966</v>
      </c>
      <c r="H8" s="135">
        <v>2.7743702076124572</v>
      </c>
      <c r="I8" s="135">
        <v>2.7149098159509206</v>
      </c>
      <c r="J8" s="135">
        <v>2.6800579413769596</v>
      </c>
      <c r="K8" s="135">
        <v>2.5401813084112148</v>
      </c>
      <c r="L8" s="135">
        <v>2.4498552797087054</v>
      </c>
      <c r="M8" s="135">
        <v>2.5977707213114756</v>
      </c>
      <c r="N8" s="135">
        <v>2.4620190323614226</v>
      </c>
      <c r="O8" s="135">
        <v>2.4283229357798164</v>
      </c>
      <c r="P8" s="135">
        <v>2.8471847731510254</v>
      </c>
      <c r="Q8" s="135">
        <v>2.9848963054951878</v>
      </c>
      <c r="R8" s="135">
        <v>3.4205278810408921</v>
      </c>
      <c r="S8" s="135">
        <v>3.471606957583155</v>
      </c>
      <c r="T8" s="135">
        <v>4.2242982832618026</v>
      </c>
      <c r="U8" s="135">
        <v>4.1344748245346352</v>
      </c>
      <c r="V8" s="135">
        <v>4.0883481571733178</v>
      </c>
      <c r="W8" s="135">
        <v>4.2368493482873593</v>
      </c>
      <c r="X8" s="135">
        <v>4.1458616139920217</v>
      </c>
      <c r="Y8" s="135">
        <v>5.0504050709326886</v>
      </c>
      <c r="Z8" s="135">
        <v>5.9492145265093468</v>
      </c>
      <c r="AA8" s="135">
        <v>6.0813855905998766</v>
      </c>
      <c r="AB8" s="135">
        <v>6.9185971698113207</v>
      </c>
      <c r="AC8" s="135">
        <v>7.7453110109465557</v>
      </c>
      <c r="AD8" s="135">
        <v>7.8558796147672556</v>
      </c>
      <c r="AE8" s="135">
        <v>7.2691315789473689</v>
      </c>
      <c r="AF8" s="135">
        <v>6.2481103678929761</v>
      </c>
      <c r="AG8" s="135">
        <v>6.4636377499152822</v>
      </c>
      <c r="AH8" s="135">
        <v>6.7746476002853164</v>
      </c>
      <c r="AI8" s="135">
        <v>6.3577886927949594</v>
      </c>
      <c r="AJ8" s="135">
        <v>5.6986614362891848</v>
      </c>
      <c r="AK8" s="135">
        <v>5.4692234946181095</v>
      </c>
      <c r="AL8" s="135">
        <v>5.0329726802683066</v>
      </c>
      <c r="AM8" s="135">
        <v>4.79</v>
      </c>
      <c r="AN8" s="135">
        <v>5.2</v>
      </c>
      <c r="AO8" s="135">
        <v>5.24</v>
      </c>
      <c r="AP8" s="135">
        <v>5.36</v>
      </c>
      <c r="AQ8" s="156">
        <v>5.48</v>
      </c>
      <c r="AR8" s="135">
        <v>4.3899999999999997</v>
      </c>
      <c r="AS8" s="135">
        <v>4.32</v>
      </c>
      <c r="AT8" s="135">
        <v>4.12</v>
      </c>
      <c r="AU8" s="135">
        <v>3.89</v>
      </c>
      <c r="AV8" s="135">
        <v>4.0199999999999996</v>
      </c>
      <c r="AW8" s="135">
        <v>3.78</v>
      </c>
      <c r="AX8" s="135">
        <v>3.46</v>
      </c>
      <c r="AY8" s="135">
        <v>3.37</v>
      </c>
      <c r="AZ8" s="135">
        <v>3.49</v>
      </c>
      <c r="BA8" s="135">
        <v>3.63</v>
      </c>
      <c r="BB8" s="135">
        <v>3.68</v>
      </c>
      <c r="BC8" s="135">
        <v>3.42</v>
      </c>
      <c r="BD8" s="135">
        <v>3.44</v>
      </c>
      <c r="BE8" s="135">
        <v>3.62</v>
      </c>
      <c r="BF8" s="135">
        <v>3.52</v>
      </c>
      <c r="BG8" s="135">
        <v>3.08</v>
      </c>
      <c r="BH8" s="135">
        <v>3.42</v>
      </c>
      <c r="BI8" s="135">
        <v>3.5</v>
      </c>
      <c r="BJ8" s="135">
        <v>3.32</v>
      </c>
      <c r="BK8" s="135">
        <v>3.3</v>
      </c>
    </row>
    <row r="9" spans="1:63" s="19" customFormat="1" x14ac:dyDescent="0.3">
      <c r="A9" s="4" t="s">
        <v>8</v>
      </c>
      <c r="B9" s="135">
        <v>2.6034931114895516</v>
      </c>
      <c r="C9" s="135">
        <v>2.4534194941191623</v>
      </c>
      <c r="D9" s="135">
        <v>2.1315111257710986</v>
      </c>
      <c r="E9" s="135">
        <v>2.1834727771033551</v>
      </c>
      <c r="F9" s="135">
        <v>1.9666160428506163</v>
      </c>
      <c r="G9" s="135">
        <v>1.7671412352323945</v>
      </c>
      <c r="H9" s="135">
        <v>1.717241924959217</v>
      </c>
      <c r="I9" s="135">
        <v>2.0091791613316259</v>
      </c>
      <c r="J9" s="135">
        <v>2.1618190866141731</v>
      </c>
      <c r="K9" s="135">
        <v>1.540632185309357</v>
      </c>
      <c r="L9" s="135">
        <v>1.2317316247002399</v>
      </c>
      <c r="M9" s="135">
        <v>1.4501467126040768</v>
      </c>
      <c r="N9" s="135">
        <v>1.5006995094031073</v>
      </c>
      <c r="O9" s="135">
        <v>1.3066101758124666</v>
      </c>
      <c r="P9" s="135">
        <v>1.5017637850467289</v>
      </c>
      <c r="Q9" s="135">
        <v>1.5011266192532384</v>
      </c>
      <c r="R9" s="135">
        <v>1.7516431610942251</v>
      </c>
      <c r="S9" s="135">
        <v>1.970209294485914</v>
      </c>
      <c r="T9" s="135">
        <v>2.2574381204819272</v>
      </c>
      <c r="U9" s="135">
        <v>2.9306294435313456</v>
      </c>
      <c r="V9" s="135">
        <v>4.2191673718096112</v>
      </c>
      <c r="W9" s="135">
        <v>4.1227558261265367</v>
      </c>
      <c r="X9" s="135">
        <v>4.7426527093596054</v>
      </c>
      <c r="Y9" s="135">
        <v>5.8702667560321711</v>
      </c>
      <c r="Z9" s="135">
        <v>7.0036606293864612</v>
      </c>
      <c r="AA9" s="135">
        <v>7.3778985744332779</v>
      </c>
      <c r="AB9" s="135">
        <v>6.8698242863827792</v>
      </c>
      <c r="AC9" s="135">
        <v>7.056212706539446</v>
      </c>
      <c r="AD9" s="135">
        <v>6.8464042699724521</v>
      </c>
      <c r="AE9" s="135">
        <v>7.1683544600938971</v>
      </c>
      <c r="AF9" s="135">
        <v>6.8754351851851858</v>
      </c>
      <c r="AG9" s="135">
        <v>7.337355952101432</v>
      </c>
      <c r="AH9" s="135">
        <v>7.8479084320717813</v>
      </c>
      <c r="AI9" s="135">
        <v>7.4099017976422061</v>
      </c>
      <c r="AJ9" s="135">
        <v>7.385229969983838</v>
      </c>
      <c r="AK9" s="135">
        <v>8.1838245140890908</v>
      </c>
      <c r="AL9" s="135">
        <v>8.5568335131585105</v>
      </c>
      <c r="AM9" s="135">
        <v>8.42</v>
      </c>
      <c r="AN9" s="135">
        <v>8.6</v>
      </c>
      <c r="AO9" s="135">
        <v>8.06</v>
      </c>
      <c r="AP9" s="135">
        <v>8.23</v>
      </c>
      <c r="AQ9" s="156">
        <v>8.74</v>
      </c>
      <c r="AR9" s="135">
        <v>8.57</v>
      </c>
      <c r="AS9" s="135">
        <v>8.14</v>
      </c>
      <c r="AT9" s="135">
        <v>7.73</v>
      </c>
      <c r="AU9" s="135">
        <v>7.27</v>
      </c>
      <c r="AV9" s="135">
        <v>6.69</v>
      </c>
      <c r="AW9" s="135">
        <v>6.55</v>
      </c>
      <c r="AX9" s="135">
        <v>6.4</v>
      </c>
      <c r="AY9" s="135">
        <v>5.52</v>
      </c>
      <c r="AZ9" s="135">
        <v>4.88</v>
      </c>
      <c r="BA9" s="135">
        <v>4.82</v>
      </c>
      <c r="BB9" s="135">
        <v>4.21</v>
      </c>
      <c r="BC9" s="135">
        <v>3.81</v>
      </c>
      <c r="BD9" s="135">
        <v>3.43</v>
      </c>
      <c r="BE9" s="135">
        <v>3.61</v>
      </c>
      <c r="BF9" s="135">
        <v>4.0999999999999996</v>
      </c>
      <c r="BG9" s="135">
        <v>3.28</v>
      </c>
      <c r="BH9" s="135">
        <v>3.37</v>
      </c>
      <c r="BI9" s="135">
        <v>3.78</v>
      </c>
      <c r="BJ9" s="135">
        <v>3.65</v>
      </c>
      <c r="BK9" s="135">
        <v>3.32</v>
      </c>
    </row>
    <row r="10" spans="1:63" s="19" customFormat="1" x14ac:dyDescent="0.3">
      <c r="A10" s="4" t="s">
        <v>14</v>
      </c>
      <c r="B10" s="135">
        <v>2.7950421026550396</v>
      </c>
      <c r="C10" s="135">
        <v>3.6705463225039625</v>
      </c>
      <c r="D10" s="135">
        <v>3.0744470000496316</v>
      </c>
      <c r="E10" s="135">
        <v>3.3725743830104933</v>
      </c>
      <c r="F10" s="135">
        <v>3.1656812307259266</v>
      </c>
      <c r="G10" s="135">
        <v>2.5339442614401486</v>
      </c>
      <c r="H10" s="135">
        <v>2.1060148717187834</v>
      </c>
      <c r="I10" s="135">
        <v>1.4748006381490166</v>
      </c>
      <c r="J10" s="135">
        <v>1.7258847246894602</v>
      </c>
      <c r="K10" s="135">
        <v>1.5556399924956963</v>
      </c>
      <c r="L10" s="135">
        <v>1.1833247467292434</v>
      </c>
      <c r="M10" s="135">
        <v>1.1342707032063126</v>
      </c>
      <c r="N10" s="135">
        <v>1.0351657788866944</v>
      </c>
      <c r="O10" s="135">
        <v>2.8388072887381139</v>
      </c>
      <c r="P10" s="135">
        <v>2.4854419105993326</v>
      </c>
      <c r="Q10" s="135">
        <v>2.8146023364593691</v>
      </c>
      <c r="R10" s="135">
        <v>2.7455697171847566</v>
      </c>
      <c r="S10" s="135">
        <v>2.8668203500346836</v>
      </c>
      <c r="T10" s="135">
        <v>2.0508876755305043</v>
      </c>
      <c r="U10" s="135">
        <v>3.1380934992549312</v>
      </c>
      <c r="V10" s="135">
        <v>6.2670386762369121</v>
      </c>
      <c r="W10" s="135">
        <v>7.1749598448534488</v>
      </c>
      <c r="X10" s="135">
        <v>10.035913551446738</v>
      </c>
      <c r="Y10" s="135">
        <v>12.602663047462611</v>
      </c>
      <c r="Z10" s="135">
        <v>12.719780046773943</v>
      </c>
      <c r="AA10" s="135">
        <v>14.403440072454574</v>
      </c>
      <c r="AB10" s="135">
        <v>16.551051320369719</v>
      </c>
      <c r="AC10" s="135">
        <v>14.62417730063304</v>
      </c>
      <c r="AD10" s="135">
        <v>15.520111207577921</v>
      </c>
      <c r="AE10" s="135">
        <v>19.384358043785404</v>
      </c>
      <c r="AF10" s="135">
        <v>17.949470018559811</v>
      </c>
      <c r="AG10" s="135">
        <v>15.395953853970228</v>
      </c>
      <c r="AH10" s="135">
        <v>22.014990666127819</v>
      </c>
      <c r="AI10" s="135">
        <v>18.525768236030462</v>
      </c>
      <c r="AJ10" s="135">
        <v>17.644611814193397</v>
      </c>
      <c r="AK10" s="135">
        <v>17.553194814219186</v>
      </c>
      <c r="AL10" s="135">
        <v>17.188241576009471</v>
      </c>
      <c r="AM10" s="135">
        <v>17.52</v>
      </c>
      <c r="AN10" s="135">
        <v>14.39</v>
      </c>
      <c r="AO10" s="135">
        <v>15.28</v>
      </c>
      <c r="AP10" s="135">
        <v>12.82</v>
      </c>
      <c r="AQ10" s="156">
        <v>12.22</v>
      </c>
      <c r="AR10" s="135">
        <v>11.24</v>
      </c>
      <c r="AS10" s="135">
        <v>7.53</v>
      </c>
      <c r="AT10" s="135">
        <v>7.46</v>
      </c>
      <c r="AU10" s="135">
        <v>8.8800000000000008</v>
      </c>
      <c r="AV10" s="135">
        <v>7.34</v>
      </c>
      <c r="AW10" s="135">
        <v>5.74</v>
      </c>
      <c r="AX10" s="135">
        <v>6.16</v>
      </c>
      <c r="AY10" s="135">
        <v>5.43</v>
      </c>
      <c r="AZ10" s="135">
        <v>7.06</v>
      </c>
      <c r="BA10" s="135">
        <v>4.84</v>
      </c>
      <c r="BB10" s="135">
        <v>4.83</v>
      </c>
      <c r="BC10" s="135">
        <v>4.04</v>
      </c>
      <c r="BD10" s="135">
        <v>3.65</v>
      </c>
      <c r="BE10" s="135">
        <v>3.53</v>
      </c>
      <c r="BF10" s="135">
        <v>3.82</v>
      </c>
      <c r="BG10" s="135">
        <v>3.9</v>
      </c>
      <c r="BH10" s="135">
        <v>4.68</v>
      </c>
      <c r="BI10" s="135">
        <v>3.96</v>
      </c>
      <c r="BJ10" s="135">
        <v>4.22</v>
      </c>
      <c r="BK10" s="135">
        <v>4.21</v>
      </c>
    </row>
    <row r="11" spans="1:63" s="19" customFormat="1" x14ac:dyDescent="0.3">
      <c r="A11" s="4" t="s">
        <v>9</v>
      </c>
      <c r="B11" s="135">
        <v>3.2856691050963178</v>
      </c>
      <c r="C11" s="135">
        <v>3.0362460185405276</v>
      </c>
      <c r="D11" s="135">
        <v>2.8690266666666666</v>
      </c>
      <c r="E11" s="135">
        <v>2.8046380685492567</v>
      </c>
      <c r="F11" s="135">
        <v>2.6077157606405397</v>
      </c>
      <c r="G11" s="135">
        <v>2.468980857261756</v>
      </c>
      <c r="H11" s="135">
        <v>2.5817967925294356</v>
      </c>
      <c r="I11" s="135">
        <v>2.5661989745612304</v>
      </c>
      <c r="J11" s="135">
        <v>2.3563260701889703</v>
      </c>
      <c r="K11" s="135">
        <v>2.1318464405516213</v>
      </c>
      <c r="L11" s="135">
        <v>2.3167799677477152</v>
      </c>
      <c r="M11" s="135">
        <v>2.1694736654804267</v>
      </c>
      <c r="N11" s="135">
        <v>2.1284601424694705</v>
      </c>
      <c r="O11" s="135">
        <v>2.1225008308408109</v>
      </c>
      <c r="P11" s="135">
        <v>2.301603634024763</v>
      </c>
      <c r="Q11" s="135">
        <v>2.4902279446086819</v>
      </c>
      <c r="R11" s="135">
        <v>2.7721387450502588</v>
      </c>
      <c r="S11" s="135">
        <v>2.865735402265039</v>
      </c>
      <c r="T11" s="135">
        <v>3.3060908310685164</v>
      </c>
      <c r="U11" s="135">
        <v>3.8421771309771313</v>
      </c>
      <c r="V11" s="135">
        <v>4.2804155470249521</v>
      </c>
      <c r="W11" s="135">
        <v>4.7403832587165917</v>
      </c>
      <c r="X11" s="135">
        <v>5.3054020673915963</v>
      </c>
      <c r="Y11" s="135">
        <v>6.0290167431812041</v>
      </c>
      <c r="Z11" s="135">
        <v>6.5400498392282955</v>
      </c>
      <c r="AA11" s="135">
        <v>7.192161459736063</v>
      </c>
      <c r="AB11" s="135">
        <v>8.352716482918197</v>
      </c>
      <c r="AC11" s="135">
        <v>9.3889189115274156</v>
      </c>
      <c r="AD11" s="135">
        <v>9.6768167439323705</v>
      </c>
      <c r="AE11" s="135">
        <v>10.101404709748083</v>
      </c>
      <c r="AF11" s="135">
        <v>9.4840790710533582</v>
      </c>
      <c r="AG11" s="135">
        <v>9.2548552667956869</v>
      </c>
      <c r="AH11" s="135">
        <v>8.979204360742111</v>
      </c>
      <c r="AI11" s="135">
        <v>8.6730148302148304</v>
      </c>
      <c r="AJ11" s="135">
        <v>8.6678019664866373</v>
      </c>
      <c r="AK11" s="135">
        <v>8.5729142323298522</v>
      </c>
      <c r="AL11" s="135">
        <v>8.9854213861164069</v>
      </c>
      <c r="AM11" s="135">
        <v>8.85</v>
      </c>
      <c r="AN11" s="135">
        <v>8.94</v>
      </c>
      <c r="AO11" s="135">
        <v>8.3800000000000008</v>
      </c>
      <c r="AP11" s="135">
        <v>8.27</v>
      </c>
      <c r="AQ11" s="156">
        <v>8.65</v>
      </c>
      <c r="AR11" s="135">
        <v>8.83</v>
      </c>
      <c r="AS11" s="135">
        <v>8.2799999999999994</v>
      </c>
      <c r="AT11" s="135">
        <v>8.15</v>
      </c>
      <c r="AU11" s="135">
        <v>7.36</v>
      </c>
      <c r="AV11" s="135">
        <v>7.22</v>
      </c>
      <c r="AW11" s="135">
        <v>7.68</v>
      </c>
      <c r="AX11" s="135">
        <v>7.26</v>
      </c>
      <c r="AY11" s="135">
        <v>6.48</v>
      </c>
      <c r="AZ11" s="135">
        <v>6.22</v>
      </c>
      <c r="BA11" s="135">
        <v>5.74</v>
      </c>
      <c r="BB11" s="135">
        <v>5.8</v>
      </c>
      <c r="BC11" s="135">
        <v>4.83</v>
      </c>
      <c r="BD11" s="135">
        <v>4.8899999999999997</v>
      </c>
      <c r="BE11" s="135">
        <v>4.45</v>
      </c>
      <c r="BF11" s="135">
        <v>4.71</v>
      </c>
      <c r="BG11" s="135">
        <v>4.82</v>
      </c>
      <c r="BH11" s="135">
        <v>4.7</v>
      </c>
      <c r="BI11" s="135">
        <v>4.57</v>
      </c>
      <c r="BJ11" s="135">
        <v>4.2300000000000004</v>
      </c>
      <c r="BK11" s="135">
        <v>4.0599999999999996</v>
      </c>
    </row>
    <row r="12" spans="1:63" s="19" customFormat="1" x14ac:dyDescent="0.3">
      <c r="A12" s="4" t="s">
        <v>10</v>
      </c>
      <c r="B12" s="135">
        <v>2.6907555434782608</v>
      </c>
      <c r="C12" s="135">
        <v>2.6848341327771985</v>
      </c>
      <c r="D12" s="135">
        <v>2.8278081955922865</v>
      </c>
      <c r="E12" s="135">
        <v>2.9290036829990131</v>
      </c>
      <c r="F12" s="135">
        <v>3.1405366461638065</v>
      </c>
      <c r="G12" s="135">
        <v>3.0954882603008502</v>
      </c>
      <c r="H12" s="135">
        <v>3.2932802325581392</v>
      </c>
      <c r="I12" s="135">
        <v>3.3305080336896662</v>
      </c>
      <c r="J12" s="135">
        <v>3.2728477149248958</v>
      </c>
      <c r="K12" s="135">
        <v>3.0132550544323484</v>
      </c>
      <c r="L12" s="135">
        <v>2.9383807169344869</v>
      </c>
      <c r="M12" s="135">
        <v>3.3363944186046512</v>
      </c>
      <c r="N12" s="135">
        <v>3.1694467238211876</v>
      </c>
      <c r="O12" s="135">
        <v>3.1755880228708997</v>
      </c>
      <c r="P12" s="135">
        <v>3.0274943886591847</v>
      </c>
      <c r="Q12" s="135">
        <v>3.3993395894428153</v>
      </c>
      <c r="R12" s="135">
        <v>3.5482066860465116</v>
      </c>
      <c r="S12" s="135">
        <v>4.2679784519421604</v>
      </c>
      <c r="T12" s="135">
        <v>4.6886050589249786</v>
      </c>
      <c r="U12" s="135">
        <v>4.9005145216400914</v>
      </c>
      <c r="V12" s="135">
        <v>4.6673301702483956</v>
      </c>
      <c r="W12" s="135">
        <v>4.4687057681641713</v>
      </c>
      <c r="X12" s="135">
        <v>4.577843283582089</v>
      </c>
      <c r="Y12" s="135">
        <v>4.5684704740781807</v>
      </c>
      <c r="Z12" s="135">
        <v>4.614317860175488</v>
      </c>
      <c r="AA12" s="135">
        <v>4.8525488424618857</v>
      </c>
      <c r="AB12" s="135">
        <v>5.1360981560283685</v>
      </c>
      <c r="AC12" s="135">
        <v>5.1623905493879869</v>
      </c>
      <c r="AD12" s="135">
        <v>5.6365884714654433</v>
      </c>
      <c r="AE12" s="135">
        <v>5.5197050505050509</v>
      </c>
      <c r="AF12" s="135">
        <v>5.3598164039696439</v>
      </c>
      <c r="AG12" s="135">
        <v>5.3798558823529419</v>
      </c>
      <c r="AH12" s="135">
        <v>5.6838578948916272</v>
      </c>
      <c r="AI12" s="135">
        <v>4.9144819629034613</v>
      </c>
      <c r="AJ12" s="135">
        <v>5.182713191938749</v>
      </c>
      <c r="AK12" s="135">
        <v>5.7844828608705967</v>
      </c>
      <c r="AL12" s="135">
        <v>5.4651182376742096</v>
      </c>
      <c r="AM12" s="135">
        <v>5.49</v>
      </c>
      <c r="AN12" s="135">
        <v>5.54</v>
      </c>
      <c r="AO12" s="135">
        <v>5.53</v>
      </c>
      <c r="AP12" s="135">
        <v>5.47</v>
      </c>
      <c r="AQ12" s="156">
        <v>5.57</v>
      </c>
      <c r="AR12" s="135">
        <v>5.24</v>
      </c>
      <c r="AS12" s="135">
        <v>4.8</v>
      </c>
      <c r="AT12" s="135">
        <v>4.75</v>
      </c>
      <c r="AU12" s="135">
        <v>4.82</v>
      </c>
      <c r="AV12" s="135">
        <v>4.6399999999999997</v>
      </c>
      <c r="AW12" s="135">
        <v>4.3</v>
      </c>
      <c r="AX12" s="135">
        <v>4.5999999999999996</v>
      </c>
      <c r="AY12" s="135">
        <v>4.34</v>
      </c>
      <c r="AZ12" s="135">
        <v>4.29</v>
      </c>
      <c r="BA12" s="135">
        <v>4.33</v>
      </c>
      <c r="BB12" s="135">
        <v>4.4000000000000004</v>
      </c>
      <c r="BC12" s="135">
        <v>4.28</v>
      </c>
      <c r="BD12" s="135">
        <v>4.34</v>
      </c>
      <c r="BE12" s="135">
        <v>4.5999999999999996</v>
      </c>
      <c r="BF12" s="135">
        <v>4.4800000000000004</v>
      </c>
      <c r="BG12" s="135">
        <v>4.2300000000000004</v>
      </c>
      <c r="BH12" s="135">
        <v>4.2699999999999996</v>
      </c>
      <c r="BI12" s="135">
        <v>4.37</v>
      </c>
      <c r="BJ12" s="135">
        <v>4.42</v>
      </c>
      <c r="BK12" s="135">
        <v>3.98</v>
      </c>
    </row>
    <row r="13" spans="1:63" s="19" customFormat="1" x14ac:dyDescent="0.3">
      <c r="A13" s="4" t="s">
        <v>11</v>
      </c>
      <c r="B13" s="135">
        <v>2.812288202020202</v>
      </c>
      <c r="C13" s="135">
        <v>2.677939847817381</v>
      </c>
      <c r="D13" s="135">
        <v>2.705139656518345</v>
      </c>
      <c r="E13" s="135">
        <v>2.4366660058737151</v>
      </c>
      <c r="F13" s="135">
        <v>2.6446441678520625</v>
      </c>
      <c r="G13" s="135">
        <v>2.3039439711439367</v>
      </c>
      <c r="H13" s="135">
        <v>2.3896634195498825</v>
      </c>
      <c r="I13" s="135">
        <v>2.5272384515289525</v>
      </c>
      <c r="J13" s="135">
        <v>2.4681425346662365</v>
      </c>
      <c r="K13" s="135">
        <v>2.2072757111597374</v>
      </c>
      <c r="L13" s="135">
        <v>2.3681297162457127</v>
      </c>
      <c r="M13" s="135">
        <v>2.2283462352585426</v>
      </c>
      <c r="N13" s="135">
        <v>2.0851252578838788</v>
      </c>
      <c r="O13" s="135">
        <v>2.2390569784172665</v>
      </c>
      <c r="P13" s="135">
        <v>2.3298663450624293</v>
      </c>
      <c r="Q13" s="135">
        <v>2.500099328483492</v>
      </c>
      <c r="R13" s="135">
        <v>2.7891912658927582</v>
      </c>
      <c r="S13" s="135">
        <v>2.6524061751397392</v>
      </c>
      <c r="T13" s="135">
        <v>2.9641369754552653</v>
      </c>
      <c r="U13" s="135">
        <v>2.8479100126742716</v>
      </c>
      <c r="V13" s="135">
        <v>2.7714723554657912</v>
      </c>
      <c r="W13" s="135">
        <v>2.8293509818543376</v>
      </c>
      <c r="X13" s="135">
        <v>2.8066239588437041</v>
      </c>
      <c r="Y13" s="135">
        <v>3.2893620940378092</v>
      </c>
      <c r="Z13" s="135">
        <v>3.5353527539779681</v>
      </c>
      <c r="AA13" s="135">
        <v>4.1391773594253163</v>
      </c>
      <c r="AB13" s="135">
        <v>4.6076851851851854</v>
      </c>
      <c r="AC13" s="135">
        <v>4.6606386408730156</v>
      </c>
      <c r="AD13" s="135">
        <v>5.3423390589992534</v>
      </c>
      <c r="AE13" s="135">
        <v>5.6555586972986616</v>
      </c>
      <c r="AF13" s="135">
        <v>5.2584448897795593</v>
      </c>
      <c r="AG13" s="135">
        <v>5.292892812421738</v>
      </c>
      <c r="AH13" s="135">
        <v>5.4901834216940122</v>
      </c>
      <c r="AI13" s="135">
        <v>5.2545512016456772</v>
      </c>
      <c r="AJ13" s="135">
        <v>5.4944714560940984</v>
      </c>
      <c r="AK13" s="135">
        <v>5.1714594580957662</v>
      </c>
      <c r="AL13" s="135">
        <v>4.8950725667309447</v>
      </c>
      <c r="AM13" s="135">
        <v>5.07</v>
      </c>
      <c r="AN13" s="135">
        <v>5.31</v>
      </c>
      <c r="AO13" s="135">
        <v>5.55</v>
      </c>
      <c r="AP13" s="135">
        <v>5.36</v>
      </c>
      <c r="AQ13" s="156">
        <v>5.46</v>
      </c>
      <c r="AR13" s="135">
        <v>5.59</v>
      </c>
      <c r="AS13" s="135">
        <v>5.51</v>
      </c>
      <c r="AT13" s="135">
        <v>5.23</v>
      </c>
      <c r="AU13" s="135">
        <v>5.21</v>
      </c>
      <c r="AV13" s="135">
        <v>4.54</v>
      </c>
      <c r="AW13" s="135">
        <v>4.7</v>
      </c>
      <c r="AX13" s="135">
        <v>4.29</v>
      </c>
      <c r="AY13" s="135">
        <v>4.25</v>
      </c>
      <c r="AZ13" s="135">
        <v>3.87</v>
      </c>
      <c r="BA13" s="135">
        <v>3.78</v>
      </c>
      <c r="BB13" s="135">
        <v>3.75</v>
      </c>
      <c r="BC13" s="135">
        <v>3.68</v>
      </c>
      <c r="BD13" s="135">
        <v>3.76</v>
      </c>
      <c r="BE13" s="135">
        <v>3.73</v>
      </c>
      <c r="BF13" s="135">
        <v>3.74</v>
      </c>
      <c r="BG13" s="135">
        <v>3.66</v>
      </c>
      <c r="BH13" s="135">
        <v>3.84</v>
      </c>
      <c r="BI13" s="135">
        <v>3.72</v>
      </c>
      <c r="BJ13" s="135">
        <v>3.6</v>
      </c>
      <c r="BK13" s="135">
        <v>3.39</v>
      </c>
    </row>
    <row r="14" spans="1:63" s="19" customFormat="1" x14ac:dyDescent="0.3">
      <c r="A14" s="4" t="s">
        <v>12</v>
      </c>
      <c r="B14" s="135">
        <v>3.9499721543722521</v>
      </c>
      <c r="C14" s="135">
        <v>3.7730387391722813</v>
      </c>
      <c r="D14" s="135">
        <v>3.595775267815557</v>
      </c>
      <c r="E14" s="135">
        <v>3.9271953664513255</v>
      </c>
      <c r="F14" s="135">
        <v>3.8077736545138885</v>
      </c>
      <c r="G14" s="135">
        <v>3.8939034707158351</v>
      </c>
      <c r="H14" s="135">
        <v>3.6614599831508006</v>
      </c>
      <c r="I14" s="135">
        <v>3.7058886123210955</v>
      </c>
      <c r="J14" s="135">
        <v>3.7127880535530378</v>
      </c>
      <c r="K14" s="135">
        <v>3.401034276604225</v>
      </c>
      <c r="L14" s="135">
        <v>3.7449910696952049</v>
      </c>
      <c r="M14" s="135">
        <v>3.6580888119953867</v>
      </c>
      <c r="N14" s="135">
        <v>3.4893064237775646</v>
      </c>
      <c r="O14" s="135">
        <v>3.4845193542469275</v>
      </c>
      <c r="P14" s="135">
        <v>3.704907667674791</v>
      </c>
      <c r="Q14" s="135">
        <v>3.8239156200247657</v>
      </c>
      <c r="R14" s="135">
        <v>4.0259803854094978</v>
      </c>
      <c r="S14" s="135">
        <v>3.9327566979236437</v>
      </c>
      <c r="T14" s="135">
        <v>4.2400422906039168</v>
      </c>
      <c r="U14" s="135">
        <v>4.0982639922355224</v>
      </c>
      <c r="V14" s="135">
        <v>4.2749074626865671</v>
      </c>
      <c r="W14" s="135">
        <v>4.40105572755418</v>
      </c>
      <c r="X14" s="135">
        <v>4.373558904952322</v>
      </c>
      <c r="Y14" s="135">
        <v>4.5580670134638925</v>
      </c>
      <c r="Z14" s="135">
        <v>4.9899762163842682</v>
      </c>
      <c r="AA14" s="135">
        <v>5.3742589021925049</v>
      </c>
      <c r="AB14" s="135">
        <v>5.5699125077978788</v>
      </c>
      <c r="AC14" s="135">
        <v>6.0544306830558581</v>
      </c>
      <c r="AD14" s="135">
        <v>6.2199339475327919</v>
      </c>
      <c r="AE14" s="135">
        <v>6.1061777047126977</v>
      </c>
      <c r="AF14" s="135">
        <v>5.9600797498045344</v>
      </c>
      <c r="AG14" s="135">
        <v>5.9552470902799621</v>
      </c>
      <c r="AH14" s="135">
        <v>5.9428883878947287</v>
      </c>
      <c r="AI14" s="135">
        <v>5.6894156381169347</v>
      </c>
      <c r="AJ14" s="135">
        <v>5.3380180922330851</v>
      </c>
      <c r="AK14" s="135">
        <v>5.473435869309724</v>
      </c>
      <c r="AL14" s="135">
        <v>5.1867922885769007</v>
      </c>
      <c r="AM14" s="135">
        <v>5.36</v>
      </c>
      <c r="AN14" s="135">
        <v>5.16</v>
      </c>
      <c r="AO14" s="135">
        <v>5.25</v>
      </c>
      <c r="AP14" s="135">
        <v>4.96</v>
      </c>
      <c r="AQ14" s="156">
        <v>4.33</v>
      </c>
      <c r="AR14" s="135">
        <v>4.29</v>
      </c>
      <c r="AS14" s="135">
        <v>4.24</v>
      </c>
      <c r="AT14" s="135">
        <v>4.24</v>
      </c>
      <c r="AU14" s="135">
        <v>4.41</v>
      </c>
      <c r="AV14" s="135">
        <v>4.1900000000000004</v>
      </c>
      <c r="AW14" s="135">
        <v>4.1500000000000004</v>
      </c>
      <c r="AX14" s="135">
        <v>4.0999999999999996</v>
      </c>
      <c r="AY14" s="135">
        <v>4.04</v>
      </c>
      <c r="AZ14" s="135">
        <v>3.57</v>
      </c>
      <c r="BA14" s="135">
        <v>3.72</v>
      </c>
      <c r="BB14" s="135">
        <v>3.51</v>
      </c>
      <c r="BC14" s="135">
        <v>3.54</v>
      </c>
      <c r="BD14" s="135">
        <v>3.53</v>
      </c>
      <c r="BE14" s="135">
        <v>3.83</v>
      </c>
      <c r="BF14" s="135">
        <v>3.94</v>
      </c>
      <c r="BG14" s="135">
        <v>3.83</v>
      </c>
      <c r="BH14" s="135">
        <v>3.7</v>
      </c>
      <c r="BI14" s="135">
        <v>3.45</v>
      </c>
      <c r="BJ14" s="135">
        <v>3.85</v>
      </c>
      <c r="BK14" s="135">
        <v>3.84</v>
      </c>
    </row>
    <row r="15" spans="1:63" s="19" customFormat="1" x14ac:dyDescent="0.3">
      <c r="A15" s="4" t="s">
        <v>13</v>
      </c>
      <c r="B15" s="135">
        <v>2.4905618630121831</v>
      </c>
      <c r="C15" s="135">
        <v>2.4201302834545428</v>
      </c>
      <c r="D15" s="135">
        <v>2.3255813953488373</v>
      </c>
      <c r="E15" s="135">
        <v>2.2937201661397308</v>
      </c>
      <c r="F15" s="135">
        <v>2.248682035877577</v>
      </c>
      <c r="G15" s="135">
        <v>2.1583924349881798</v>
      </c>
      <c r="H15" s="135">
        <v>2.1714026944412996</v>
      </c>
      <c r="I15" s="135">
        <v>2.1965138913466644</v>
      </c>
      <c r="J15" s="135">
        <v>2.149521544092889</v>
      </c>
      <c r="K15" s="135">
        <v>1.9606397100655302</v>
      </c>
      <c r="L15" s="135">
        <v>1.9638279837828454</v>
      </c>
      <c r="M15" s="135">
        <v>1.9195776929075603</v>
      </c>
      <c r="N15" s="135">
        <v>1.9004411566395036</v>
      </c>
      <c r="O15" s="135">
        <v>1.8609671446250617</v>
      </c>
      <c r="P15" s="135">
        <v>2.0492467195852906</v>
      </c>
      <c r="Q15" s="135">
        <v>2.2725464718517143</v>
      </c>
      <c r="R15" s="135">
        <v>2.4496968326185486</v>
      </c>
      <c r="S15" s="135">
        <v>2.5949805060001014</v>
      </c>
      <c r="T15" s="135">
        <v>2.9936120999427289</v>
      </c>
      <c r="U15" s="135">
        <v>3.5638074299201397</v>
      </c>
      <c r="V15" s="135">
        <v>4.3616639412914289</v>
      </c>
      <c r="W15" s="135">
        <v>4.5757236628013116</v>
      </c>
      <c r="X15" s="135">
        <v>5.0609842687410254</v>
      </c>
      <c r="Y15" s="135">
        <v>5.8248289252480285</v>
      </c>
      <c r="Z15" s="135">
        <v>6.9834631592389229</v>
      </c>
      <c r="AA15" s="135">
        <v>7.7052034302662973</v>
      </c>
      <c r="AB15" s="135">
        <v>7.923283655020767</v>
      </c>
      <c r="AC15" s="135">
        <v>8.4332694947435911</v>
      </c>
      <c r="AD15" s="135">
        <v>8.6096278751165727</v>
      </c>
      <c r="AE15" s="135">
        <v>8.2527003265511176</v>
      </c>
      <c r="AF15" s="135">
        <v>7.8342507851811822</v>
      </c>
      <c r="AG15" s="135">
        <v>7.8333760202165079</v>
      </c>
      <c r="AH15" s="135">
        <v>7.6920217110188522</v>
      </c>
      <c r="AI15" s="135">
        <v>7.2374952043991652</v>
      </c>
      <c r="AJ15" s="135">
        <v>7.1375158645765451</v>
      </c>
      <c r="AK15" s="135">
        <v>7.145291588655434</v>
      </c>
      <c r="AL15" s="135">
        <v>6.9596814810057941</v>
      </c>
      <c r="AM15" s="135">
        <v>6.71</v>
      </c>
      <c r="AN15" s="135">
        <v>6.55</v>
      </c>
      <c r="AO15" s="135">
        <v>6.31</v>
      </c>
      <c r="AP15" s="135">
        <v>6.07</v>
      </c>
      <c r="AQ15" s="156">
        <v>5.7</v>
      </c>
      <c r="AR15" s="135">
        <v>5.31</v>
      </c>
      <c r="AS15" s="135">
        <v>5.03</v>
      </c>
      <c r="AT15" s="135">
        <v>4.7699999999999996</v>
      </c>
      <c r="AU15" s="135">
        <v>4.49</v>
      </c>
      <c r="AV15" s="135">
        <v>4.33</v>
      </c>
      <c r="AW15" s="135">
        <v>4.3</v>
      </c>
      <c r="AX15" s="121">
        <v>4.25</v>
      </c>
      <c r="AY15" s="121">
        <v>3.98</v>
      </c>
      <c r="AZ15" s="121">
        <v>3.79</v>
      </c>
      <c r="BA15" s="121">
        <v>3.69</v>
      </c>
      <c r="BB15" s="121">
        <v>3.6</v>
      </c>
      <c r="BC15" s="121">
        <v>3.34</v>
      </c>
      <c r="BD15" s="121">
        <v>3.28</v>
      </c>
      <c r="BE15" s="121">
        <v>3.3</v>
      </c>
      <c r="BF15" s="121">
        <v>3.37</v>
      </c>
      <c r="BG15" s="121">
        <v>3.26</v>
      </c>
      <c r="BH15" s="121">
        <v>3.19</v>
      </c>
      <c r="BI15" s="121">
        <v>3.12</v>
      </c>
      <c r="BJ15" s="121">
        <v>3.11</v>
      </c>
      <c r="BK15" s="121">
        <v>3.04</v>
      </c>
    </row>
    <row r="16" spans="1:63" s="19" customFormat="1" x14ac:dyDescent="0.3">
      <c r="A16" s="48" t="s">
        <v>80</v>
      </c>
    </row>
    <row r="17" spans="1:49" x14ac:dyDescent="0.3">
      <c r="A17" s="178" t="s">
        <v>198</v>
      </c>
      <c r="AS17" s="35"/>
      <c r="AT17" s="35"/>
      <c r="AU17" s="35"/>
      <c r="AV17" s="35"/>
      <c r="AW17" s="35"/>
    </row>
    <row r="18" spans="1:49" x14ac:dyDescent="0.3">
      <c r="AS18" s="35"/>
      <c r="AT18" s="35"/>
      <c r="AU18" s="35"/>
      <c r="AV18" s="35"/>
      <c r="AW18" s="35"/>
    </row>
    <row r="19" spans="1:49" s="19" customFormat="1" x14ac:dyDescent="0.3">
      <c r="AS19" s="24"/>
      <c r="AT19" s="24"/>
      <c r="AU19" s="24"/>
      <c r="AV19" s="24"/>
      <c r="AW19" s="24"/>
    </row>
    <row r="20" spans="1:49" s="19" customFormat="1" x14ac:dyDescent="0.3">
      <c r="AS20" s="24"/>
      <c r="AT20" s="24"/>
      <c r="AU20" s="24"/>
      <c r="AV20" s="24"/>
      <c r="AW20" s="24"/>
    </row>
    <row r="21" spans="1:49" s="19" customForma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27"/>
      <c r="AS21" s="35"/>
      <c r="AT21" s="35"/>
      <c r="AU21" s="24"/>
      <c r="AV21" s="24"/>
      <c r="AW21" s="24"/>
    </row>
    <row r="22" spans="1:49" s="19" customFormat="1" x14ac:dyDescent="0.3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127"/>
      <c r="AS22" s="35"/>
      <c r="AT22" s="35"/>
      <c r="AU22" s="24"/>
      <c r="AV22" s="24"/>
      <c r="AW22" s="24"/>
    </row>
    <row r="23" spans="1:49" s="19" customFormat="1" x14ac:dyDescent="0.3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127"/>
      <c r="AS23" s="35"/>
      <c r="AT23" s="35"/>
      <c r="AU23" s="24"/>
      <c r="AV23" s="24"/>
      <c r="AW23" s="24"/>
    </row>
    <row r="24" spans="1:49" s="19" customFormat="1" x14ac:dyDescent="0.3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127"/>
      <c r="AS24" s="35"/>
      <c r="AT24" s="35"/>
      <c r="AU24" s="24"/>
      <c r="AV24" s="24"/>
      <c r="AW24" s="24"/>
    </row>
    <row r="25" spans="1:49" s="19" customFormat="1" x14ac:dyDescent="0.3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127"/>
      <c r="AS25" s="35"/>
      <c r="AT25" s="35"/>
      <c r="AU25" s="24"/>
      <c r="AV25" s="24"/>
      <c r="AW25" s="24"/>
    </row>
    <row r="26" spans="1:49" s="19" customFormat="1" x14ac:dyDescent="0.3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127"/>
      <c r="AS26" s="35"/>
      <c r="AT26" s="35"/>
      <c r="AU26" s="24"/>
      <c r="AV26" s="24"/>
      <c r="AW26" s="24"/>
    </row>
    <row r="27" spans="1:49" s="19" customFormat="1" x14ac:dyDescent="0.3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127"/>
      <c r="AS27" s="35"/>
      <c r="AT27" s="35"/>
      <c r="AU27" s="24"/>
      <c r="AV27" s="24"/>
      <c r="AW27" s="24"/>
    </row>
    <row r="28" spans="1:49" s="19" customFormat="1" x14ac:dyDescent="0.3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127"/>
      <c r="AS28" s="35"/>
      <c r="AT28" s="35"/>
      <c r="AU28" s="24"/>
      <c r="AV28" s="24"/>
      <c r="AW28" s="24"/>
    </row>
    <row r="29" spans="1:49" s="19" customFormat="1" x14ac:dyDescent="0.3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127"/>
      <c r="AS29" s="127"/>
      <c r="AT29" s="127"/>
    </row>
    <row r="30" spans="1:49" s="19" customFormat="1" x14ac:dyDescent="0.3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127"/>
      <c r="AS30" s="127"/>
      <c r="AT30" s="127"/>
    </row>
    <row r="31" spans="1:49" s="19" customFormat="1" x14ac:dyDescent="0.3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127"/>
      <c r="AS31" s="127"/>
      <c r="AT31" s="127"/>
    </row>
    <row r="32" spans="1:49" s="19" customFormat="1" x14ac:dyDescent="0.3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127"/>
      <c r="AS32" s="127"/>
      <c r="AT32" s="127"/>
    </row>
    <row r="33" spans="3:43" s="19" customFormat="1" x14ac:dyDescent="0.3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3:43" s="19" customFormat="1" x14ac:dyDescent="0.3"/>
    <row r="35" spans="3:43" s="19" customFormat="1" x14ac:dyDescent="0.3"/>
    <row r="36" spans="3:43" s="19" customFormat="1" x14ac:dyDescent="0.3"/>
  </sheetData>
  <hyperlinks>
    <hyperlink ref="A16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5"/>
  <dimension ref="A1:BK35"/>
  <sheetViews>
    <sheetView zoomScaleNormal="100" workbookViewId="0">
      <pane xSplit="1" topLeftCell="AR1" activePane="topRight" state="frozen"/>
      <selection pane="topRight" activeCell="BJ12" sqref="BJ12"/>
    </sheetView>
  </sheetViews>
  <sheetFormatPr defaultRowHeight="14.4" x14ac:dyDescent="0.3"/>
  <cols>
    <col min="1" max="1" width="27.109375" customWidth="1"/>
    <col min="3" max="46" width="11.88671875" style="15" customWidth="1"/>
    <col min="47" max="48" width="11.88671875" style="124" customWidth="1"/>
    <col min="49" max="49" width="9.109375" style="124"/>
    <col min="50" max="50" width="8.109375" customWidth="1"/>
  </cols>
  <sheetData>
    <row r="1" spans="1:63" s="19" customFormat="1" ht="20.399999999999999" x14ac:dyDescent="0.35">
      <c r="A1" s="69" t="s">
        <v>111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101"/>
      <c r="AV1" s="101"/>
      <c r="AW1" s="101"/>
    </row>
    <row r="2" spans="1:63" s="44" customFormat="1" x14ac:dyDescent="0.3">
      <c r="A2" s="44" t="s">
        <v>124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24"/>
      <c r="AV2" s="124"/>
      <c r="AW2" s="124"/>
    </row>
    <row r="3" spans="1:63" s="4" customFormat="1" x14ac:dyDescent="0.3">
      <c r="B3" s="115" t="s">
        <v>54</v>
      </c>
      <c r="C3" s="115" t="s">
        <v>53</v>
      </c>
      <c r="D3" s="115" t="s">
        <v>52</v>
      </c>
      <c r="E3" s="115" t="s">
        <v>51</v>
      </c>
      <c r="F3" s="115" t="s">
        <v>48</v>
      </c>
      <c r="G3" s="115" t="s">
        <v>49</v>
      </c>
      <c r="H3" s="115" t="s">
        <v>50</v>
      </c>
      <c r="I3" s="115" t="s">
        <v>47</v>
      </c>
      <c r="J3" s="115" t="s">
        <v>40</v>
      </c>
      <c r="K3" s="115" t="s">
        <v>15</v>
      </c>
      <c r="L3" s="115" t="s">
        <v>16</v>
      </c>
      <c r="M3" s="115" t="s">
        <v>17</v>
      </c>
      <c r="N3" s="115" t="s">
        <v>18</v>
      </c>
      <c r="O3" s="115" t="s">
        <v>19</v>
      </c>
      <c r="P3" s="115" t="s">
        <v>20</v>
      </c>
      <c r="Q3" s="115" t="s">
        <v>21</v>
      </c>
      <c r="R3" s="115" t="s">
        <v>22</v>
      </c>
      <c r="S3" s="115" t="s">
        <v>23</v>
      </c>
      <c r="T3" s="115" t="s">
        <v>24</v>
      </c>
      <c r="U3" s="115" t="s">
        <v>25</v>
      </c>
      <c r="V3" s="115" t="s">
        <v>26</v>
      </c>
      <c r="W3" s="115" t="s">
        <v>27</v>
      </c>
      <c r="X3" s="115" t="s">
        <v>28</v>
      </c>
      <c r="Y3" s="115" t="s">
        <v>29</v>
      </c>
      <c r="Z3" s="115" t="s">
        <v>30</v>
      </c>
      <c r="AA3" s="115" t="s">
        <v>31</v>
      </c>
      <c r="AB3" s="115" t="s">
        <v>46</v>
      </c>
      <c r="AC3" s="115" t="s">
        <v>73</v>
      </c>
      <c r="AD3" s="115" t="s">
        <v>77</v>
      </c>
      <c r="AE3" s="115" t="s">
        <v>78</v>
      </c>
      <c r="AF3" s="115" t="s">
        <v>135</v>
      </c>
      <c r="AG3" s="122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22" t="s">
        <v>165</v>
      </c>
      <c r="AU3" s="122" t="s">
        <v>166</v>
      </c>
      <c r="AV3" s="122" t="s">
        <v>167</v>
      </c>
      <c r="AW3" s="122" t="s">
        <v>168</v>
      </c>
      <c r="AX3" s="4" t="s">
        <v>169</v>
      </c>
      <c r="AY3" s="4" t="s">
        <v>170</v>
      </c>
      <c r="AZ3" s="4" t="s">
        <v>200</v>
      </c>
      <c r="BA3" s="4" t="s">
        <v>212</v>
      </c>
      <c r="BB3" s="4" t="s">
        <v>218</v>
      </c>
      <c r="BC3" s="4" t="s">
        <v>219</v>
      </c>
      <c r="BD3" s="4" t="s">
        <v>220</v>
      </c>
      <c r="BE3" s="4" t="s">
        <v>222</v>
      </c>
      <c r="BF3" s="4" t="s">
        <v>223</v>
      </c>
      <c r="BG3" s="4" t="s">
        <v>226</v>
      </c>
      <c r="BH3" s="4" t="s">
        <v>227</v>
      </c>
      <c r="BI3" s="4" t="s">
        <v>228</v>
      </c>
      <c r="BJ3" s="4" t="s">
        <v>231</v>
      </c>
      <c r="BK3" s="4" t="s">
        <v>233</v>
      </c>
    </row>
    <row r="4" spans="1:63" s="121" customFormat="1" ht="15" customHeight="1" x14ac:dyDescent="0.3">
      <c r="A4" s="4" t="s">
        <v>3</v>
      </c>
      <c r="B4" s="135">
        <v>1.6349647054763636</v>
      </c>
      <c r="C4" s="135">
        <v>1.3571240362326586</v>
      </c>
      <c r="D4" s="135">
        <v>1.6153723313284167</v>
      </c>
      <c r="E4" s="135">
        <v>1.4056171590771973</v>
      </c>
      <c r="F4" s="135">
        <v>0.9465043672231489</v>
      </c>
      <c r="G4" s="135">
        <v>0.7372147420243248</v>
      </c>
      <c r="H4" s="135">
        <v>1.2055478452836788</v>
      </c>
      <c r="I4" s="135">
        <v>0.91063130735216447</v>
      </c>
      <c r="J4" s="135">
        <v>0.6695137447531514</v>
      </c>
      <c r="K4" s="135">
        <v>0.87967633023460068</v>
      </c>
      <c r="L4" s="135">
        <v>0.51656376485439792</v>
      </c>
      <c r="M4" s="135">
        <v>0.48780685620204356</v>
      </c>
      <c r="N4" s="135">
        <v>0.55344914857056693</v>
      </c>
      <c r="O4" s="135">
        <v>0.27423035203062707</v>
      </c>
      <c r="P4" s="135">
        <v>0.65066286815991825</v>
      </c>
      <c r="Q4" s="135">
        <v>0.76017511582528208</v>
      </c>
      <c r="R4" s="135">
        <v>0.84350325828291173</v>
      </c>
      <c r="S4" s="135">
        <v>1.5809140499023231</v>
      </c>
      <c r="T4" s="135">
        <v>2.3477666403256539</v>
      </c>
      <c r="U4" s="135">
        <v>3.5249258305587552</v>
      </c>
      <c r="V4" s="135">
        <v>5.4706579781382532</v>
      </c>
      <c r="W4" s="135">
        <v>5.6288602465214757</v>
      </c>
      <c r="X4" s="135">
        <v>6.3924909636889256</v>
      </c>
      <c r="Y4" s="135">
        <v>7.8891928447770585</v>
      </c>
      <c r="Z4" s="135">
        <v>11.00862668037106</v>
      </c>
      <c r="AA4" s="135">
        <v>11.200843003326357</v>
      </c>
      <c r="AB4" s="135">
        <v>12.23097782562318</v>
      </c>
      <c r="AC4" s="135">
        <v>14.487804878048779</v>
      </c>
      <c r="AD4" s="135">
        <v>13.179487179487179</v>
      </c>
      <c r="AE4" s="135">
        <v>11.804232804232804</v>
      </c>
      <c r="AF4" s="135">
        <v>10.885869565217392</v>
      </c>
      <c r="AG4" s="135">
        <v>9.5666666666666664</v>
      </c>
      <c r="AH4" s="135">
        <v>8.4945054945054945</v>
      </c>
      <c r="AI4" s="135">
        <v>6.7613636363636358</v>
      </c>
      <c r="AJ4" s="135">
        <v>6.8430232558139528</v>
      </c>
      <c r="AK4" s="135">
        <v>7.3809523809523814</v>
      </c>
      <c r="AL4" s="135">
        <v>6.4251497005988023</v>
      </c>
      <c r="AM4" s="135">
        <v>6.39</v>
      </c>
      <c r="AN4" s="135">
        <v>5.35</v>
      </c>
      <c r="AO4" s="135">
        <v>4.12</v>
      </c>
      <c r="AP4" s="135">
        <v>3.49</v>
      </c>
      <c r="AQ4" s="135">
        <v>3.19</v>
      </c>
      <c r="AR4" s="135">
        <v>2.89</v>
      </c>
      <c r="AS4" s="135">
        <v>2.7</v>
      </c>
      <c r="AT4" s="135">
        <v>1.92</v>
      </c>
      <c r="AU4" s="135">
        <v>1.63</v>
      </c>
      <c r="AV4" s="135">
        <v>1.41</v>
      </c>
      <c r="AW4" s="135">
        <v>1.61</v>
      </c>
      <c r="AX4" s="121">
        <v>2.16</v>
      </c>
      <c r="AY4" s="121">
        <v>2.16</v>
      </c>
      <c r="AZ4" s="121">
        <v>1.78</v>
      </c>
      <c r="BA4" s="121">
        <v>1.31</v>
      </c>
      <c r="BB4" s="121">
        <v>1.89</v>
      </c>
      <c r="BC4" s="121">
        <v>1.68</v>
      </c>
      <c r="BD4" s="121">
        <v>1.54</v>
      </c>
      <c r="BE4" s="121">
        <v>1.71</v>
      </c>
      <c r="BF4" s="121">
        <v>1.27</v>
      </c>
      <c r="BG4" s="121">
        <v>0.76</v>
      </c>
      <c r="BH4" s="121">
        <v>0.85</v>
      </c>
      <c r="BI4" s="121">
        <v>0.89</v>
      </c>
      <c r="BJ4" s="121">
        <v>0.65</v>
      </c>
      <c r="BK4" s="121">
        <v>0.52</v>
      </c>
    </row>
    <row r="5" spans="1:63" s="121" customFormat="1" x14ac:dyDescent="0.3">
      <c r="A5" s="4" t="s">
        <v>4</v>
      </c>
      <c r="B5" s="135">
        <v>0.59472183736544815</v>
      </c>
      <c r="C5" s="135">
        <v>0.36212133718530748</v>
      </c>
      <c r="D5" s="135">
        <v>0.43187276402223351</v>
      </c>
      <c r="E5" s="135">
        <v>0.3827493352892638</v>
      </c>
      <c r="F5" s="135">
        <v>0.31983588427851012</v>
      </c>
      <c r="G5" s="135">
        <v>0.23225168074469918</v>
      </c>
      <c r="H5" s="135">
        <v>0.39340942382812499</v>
      </c>
      <c r="I5" s="135">
        <v>0.31179167323765972</v>
      </c>
      <c r="J5" s="135">
        <v>0.33564735554876185</v>
      </c>
      <c r="K5" s="135">
        <v>0.2792888271424393</v>
      </c>
      <c r="L5" s="135">
        <v>0.51400609158381183</v>
      </c>
      <c r="M5" s="135">
        <v>0.47838814143736058</v>
      </c>
      <c r="N5" s="135">
        <v>0.5640509868421052</v>
      </c>
      <c r="O5" s="135">
        <v>0.40500397016361883</v>
      </c>
      <c r="P5" s="135">
        <v>0.65906355665081096</v>
      </c>
      <c r="Q5" s="135">
        <v>0.89547195314259964</v>
      </c>
      <c r="R5" s="135">
        <v>1.2814194184327254</v>
      </c>
      <c r="S5" s="135">
        <v>1.8502809882303042</v>
      </c>
      <c r="T5" s="135">
        <v>2.8804235001037992</v>
      </c>
      <c r="U5" s="135">
        <v>4.2103132432569206</v>
      </c>
      <c r="V5" s="135">
        <v>5.8426513548907026</v>
      </c>
      <c r="W5" s="135">
        <v>6.1412487205731825</v>
      </c>
      <c r="X5" s="135">
        <v>7.0098239869013508</v>
      </c>
      <c r="Y5" s="135">
        <v>8.2636037627981906</v>
      </c>
      <c r="Z5" s="135">
        <v>10.722169662567014</v>
      </c>
      <c r="AA5" s="135">
        <v>12.862761773147657</v>
      </c>
      <c r="AB5" s="135">
        <v>12.175898244278958</v>
      </c>
      <c r="AC5" s="135">
        <v>13.166666666666666</v>
      </c>
      <c r="AD5" s="135">
        <v>12.943502824858758</v>
      </c>
      <c r="AE5" s="135">
        <v>11.554913294797688</v>
      </c>
      <c r="AF5" s="135">
        <v>10.9</v>
      </c>
      <c r="AG5" s="135">
        <v>10.503030303030304</v>
      </c>
      <c r="AH5" s="135">
        <v>9.2215568862275443</v>
      </c>
      <c r="AI5" s="135">
        <v>8.6</v>
      </c>
      <c r="AJ5" s="135">
        <v>8.4596273291925463</v>
      </c>
      <c r="AK5" s="135">
        <v>8.1146496815286628</v>
      </c>
      <c r="AL5" s="135">
        <v>7.1794871794871788</v>
      </c>
      <c r="AM5" s="135">
        <v>6.67</v>
      </c>
      <c r="AN5" s="135">
        <v>5.88</v>
      </c>
      <c r="AO5" s="135">
        <v>5.28</v>
      </c>
      <c r="AP5" s="135">
        <v>5.09</v>
      </c>
      <c r="AQ5" s="135">
        <v>4.29</v>
      </c>
      <c r="AR5" s="135">
        <v>3.03</v>
      </c>
      <c r="AS5" s="135">
        <v>2.77</v>
      </c>
      <c r="AT5" s="135">
        <v>2.44</v>
      </c>
      <c r="AU5" s="135">
        <v>1.99</v>
      </c>
      <c r="AV5" s="135">
        <v>1.86</v>
      </c>
      <c r="AW5" s="135">
        <v>1.8</v>
      </c>
      <c r="AX5" s="121">
        <v>1.82</v>
      </c>
      <c r="AY5" s="121">
        <v>1.53</v>
      </c>
      <c r="AZ5" s="121">
        <v>1.28</v>
      </c>
      <c r="BA5" s="121">
        <v>0.99</v>
      </c>
      <c r="BB5" s="121">
        <v>1.1000000000000001</v>
      </c>
      <c r="BC5" s="121">
        <v>0.97</v>
      </c>
      <c r="BD5" s="121">
        <v>0.73</v>
      </c>
      <c r="BE5" s="121">
        <v>0.9</v>
      </c>
      <c r="BF5" s="121">
        <v>0.96</v>
      </c>
      <c r="BG5" s="121">
        <v>0.71</v>
      </c>
      <c r="BH5" s="121">
        <v>0.77</v>
      </c>
      <c r="BI5" s="121">
        <v>0.65</v>
      </c>
      <c r="BJ5" s="121">
        <v>0.56000000000000005</v>
      </c>
      <c r="BK5" s="121">
        <v>0.53</v>
      </c>
    </row>
    <row r="6" spans="1:63" s="121" customFormat="1" x14ac:dyDescent="0.3">
      <c r="A6" s="4" t="s">
        <v>5</v>
      </c>
      <c r="B6" s="135">
        <v>1.3065896076352068</v>
      </c>
      <c r="C6" s="135">
        <v>1.505672085783466</v>
      </c>
      <c r="D6" s="135">
        <v>0.98585761699303021</v>
      </c>
      <c r="E6" s="135">
        <v>0.99521572268647474</v>
      </c>
      <c r="F6" s="135">
        <v>0.94433012048192777</v>
      </c>
      <c r="G6" s="135">
        <v>0.79907958477508645</v>
      </c>
      <c r="H6" s="135">
        <v>0.69680939302389455</v>
      </c>
      <c r="I6" s="135">
        <v>0.63406857755156709</v>
      </c>
      <c r="J6" s="135">
        <v>0.63590265943712887</v>
      </c>
      <c r="K6" s="135">
        <v>0.67604616169344556</v>
      </c>
      <c r="L6" s="135">
        <v>0.5840007237635706</v>
      </c>
      <c r="M6" s="135">
        <v>0.55159805510534843</v>
      </c>
      <c r="N6" s="135">
        <v>0.6143132165260653</v>
      </c>
      <c r="O6" s="135">
        <v>0.46114377510040161</v>
      </c>
      <c r="P6" s="135">
        <v>0.63889986597740767</v>
      </c>
      <c r="Q6" s="135">
        <v>1.3691165710186515</v>
      </c>
      <c r="R6" s="135">
        <v>1.8191268191268193</v>
      </c>
      <c r="S6" s="135">
        <v>2.0867564903056195</v>
      </c>
      <c r="T6" s="135">
        <v>2.8349699081406396</v>
      </c>
      <c r="U6" s="135">
        <v>4.1712750829514933</v>
      </c>
      <c r="V6" s="135">
        <v>7.7526534379326257</v>
      </c>
      <c r="W6" s="135">
        <v>8.500553009954178</v>
      </c>
      <c r="X6" s="135">
        <v>9.9067783220097958</v>
      </c>
      <c r="Y6" s="135">
        <v>13.460925039872409</v>
      </c>
      <c r="Z6" s="135">
        <v>16.225864027259451</v>
      </c>
      <c r="AA6" s="135">
        <v>18.112958998847358</v>
      </c>
      <c r="AB6" s="135">
        <v>18.250042640286544</v>
      </c>
      <c r="AC6" s="135">
        <v>19.047619047619047</v>
      </c>
      <c r="AD6" s="135">
        <v>20.627177700348433</v>
      </c>
      <c r="AE6" s="135">
        <v>19.357798165137616</v>
      </c>
      <c r="AF6" s="135">
        <v>18.423440453686201</v>
      </c>
      <c r="AG6" s="135">
        <v>18.357833655705996</v>
      </c>
      <c r="AH6" s="135">
        <v>17.759541984732824</v>
      </c>
      <c r="AI6" s="135">
        <v>17.232558139534884</v>
      </c>
      <c r="AJ6" s="135">
        <v>16.788118811881191</v>
      </c>
      <c r="AK6" s="135">
        <v>16.690763052208833</v>
      </c>
      <c r="AL6" s="135">
        <v>16.152129817444219</v>
      </c>
      <c r="AM6" s="135">
        <v>15.26</v>
      </c>
      <c r="AN6" s="135">
        <v>14.46</v>
      </c>
      <c r="AO6" s="135">
        <v>13.1</v>
      </c>
      <c r="AP6" s="135">
        <v>13.41</v>
      </c>
      <c r="AQ6" s="135">
        <v>12.15</v>
      </c>
      <c r="AR6" s="135">
        <v>10.14</v>
      </c>
      <c r="AS6" s="135">
        <v>9.31</v>
      </c>
      <c r="AT6" s="135">
        <v>8.7200000000000006</v>
      </c>
      <c r="AU6" s="135">
        <v>7.15</v>
      </c>
      <c r="AV6" s="135">
        <v>6.82</v>
      </c>
      <c r="AW6" s="135">
        <v>6.42</v>
      </c>
      <c r="AX6" s="121">
        <v>5.62</v>
      </c>
      <c r="AY6" s="121">
        <v>4.8499999999999996</v>
      </c>
      <c r="AZ6" s="121">
        <v>4.29</v>
      </c>
      <c r="BA6" s="121">
        <v>3.96</v>
      </c>
      <c r="BB6" s="121">
        <v>3.67</v>
      </c>
      <c r="BC6" s="121">
        <v>3.39</v>
      </c>
      <c r="BD6" s="121">
        <v>3.04</v>
      </c>
      <c r="BE6" s="121">
        <v>2.67</v>
      </c>
      <c r="BF6" s="121">
        <v>3.06</v>
      </c>
      <c r="BG6" s="121">
        <v>2.88</v>
      </c>
      <c r="BH6" s="121">
        <v>2.23</v>
      </c>
      <c r="BI6" s="121">
        <v>1.52</v>
      </c>
      <c r="BJ6" s="121">
        <v>1.99</v>
      </c>
      <c r="BK6" s="121">
        <v>2.44</v>
      </c>
    </row>
    <row r="7" spans="1:63" s="121" customFormat="1" x14ac:dyDescent="0.3">
      <c r="A7" s="4" t="s">
        <v>6</v>
      </c>
      <c r="B7" s="135">
        <v>1.2881748359882019</v>
      </c>
      <c r="C7" s="135">
        <v>1.5698222286837034</v>
      </c>
      <c r="D7" s="135">
        <v>1.3028608669560644</v>
      </c>
      <c r="E7" s="135">
        <v>1.4513627523602295</v>
      </c>
      <c r="F7" s="135">
        <v>1.2755069387291194</v>
      </c>
      <c r="G7" s="135">
        <v>1.1973898514093932</v>
      </c>
      <c r="H7" s="135">
        <v>1.4717484016174702</v>
      </c>
      <c r="I7" s="135">
        <v>1.5227667816192023</v>
      </c>
      <c r="J7" s="135">
        <v>1.2967233558327877</v>
      </c>
      <c r="K7" s="135">
        <v>0.88663601108891432</v>
      </c>
      <c r="L7" s="135">
        <v>1.2477855640488547</v>
      </c>
      <c r="M7" s="135">
        <v>1.1412122741158781</v>
      </c>
      <c r="N7" s="135">
        <v>1.1480794192323831</v>
      </c>
      <c r="O7" s="135">
        <v>1.0049714885954382</v>
      </c>
      <c r="P7" s="135">
        <v>1.5222311937264013</v>
      </c>
      <c r="Q7" s="135">
        <v>1.6913112333526346</v>
      </c>
      <c r="R7" s="135">
        <v>2.3255690591935942</v>
      </c>
      <c r="S7" s="135">
        <v>2.1327018962632458</v>
      </c>
      <c r="T7" s="135">
        <v>2.2477854614756332</v>
      </c>
      <c r="U7" s="135">
        <v>2.8601416950931515</v>
      </c>
      <c r="V7" s="135">
        <v>2.5458460338101432</v>
      </c>
      <c r="W7" s="135">
        <v>3.3587786259541987</v>
      </c>
      <c r="X7" s="135">
        <v>4.0671072699542448</v>
      </c>
      <c r="Y7" s="135">
        <v>4.4766925479185167</v>
      </c>
      <c r="Z7" s="135">
        <v>6.1788463250087649</v>
      </c>
      <c r="AA7" s="135">
        <v>7.2094407338031523</v>
      </c>
      <c r="AB7" s="135">
        <v>8.3122665886097007</v>
      </c>
      <c r="AC7" s="135">
        <v>8.7811634349030463</v>
      </c>
      <c r="AD7" s="135">
        <v>8.1166666666666671</v>
      </c>
      <c r="AE7" s="135">
        <v>7.9576271186440675</v>
      </c>
      <c r="AF7" s="135">
        <v>7.1017441860465116</v>
      </c>
      <c r="AG7" s="135">
        <v>7.2059701492537318</v>
      </c>
      <c r="AH7" s="135">
        <v>7.6088235294117652</v>
      </c>
      <c r="AI7" s="135">
        <v>7.3187134502923978</v>
      </c>
      <c r="AJ7" s="135">
        <v>7.7374631268436573</v>
      </c>
      <c r="AK7" s="135">
        <v>8.0604229607250755</v>
      </c>
      <c r="AL7" s="135">
        <v>8.5471124620060799</v>
      </c>
      <c r="AM7" s="135">
        <v>7.85</v>
      </c>
      <c r="AN7" s="135">
        <v>7.51</v>
      </c>
      <c r="AO7" s="135">
        <v>7.65</v>
      </c>
      <c r="AP7" s="135">
        <v>6.46</v>
      </c>
      <c r="AQ7" s="135">
        <v>6.14</v>
      </c>
      <c r="AR7" s="135">
        <v>5.22</v>
      </c>
      <c r="AS7" s="135">
        <v>4.8</v>
      </c>
      <c r="AT7" s="135">
        <v>4.3600000000000003</v>
      </c>
      <c r="AU7" s="135">
        <v>3.36</v>
      </c>
      <c r="AV7" s="135">
        <v>2.98</v>
      </c>
      <c r="AW7" s="135">
        <v>2.77</v>
      </c>
      <c r="AX7" s="121">
        <v>2.6</v>
      </c>
      <c r="AY7" s="121">
        <v>2.2599999999999998</v>
      </c>
      <c r="AZ7" s="121">
        <v>2.27</v>
      </c>
      <c r="BA7" s="121">
        <v>2.3199999999999998</v>
      </c>
      <c r="BB7" s="121">
        <v>1.95</v>
      </c>
      <c r="BC7" s="121">
        <v>2.14</v>
      </c>
      <c r="BD7" s="121">
        <v>1.79</v>
      </c>
      <c r="BE7" s="121">
        <v>2.12</v>
      </c>
      <c r="BF7" s="121">
        <v>1.85</v>
      </c>
      <c r="BG7" s="121">
        <v>1.77</v>
      </c>
      <c r="BH7" s="121">
        <v>1.53</v>
      </c>
      <c r="BI7" s="121">
        <v>1.1499999999999999</v>
      </c>
      <c r="BJ7" s="121">
        <v>1.36</v>
      </c>
      <c r="BK7" s="121">
        <v>1.1499999999999999</v>
      </c>
    </row>
    <row r="8" spans="1:63" s="121" customFormat="1" x14ac:dyDescent="0.3">
      <c r="A8" s="4" t="s">
        <v>7</v>
      </c>
      <c r="B8" s="135">
        <v>1.5066229273861138</v>
      </c>
      <c r="C8" s="135">
        <v>1.3833570592230808</v>
      </c>
      <c r="D8" s="135">
        <v>1.288603826257354</v>
      </c>
      <c r="E8" s="135">
        <v>1.232355317254596</v>
      </c>
      <c r="F8" s="135">
        <v>1.1314153926519819</v>
      </c>
      <c r="G8" s="135">
        <v>1.4710056462089571</v>
      </c>
      <c r="H8" s="135">
        <v>1.8995647734182233</v>
      </c>
      <c r="I8" s="135">
        <v>1.7551110419496605</v>
      </c>
      <c r="J8" s="135">
        <v>1.6969660759391971</v>
      </c>
      <c r="K8" s="135">
        <v>1.5609549460206451</v>
      </c>
      <c r="L8" s="135">
        <v>1.5161496079667307</v>
      </c>
      <c r="M8" s="135">
        <v>1.6043372717269928</v>
      </c>
      <c r="N8" s="135">
        <v>1.4943989878409674</v>
      </c>
      <c r="O8" s="135">
        <v>1.4248944782290147</v>
      </c>
      <c r="P8" s="135">
        <v>1.9241165217391303</v>
      </c>
      <c r="Q8" s="135">
        <v>2.0432256388046777</v>
      </c>
      <c r="R8" s="135">
        <v>2.6162255154639174</v>
      </c>
      <c r="S8" s="135">
        <v>2.5977118070249681</v>
      </c>
      <c r="T8" s="135">
        <v>3.7132429787234043</v>
      </c>
      <c r="U8" s="135">
        <v>3.375276523221133</v>
      </c>
      <c r="V8" s="135">
        <v>3.3128030303030305</v>
      </c>
      <c r="W8" s="135">
        <v>3.4320008392782206</v>
      </c>
      <c r="X8" s="135">
        <v>3.2969617204301076</v>
      </c>
      <c r="Y8" s="135">
        <v>4.3413253870621435</v>
      </c>
      <c r="Z8" s="135">
        <v>5.3683642304557893</v>
      </c>
      <c r="AA8" s="135">
        <v>5.6040212670330449</v>
      </c>
      <c r="AB8" s="135">
        <v>6.8132783461727842</v>
      </c>
      <c r="AC8" s="135">
        <v>7.8139534883720927</v>
      </c>
      <c r="AD8" s="135">
        <v>7.643518518518519</v>
      </c>
      <c r="AE8" s="135">
        <v>7.0956937799043063</v>
      </c>
      <c r="AF8" s="135">
        <v>5.7647058823529411</v>
      </c>
      <c r="AG8" s="135">
        <v>5.9450000000000003</v>
      </c>
      <c r="AH8" s="135">
        <v>6.3819095477386929</v>
      </c>
      <c r="AI8" s="135">
        <v>5.6733668341708547</v>
      </c>
      <c r="AJ8" s="135">
        <v>4.6482051282051282</v>
      </c>
      <c r="AK8" s="135">
        <v>4.6839378238341975</v>
      </c>
      <c r="AL8" s="135">
        <v>3.9666666666666668</v>
      </c>
      <c r="AM8" s="135">
        <v>3.68</v>
      </c>
      <c r="AN8" s="135">
        <v>3.83</v>
      </c>
      <c r="AO8" s="135">
        <v>3.81</v>
      </c>
      <c r="AP8" s="135">
        <v>4.01</v>
      </c>
      <c r="AQ8" s="135">
        <v>4.1500000000000004</v>
      </c>
      <c r="AR8" s="135">
        <v>2.62</v>
      </c>
      <c r="AS8" s="135">
        <v>2.65</v>
      </c>
      <c r="AT8" s="135">
        <v>2.4300000000000002</v>
      </c>
      <c r="AU8" s="135">
        <v>2.33</v>
      </c>
      <c r="AV8" s="135">
        <v>2.41</v>
      </c>
      <c r="AW8" s="135">
        <v>2.12</v>
      </c>
      <c r="AX8" s="121">
        <v>1.38</v>
      </c>
      <c r="AY8" s="121">
        <v>1.1299999999999999</v>
      </c>
      <c r="AZ8" s="121">
        <v>1.3</v>
      </c>
      <c r="BA8" s="121">
        <v>1.44</v>
      </c>
      <c r="BB8" s="121">
        <v>1.46</v>
      </c>
      <c r="BC8" s="121">
        <v>1.01</v>
      </c>
      <c r="BD8" s="121">
        <v>1</v>
      </c>
      <c r="BE8" s="121">
        <v>1.1200000000000001</v>
      </c>
      <c r="BF8" s="121">
        <v>1.05</v>
      </c>
      <c r="BG8" s="121">
        <v>0.57999999999999996</v>
      </c>
      <c r="BH8" s="121">
        <v>0.94</v>
      </c>
      <c r="BI8" s="121">
        <v>0.94</v>
      </c>
      <c r="BJ8" s="121">
        <v>0.63</v>
      </c>
      <c r="BK8" s="121">
        <v>0.67</v>
      </c>
    </row>
    <row r="9" spans="1:63" s="121" customFormat="1" x14ac:dyDescent="0.3">
      <c r="A9" s="4" t="s">
        <v>8</v>
      </c>
      <c r="B9" s="135">
        <v>1.7800445009686967</v>
      </c>
      <c r="C9" s="135">
        <v>1.606162062357672</v>
      </c>
      <c r="D9" s="135">
        <v>1.1499249228268911</v>
      </c>
      <c r="E9" s="135">
        <v>1.2704320363820112</v>
      </c>
      <c r="F9" s="135">
        <v>1.1333931334622824</v>
      </c>
      <c r="G9" s="135">
        <v>0.90139226779820847</v>
      </c>
      <c r="H9" s="135">
        <v>0.8545868778280542</v>
      </c>
      <c r="I9" s="135">
        <v>1.1518302222222223</v>
      </c>
      <c r="J9" s="135">
        <v>1.3439694989106754</v>
      </c>
      <c r="K9" s="135">
        <v>0.7556888141295206</v>
      </c>
      <c r="L9" s="135">
        <v>0.38774660912453762</v>
      </c>
      <c r="M9" s="135">
        <v>0.74288003008698167</v>
      </c>
      <c r="N9" s="135">
        <v>0.82031624537404846</v>
      </c>
      <c r="O9" s="135">
        <v>0.60566980815568905</v>
      </c>
      <c r="P9" s="135">
        <v>0.79255729267418051</v>
      </c>
      <c r="Q9" s="135">
        <v>0.73305643091183781</v>
      </c>
      <c r="R9" s="135">
        <v>1.1172825111683373</v>
      </c>
      <c r="S9" s="135">
        <v>1.3443950993458842</v>
      </c>
      <c r="T9" s="135">
        <v>1.6741801835417383</v>
      </c>
      <c r="U9" s="135">
        <v>2.5661778458746056</v>
      </c>
      <c r="V9" s="135">
        <v>4.2729564716152284</v>
      </c>
      <c r="W9" s="135">
        <v>4.1101206197098268</v>
      </c>
      <c r="X9" s="135">
        <v>4.7471794351522263</v>
      </c>
      <c r="Y9" s="135">
        <v>6.0070624974306419</v>
      </c>
      <c r="Z9" s="135">
        <v>7.3645089638343233</v>
      </c>
      <c r="AA9" s="135">
        <v>7.8093620928533403</v>
      </c>
      <c r="AB9" s="135">
        <v>7.2025642757227404</v>
      </c>
      <c r="AC9" s="135">
        <v>7.523510971786834</v>
      </c>
      <c r="AD9" s="135">
        <v>7.252307692307693</v>
      </c>
      <c r="AE9" s="135">
        <v>7.5360501567398126</v>
      </c>
      <c r="AF9" s="135">
        <v>7.1169230769230758</v>
      </c>
      <c r="AG9" s="135">
        <v>7.7791798107255516</v>
      </c>
      <c r="AH9" s="135">
        <v>8.4390243902439028</v>
      </c>
      <c r="AI9" s="135">
        <v>7.8061538461538458</v>
      </c>
      <c r="AJ9" s="135">
        <v>7.9722222222222223</v>
      </c>
      <c r="AK9" s="135">
        <v>9.1097178683385582</v>
      </c>
      <c r="AL9" s="135">
        <v>9.5</v>
      </c>
      <c r="AM9" s="135">
        <v>9.26</v>
      </c>
      <c r="AN9" s="135">
        <v>9.39</v>
      </c>
      <c r="AO9" s="135">
        <v>8.82</v>
      </c>
      <c r="AP9" s="135">
        <v>9.19</v>
      </c>
      <c r="AQ9" s="135">
        <v>9.75</v>
      </c>
      <c r="AR9" s="135">
        <v>9.4700000000000006</v>
      </c>
      <c r="AS9" s="135">
        <v>8.65</v>
      </c>
      <c r="AT9" s="135">
        <v>8.27</v>
      </c>
      <c r="AU9" s="135">
        <v>7.73</v>
      </c>
      <c r="AV9" s="135">
        <v>7.07</v>
      </c>
      <c r="AW9" s="135">
        <v>6.91</v>
      </c>
      <c r="AX9" s="121">
        <v>6.59</v>
      </c>
      <c r="AY9" s="121">
        <v>5.46</v>
      </c>
      <c r="AZ9" s="121">
        <v>4.53</v>
      </c>
      <c r="BA9" s="121">
        <v>4.49</v>
      </c>
      <c r="BB9" s="121">
        <v>3.72</v>
      </c>
      <c r="BC9" s="121">
        <v>3.19</v>
      </c>
      <c r="BD9" s="121">
        <v>2.71</v>
      </c>
      <c r="BE9" s="121">
        <v>2.95</v>
      </c>
      <c r="BF9" s="121">
        <v>3.6</v>
      </c>
      <c r="BG9" s="121">
        <v>2.46</v>
      </c>
      <c r="BH9" s="121">
        <v>2.5099999999999998</v>
      </c>
      <c r="BI9" s="121">
        <v>2.97</v>
      </c>
      <c r="BJ9" s="121">
        <v>2.74</v>
      </c>
      <c r="BK9" s="121">
        <v>2.2799999999999998</v>
      </c>
    </row>
    <row r="10" spans="1:63" s="121" customFormat="1" x14ac:dyDescent="0.3">
      <c r="A10" s="4" t="s">
        <v>14</v>
      </c>
      <c r="B10" s="135">
        <v>1.2994752383705648</v>
      </c>
      <c r="C10" s="135">
        <v>2.1184130829800121</v>
      </c>
      <c r="D10" s="135">
        <v>1.8577378961160196</v>
      </c>
      <c r="E10" s="135">
        <v>2.3116478303092944</v>
      </c>
      <c r="F10" s="135">
        <v>1.8285081051422747</v>
      </c>
      <c r="G10" s="135">
        <v>1.0507991640014445</v>
      </c>
      <c r="H10" s="135">
        <v>0.71180392088383626</v>
      </c>
      <c r="I10" s="135">
        <v>0.18241516841418726</v>
      </c>
      <c r="J10" s="135">
        <v>0.51225320337762836</v>
      </c>
      <c r="K10" s="135">
        <v>0.34169524179335159</v>
      </c>
      <c r="L10" s="135">
        <v>3.7252734926840399E-2</v>
      </c>
      <c r="M10" s="135">
        <v>0.20461113989220198</v>
      </c>
      <c r="N10" s="135">
        <v>3.3969735549336924E-2</v>
      </c>
      <c r="O10" s="135">
        <v>2.1619881342464864</v>
      </c>
      <c r="P10" s="135">
        <v>1.5940512653999612</v>
      </c>
      <c r="Q10" s="135">
        <v>1.9289121458296574</v>
      </c>
      <c r="R10" s="135">
        <v>1.8139514606979459</v>
      </c>
      <c r="S10" s="135">
        <v>1.8892488578715707</v>
      </c>
      <c r="T10" s="135">
        <v>0.86782420398103022</v>
      </c>
      <c r="U10" s="135">
        <v>2.1598109800449556</v>
      </c>
      <c r="V10" s="135">
        <v>6.0238057551424902</v>
      </c>
      <c r="W10" s="135">
        <v>7.0464523864874478</v>
      </c>
      <c r="X10" s="135">
        <v>10.318360801492798</v>
      </c>
      <c r="Y10" s="135">
        <v>13.036984702468068</v>
      </c>
      <c r="Z10" s="135">
        <v>13.82217758561341</v>
      </c>
      <c r="AA10" s="135">
        <v>15.29298686561823</v>
      </c>
      <c r="AB10" s="135">
        <v>17.806205496679638</v>
      </c>
      <c r="AC10" s="135">
        <v>15.37190082644628</v>
      </c>
      <c r="AD10" s="135">
        <v>16.650000000000002</v>
      </c>
      <c r="AE10" s="135">
        <v>20.974576271186439</v>
      </c>
      <c r="AF10" s="135">
        <v>19.198198198198199</v>
      </c>
      <c r="AG10" s="135">
        <v>15.761904761904763</v>
      </c>
      <c r="AH10" s="135">
        <v>24.085714285714285</v>
      </c>
      <c r="AI10" s="135">
        <v>19.949647532729102</v>
      </c>
      <c r="AJ10" s="135">
        <v>18.601472134595163</v>
      </c>
      <c r="AK10" s="135">
        <v>18.632855567805954</v>
      </c>
      <c r="AL10" s="135">
        <v>18.499452354874041</v>
      </c>
      <c r="AM10" s="135">
        <v>19.21</v>
      </c>
      <c r="AN10" s="135">
        <v>14.91</v>
      </c>
      <c r="AO10" s="135">
        <v>16.86</v>
      </c>
      <c r="AP10" s="135">
        <v>13.89</v>
      </c>
      <c r="AQ10" s="135">
        <v>13.18</v>
      </c>
      <c r="AR10" s="135">
        <v>11.91</v>
      </c>
      <c r="AS10" s="135">
        <v>7.15</v>
      </c>
      <c r="AT10" s="135">
        <v>6.88</v>
      </c>
      <c r="AU10" s="135">
        <v>9.14</v>
      </c>
      <c r="AV10" s="135">
        <v>7.12</v>
      </c>
      <c r="AW10" s="135">
        <v>4.99</v>
      </c>
      <c r="AX10" s="121">
        <v>5.27</v>
      </c>
      <c r="AY10" s="121">
        <v>4.0199999999999996</v>
      </c>
      <c r="AZ10" s="121">
        <v>6.83</v>
      </c>
      <c r="BA10" s="121">
        <v>3.68</v>
      </c>
      <c r="BB10" s="121">
        <v>3.4</v>
      </c>
      <c r="BC10" s="121">
        <v>2.5299999999999998</v>
      </c>
      <c r="BD10" s="121">
        <v>2.02</v>
      </c>
      <c r="BE10" s="121">
        <v>1.58</v>
      </c>
      <c r="BF10" s="121">
        <v>2.0099999999999998</v>
      </c>
      <c r="BG10" s="121">
        <v>2.17</v>
      </c>
      <c r="BH10" s="121">
        <v>2.91</v>
      </c>
      <c r="BI10" s="121">
        <v>1.76</v>
      </c>
      <c r="BJ10" s="121">
        <v>1.86</v>
      </c>
      <c r="BK10" s="121">
        <v>2.13</v>
      </c>
    </row>
    <row r="11" spans="1:63" s="121" customFormat="1" x14ac:dyDescent="0.3">
      <c r="A11" s="4" t="s">
        <v>9</v>
      </c>
      <c r="B11" s="135">
        <v>1.6497721706864563</v>
      </c>
      <c r="C11" s="135">
        <v>1.5206632142857142</v>
      </c>
      <c r="D11" s="135">
        <v>1.457139136394791</v>
      </c>
      <c r="E11" s="135">
        <v>1.4729862795149968</v>
      </c>
      <c r="F11" s="135">
        <v>1.3169732170663344</v>
      </c>
      <c r="G11" s="135">
        <v>1.1795363162733681</v>
      </c>
      <c r="H11" s="135">
        <v>1.2326255319148935</v>
      </c>
      <c r="I11" s="135">
        <v>1.1990626477541371</v>
      </c>
      <c r="J11" s="135">
        <v>0.97972706222865424</v>
      </c>
      <c r="K11" s="135">
        <v>0.81858082653921849</v>
      </c>
      <c r="L11" s="135">
        <v>1.1420244033252882</v>
      </c>
      <c r="M11" s="135">
        <v>1.0288631631021323</v>
      </c>
      <c r="N11" s="135">
        <v>1.0379686332654676</v>
      </c>
      <c r="O11" s="135">
        <v>0.83926027730479202</v>
      </c>
      <c r="P11" s="135">
        <v>1.1170832741897327</v>
      </c>
      <c r="Q11" s="135">
        <v>1.5221206701381027</v>
      </c>
      <c r="R11" s="135">
        <v>1.8549989130434783</v>
      </c>
      <c r="S11" s="135">
        <v>1.9533866054663049</v>
      </c>
      <c r="T11" s="135">
        <v>2.4350649350649354</v>
      </c>
      <c r="U11" s="135">
        <v>3.2042461175545509</v>
      </c>
      <c r="V11" s="135">
        <v>3.7989479836353008</v>
      </c>
      <c r="W11" s="135">
        <v>4.3586789554531489</v>
      </c>
      <c r="X11" s="135">
        <v>5.1819394170318152</v>
      </c>
      <c r="Y11" s="135">
        <v>6.026184058529072</v>
      </c>
      <c r="Z11" s="135">
        <v>6.7660550458715596</v>
      </c>
      <c r="AA11" s="135">
        <v>7.7158721041547</v>
      </c>
      <c r="AB11" s="135">
        <v>9.2361652377240837</v>
      </c>
      <c r="AC11" s="135">
        <v>10.550098231827112</v>
      </c>
      <c r="AD11" s="135">
        <v>10.923679060665362</v>
      </c>
      <c r="AE11" s="135">
        <v>11.550098231827112</v>
      </c>
      <c r="AF11" s="135">
        <v>10.726546906187624</v>
      </c>
      <c r="AG11" s="135">
        <v>10.375502008032129</v>
      </c>
      <c r="AH11" s="135">
        <v>9.9026369168357</v>
      </c>
      <c r="AI11" s="135">
        <v>9.5380000000000003</v>
      </c>
      <c r="AJ11" s="135">
        <v>9.6425702811244971</v>
      </c>
      <c r="AK11" s="135">
        <v>9.4756097560975618</v>
      </c>
      <c r="AL11" s="135">
        <v>10.052953156822811</v>
      </c>
      <c r="AM11" s="135">
        <v>9.83</v>
      </c>
      <c r="AN11" s="135">
        <v>9.69</v>
      </c>
      <c r="AO11" s="135">
        <v>8.91</v>
      </c>
      <c r="AP11" s="135">
        <v>8.9700000000000006</v>
      </c>
      <c r="AQ11" s="135">
        <v>9.58</v>
      </c>
      <c r="AR11" s="135">
        <v>9.68</v>
      </c>
      <c r="AS11" s="135">
        <v>8.68</v>
      </c>
      <c r="AT11" s="135">
        <v>8.61</v>
      </c>
      <c r="AU11" s="135">
        <v>7.59</v>
      </c>
      <c r="AV11" s="135">
        <v>7.4</v>
      </c>
      <c r="AW11" s="135">
        <v>7.99</v>
      </c>
      <c r="AX11" s="121">
        <v>7.4</v>
      </c>
      <c r="AY11" s="121">
        <v>6.23</v>
      </c>
      <c r="AZ11" s="121">
        <v>5.88</v>
      </c>
      <c r="BA11" s="121">
        <v>5.46</v>
      </c>
      <c r="BB11" s="121">
        <v>5.22</v>
      </c>
      <c r="BC11" s="121">
        <v>3.95</v>
      </c>
      <c r="BD11" s="121">
        <v>3.95</v>
      </c>
      <c r="BE11" s="121">
        <v>3.52</v>
      </c>
      <c r="BF11" s="121">
        <v>3.77</v>
      </c>
      <c r="BG11" s="121">
        <v>3.98</v>
      </c>
      <c r="BH11" s="121">
        <v>3.85</v>
      </c>
      <c r="BI11" s="121">
        <v>3.63</v>
      </c>
      <c r="BJ11" s="121">
        <v>3.12</v>
      </c>
      <c r="BK11" s="121">
        <v>2.79</v>
      </c>
    </row>
    <row r="12" spans="1:63" s="121" customFormat="1" x14ac:dyDescent="0.3">
      <c r="A12" s="4" t="s">
        <v>10</v>
      </c>
      <c r="B12" s="135">
        <v>1.529880395810445</v>
      </c>
      <c r="C12" s="135">
        <v>1.4870771896282835</v>
      </c>
      <c r="D12" s="135">
        <v>1.5192174453621909</v>
      </c>
      <c r="E12" s="135">
        <v>1.6263368159203979</v>
      </c>
      <c r="F12" s="135">
        <v>1.9288386627906977</v>
      </c>
      <c r="G12" s="135">
        <v>2.0651523016650342</v>
      </c>
      <c r="H12" s="135">
        <v>2.4065260570304821</v>
      </c>
      <c r="I12" s="135">
        <v>2.2527373339891783</v>
      </c>
      <c r="J12" s="135">
        <v>2.2285676165194035</v>
      </c>
      <c r="K12" s="135">
        <v>1.9244703523937903</v>
      </c>
      <c r="L12" s="135">
        <v>1.8300957297043643</v>
      </c>
      <c r="M12" s="135">
        <v>2.4411670588235292</v>
      </c>
      <c r="N12" s="135">
        <v>2.2392931114193249</v>
      </c>
      <c r="O12" s="135">
        <v>2.1833748296228985</v>
      </c>
      <c r="P12" s="135">
        <v>1.7836881672597866</v>
      </c>
      <c r="Q12" s="135">
        <v>2.4233519577650684</v>
      </c>
      <c r="R12" s="135">
        <v>2.6308128528006947</v>
      </c>
      <c r="S12" s="135">
        <v>3.5829754341380768</v>
      </c>
      <c r="T12" s="135">
        <v>3.8772422926617458</v>
      </c>
      <c r="U12" s="135">
        <v>4.1911251629726207</v>
      </c>
      <c r="V12" s="135">
        <v>3.8121133977320456</v>
      </c>
      <c r="W12" s="135">
        <v>3.4792795292139558</v>
      </c>
      <c r="X12" s="135">
        <v>3.8630109427609431</v>
      </c>
      <c r="Y12" s="135">
        <v>3.7218792372881357</v>
      </c>
      <c r="Z12" s="135">
        <v>3.71174609375</v>
      </c>
      <c r="AA12" s="135">
        <v>4.103082843644251</v>
      </c>
      <c r="AB12" s="135">
        <v>4.5282411728708931</v>
      </c>
      <c r="AC12" s="135">
        <v>4.6491228070175437</v>
      </c>
      <c r="AD12" s="135">
        <v>5.3744493392070485</v>
      </c>
      <c r="AE12" s="135">
        <v>5.137777777777778</v>
      </c>
      <c r="AF12" s="135">
        <v>4.7420814479638009</v>
      </c>
      <c r="AG12" s="135">
        <v>4.709677419354839</v>
      </c>
      <c r="AH12" s="135">
        <v>5.2328767123287667</v>
      </c>
      <c r="AI12" s="135">
        <v>4.2059360730593607</v>
      </c>
      <c r="AJ12" s="135">
        <v>4.6759259259259256</v>
      </c>
      <c r="AK12" s="135">
        <v>5.596244131455399</v>
      </c>
      <c r="AL12" s="135">
        <v>5.2037914691943126</v>
      </c>
      <c r="AM12" s="135">
        <v>5.19</v>
      </c>
      <c r="AN12" s="135">
        <v>4.68</v>
      </c>
      <c r="AO12" s="135">
        <v>4.41</v>
      </c>
      <c r="AP12" s="135">
        <v>4.33</v>
      </c>
      <c r="AQ12" s="135">
        <v>4.54</v>
      </c>
      <c r="AR12" s="135">
        <v>3.7</v>
      </c>
      <c r="AS12" s="135">
        <v>3.22</v>
      </c>
      <c r="AT12" s="135">
        <v>3.36</v>
      </c>
      <c r="AU12" s="135">
        <v>3.6</v>
      </c>
      <c r="AV12" s="135">
        <v>3.23</v>
      </c>
      <c r="AW12" s="135">
        <v>2.59</v>
      </c>
      <c r="AX12" s="121">
        <v>2.83</v>
      </c>
      <c r="AY12" s="121">
        <v>2.2799999999999998</v>
      </c>
      <c r="AZ12" s="121">
        <v>2.12</v>
      </c>
      <c r="BA12" s="121">
        <v>2.15</v>
      </c>
      <c r="BB12" s="121">
        <v>2.36</v>
      </c>
      <c r="BC12" s="121">
        <v>2.06</v>
      </c>
      <c r="BD12" s="121">
        <v>2.13</v>
      </c>
      <c r="BE12" s="121">
        <v>2.2200000000000002</v>
      </c>
      <c r="BF12" s="121">
        <v>1.93</v>
      </c>
      <c r="BG12" s="121">
        <v>1.4</v>
      </c>
      <c r="BH12" s="121">
        <v>1.48</v>
      </c>
      <c r="BI12" s="121">
        <v>1.59</v>
      </c>
      <c r="BJ12" s="121">
        <v>1.59</v>
      </c>
      <c r="BK12" s="121">
        <v>0.91</v>
      </c>
    </row>
    <row r="13" spans="1:63" s="121" customFormat="1" x14ac:dyDescent="0.3">
      <c r="A13" s="4" t="s">
        <v>11</v>
      </c>
      <c r="B13" s="135">
        <v>1.415040233614536</v>
      </c>
      <c r="C13" s="135">
        <v>1.1341871761658031</v>
      </c>
      <c r="D13" s="135">
        <v>1.067944126984127</v>
      </c>
      <c r="E13" s="135">
        <v>0.87127173913043487</v>
      </c>
      <c r="F13" s="135">
        <v>1.0537218869994516</v>
      </c>
      <c r="G13" s="135">
        <v>0.92482945316729837</v>
      </c>
      <c r="H13" s="135">
        <v>1.0221507276507276</v>
      </c>
      <c r="I13" s="135">
        <v>1.2405047428856715</v>
      </c>
      <c r="J13" s="135">
        <v>1.082306896551724</v>
      </c>
      <c r="K13" s="135">
        <v>0.84907313575525811</v>
      </c>
      <c r="L13" s="135">
        <v>1.0475935545935546</v>
      </c>
      <c r="M13" s="135">
        <v>0.9347698008337193</v>
      </c>
      <c r="N13" s="135">
        <v>0.75002151501568803</v>
      </c>
      <c r="O13" s="135">
        <v>1.029006938421509</v>
      </c>
      <c r="P13" s="135">
        <v>1.0357189905902482</v>
      </c>
      <c r="Q13" s="135">
        <v>1.1537044397463001</v>
      </c>
      <c r="R13" s="135">
        <v>1.561107839070925</v>
      </c>
      <c r="S13" s="135">
        <v>1.2935440063719632</v>
      </c>
      <c r="T13" s="135">
        <v>1.8389610542879624</v>
      </c>
      <c r="U13" s="135">
        <v>1.619090395480226</v>
      </c>
      <c r="V13" s="135">
        <v>1.5313834586466166</v>
      </c>
      <c r="W13" s="135">
        <v>1.6162961182994455</v>
      </c>
      <c r="X13" s="135">
        <v>1.670964585615188</v>
      </c>
      <c r="Y13" s="135">
        <v>2.3750689905591869</v>
      </c>
      <c r="Z13" s="135">
        <v>2.5433120879120881</v>
      </c>
      <c r="AA13" s="135">
        <v>3.395754821958457</v>
      </c>
      <c r="AB13" s="135">
        <v>3.6927621861152145</v>
      </c>
      <c r="AC13" s="135">
        <v>3.8202247191011236</v>
      </c>
      <c r="AD13" s="135">
        <v>4.6428571428571432</v>
      </c>
      <c r="AE13" s="135">
        <v>5.0266159695817496</v>
      </c>
      <c r="AF13" s="135">
        <v>4.2943396226415098</v>
      </c>
      <c r="AG13" s="135">
        <v>4.4904942965779471</v>
      </c>
      <c r="AH13" s="135">
        <v>4.7735849056603774</v>
      </c>
      <c r="AI13" s="135">
        <v>4.6754716981132072</v>
      </c>
      <c r="AJ13" s="135">
        <v>4.9922480620155039</v>
      </c>
      <c r="AK13" s="135">
        <v>4.416988416988417</v>
      </c>
      <c r="AL13" s="135">
        <v>4.05859375</v>
      </c>
      <c r="AM13" s="135">
        <v>4.3099999999999996</v>
      </c>
      <c r="AN13" s="135">
        <v>4.4400000000000004</v>
      </c>
      <c r="AO13" s="135">
        <v>4.7</v>
      </c>
      <c r="AP13" s="135">
        <v>4.58</v>
      </c>
      <c r="AQ13" s="135">
        <v>4.7300000000000004</v>
      </c>
      <c r="AR13" s="135">
        <v>4.8099999999999996</v>
      </c>
      <c r="AS13" s="135">
        <v>4.67</v>
      </c>
      <c r="AT13" s="135">
        <v>4.4800000000000004</v>
      </c>
      <c r="AU13" s="135">
        <v>4.63</v>
      </c>
      <c r="AV13" s="135">
        <v>3.58</v>
      </c>
      <c r="AW13" s="135">
        <v>3.75</v>
      </c>
      <c r="AX13" s="121">
        <v>2.96</v>
      </c>
      <c r="AY13" s="121">
        <v>2.75</v>
      </c>
      <c r="AZ13" s="121">
        <v>2.21</v>
      </c>
      <c r="BA13" s="121">
        <v>2.02</v>
      </c>
      <c r="BB13" s="121">
        <v>2.14</v>
      </c>
      <c r="BC13" s="121">
        <v>2.08</v>
      </c>
      <c r="BD13" s="121">
        <v>2.0099999999999998</v>
      </c>
      <c r="BE13" s="121">
        <v>1.93</v>
      </c>
      <c r="BF13" s="121">
        <v>1.92</v>
      </c>
      <c r="BG13" s="121">
        <v>1.77</v>
      </c>
      <c r="BH13" s="121">
        <v>1.99</v>
      </c>
      <c r="BI13" s="121">
        <v>1.75</v>
      </c>
      <c r="BJ13" s="121">
        <v>1.3</v>
      </c>
      <c r="BK13" s="121">
        <v>1.1100000000000001</v>
      </c>
    </row>
    <row r="14" spans="1:63" s="121" customFormat="1" x14ac:dyDescent="0.3">
      <c r="A14" s="4" t="s">
        <v>12</v>
      </c>
      <c r="B14" s="135">
        <v>1.7237831374138628</v>
      </c>
      <c r="C14" s="135">
        <v>1.476392464678179</v>
      </c>
      <c r="D14" s="135">
        <v>1.3694092987804878</v>
      </c>
      <c r="E14" s="135">
        <v>1.6106070663811565</v>
      </c>
      <c r="F14" s="135">
        <v>1.441939986282579</v>
      </c>
      <c r="G14" s="135">
        <v>1.8488339017735334</v>
      </c>
      <c r="H14" s="135">
        <v>1.4215427905427906</v>
      </c>
      <c r="I14" s="135">
        <v>1.5186677450663215</v>
      </c>
      <c r="J14" s="135">
        <v>1.3335644799999999</v>
      </c>
      <c r="K14" s="135">
        <v>0.96126943490477679</v>
      </c>
      <c r="L14" s="135">
        <v>1.4790681887366819</v>
      </c>
      <c r="M14" s="135">
        <v>1.4686117611761176</v>
      </c>
      <c r="N14" s="135">
        <v>1.185272207166516</v>
      </c>
      <c r="O14" s="135">
        <v>1.2186646723646724</v>
      </c>
      <c r="P14" s="135">
        <v>1.3813317731277535</v>
      </c>
      <c r="Q14" s="135">
        <v>1.367101179051275</v>
      </c>
      <c r="R14" s="135">
        <v>1.7656712619300106</v>
      </c>
      <c r="S14" s="135">
        <v>1.8177216944801029</v>
      </c>
      <c r="T14" s="135">
        <v>2.1788152284263957</v>
      </c>
      <c r="U14" s="135">
        <v>2.0243146766169158</v>
      </c>
      <c r="V14" s="135">
        <v>2.4214816590745625</v>
      </c>
      <c r="W14" s="135">
        <v>2.6031894934333959</v>
      </c>
      <c r="X14" s="135">
        <v>2.6080827067669174</v>
      </c>
      <c r="Y14" s="135">
        <v>2.7381230985256262</v>
      </c>
      <c r="Z14" s="135">
        <v>3.2173498570066732</v>
      </c>
      <c r="AA14" s="135">
        <v>3.7177362064882784</v>
      </c>
      <c r="AB14" s="135">
        <v>3.9239001189060643</v>
      </c>
      <c r="AC14" s="135">
        <v>4.3632075471698109</v>
      </c>
      <c r="AD14" s="135">
        <v>4.4423529411764706</v>
      </c>
      <c r="AE14" s="135">
        <v>4.3372641509433967</v>
      </c>
      <c r="AF14" s="135">
        <v>4.1270588235294117</v>
      </c>
      <c r="AG14" s="135">
        <v>3.920863309352518</v>
      </c>
      <c r="AH14" s="135">
        <v>4.0165876777251182</v>
      </c>
      <c r="AI14" s="135">
        <v>3.901176470588235</v>
      </c>
      <c r="AJ14" s="135">
        <v>3.4633569739952721</v>
      </c>
      <c r="AK14" s="135">
        <v>3.6129807692307692</v>
      </c>
      <c r="AL14" s="135">
        <v>3.1390243902439026</v>
      </c>
      <c r="AM14" s="135">
        <v>3.55</v>
      </c>
      <c r="AN14" s="135">
        <v>2.95</v>
      </c>
      <c r="AO14" s="135">
        <v>2.95</v>
      </c>
      <c r="AP14" s="135">
        <v>2.7</v>
      </c>
      <c r="AQ14" s="135">
        <v>2</v>
      </c>
      <c r="AR14" s="135">
        <v>1.86</v>
      </c>
      <c r="AS14" s="135">
        <v>1.87</v>
      </c>
      <c r="AT14" s="135">
        <v>2.0499999999999998</v>
      </c>
      <c r="AU14" s="135">
        <v>2.25</v>
      </c>
      <c r="AV14" s="135">
        <v>2.04</v>
      </c>
      <c r="AW14" s="135">
        <v>1.8</v>
      </c>
      <c r="AX14" s="121">
        <v>1.77</v>
      </c>
      <c r="AY14" s="121">
        <v>1.49</v>
      </c>
      <c r="AZ14" s="121">
        <v>1.19</v>
      </c>
      <c r="BA14" s="121">
        <v>1.2</v>
      </c>
      <c r="BB14" s="121">
        <v>0.92</v>
      </c>
      <c r="BC14" s="121">
        <v>1.01</v>
      </c>
      <c r="BD14" s="121">
        <v>1.07</v>
      </c>
      <c r="BE14" s="121">
        <v>1.1100000000000001</v>
      </c>
      <c r="BF14" s="121">
        <v>0.99</v>
      </c>
      <c r="BG14" s="121">
        <v>0.87</v>
      </c>
      <c r="BH14" s="121">
        <v>0.89</v>
      </c>
      <c r="BI14" s="121">
        <v>0.66</v>
      </c>
      <c r="BJ14" s="121">
        <v>0.9</v>
      </c>
      <c r="BK14" s="121">
        <v>0.85</v>
      </c>
    </row>
    <row r="15" spans="1:63" s="121" customFormat="1" x14ac:dyDescent="0.3">
      <c r="A15" s="4" t="s">
        <v>13</v>
      </c>
      <c r="B15" s="135">
        <v>1.2085820922703359</v>
      </c>
      <c r="C15" s="135">
        <v>1.1401028937007875</v>
      </c>
      <c r="D15" s="135">
        <v>1.0962315261431603</v>
      </c>
      <c r="E15" s="135">
        <v>1.0574338222300761</v>
      </c>
      <c r="F15" s="135">
        <v>1.0101386815068494</v>
      </c>
      <c r="G15" s="135">
        <v>1.0027417700301708</v>
      </c>
      <c r="H15" s="135">
        <v>1.0819478421900162</v>
      </c>
      <c r="I15" s="135">
        <v>1.0766277044025159</v>
      </c>
      <c r="J15" s="135">
        <v>1.0124465909090909</v>
      </c>
      <c r="K15" s="135">
        <v>0.87275265830346482</v>
      </c>
      <c r="L15" s="135">
        <v>0.9117396032435563</v>
      </c>
      <c r="M15" s="135">
        <v>0.93215685722331743</v>
      </c>
      <c r="N15" s="135">
        <v>0.91944987896718666</v>
      </c>
      <c r="O15" s="135">
        <v>0.85871329896907211</v>
      </c>
      <c r="P15" s="135">
        <v>1.0686561715351151</v>
      </c>
      <c r="Q15" s="135">
        <v>1.3099898226864222</v>
      </c>
      <c r="R15" s="135">
        <v>1.5614565898836381</v>
      </c>
      <c r="S15" s="135">
        <v>1.7581278888123133</v>
      </c>
      <c r="T15" s="135">
        <v>2.2290200224089634</v>
      </c>
      <c r="U15" s="135">
        <v>2.9338158663883092</v>
      </c>
      <c r="V15" s="135">
        <v>3.9376218323586745</v>
      </c>
      <c r="W15" s="135">
        <v>4.1615442683058346</v>
      </c>
      <c r="X15" s="135">
        <v>4.7310092532816874</v>
      </c>
      <c r="Y15" s="135">
        <v>5.5903640488279134</v>
      </c>
      <c r="Z15" s="135">
        <v>6.972085385878489</v>
      </c>
      <c r="AA15" s="135">
        <v>7.9300452388833724</v>
      </c>
      <c r="AB15" s="135">
        <v>8.1663685152057237</v>
      </c>
      <c r="AC15" s="135">
        <v>8.7526857401334386</v>
      </c>
      <c r="AD15" s="135">
        <v>8.8929137423590667</v>
      </c>
      <c r="AE15" s="135">
        <v>8.3603355164885667</v>
      </c>
      <c r="AF15" s="135">
        <v>7.8162388198397021</v>
      </c>
      <c r="AG15" s="135">
        <v>7.6147657359204928</v>
      </c>
      <c r="AH15" s="135">
        <v>7.4555243445692883</v>
      </c>
      <c r="AI15" s="135">
        <v>6.9069985908877403</v>
      </c>
      <c r="AJ15" s="135">
        <v>6.831706736491312</v>
      </c>
      <c r="AK15" s="135">
        <v>6.8940493468795356</v>
      </c>
      <c r="AL15" s="135">
        <v>6.6691095639428362</v>
      </c>
      <c r="AM15" s="135">
        <v>6.33</v>
      </c>
      <c r="AN15" s="166">
        <v>5.9</v>
      </c>
      <c r="AO15" s="166">
        <v>5.58</v>
      </c>
      <c r="AP15" s="166">
        <v>5.35</v>
      </c>
      <c r="AQ15" s="166">
        <v>4.9400000000000004</v>
      </c>
      <c r="AR15" s="166">
        <v>4.3099999999999996</v>
      </c>
      <c r="AS15" s="166">
        <v>3.93</v>
      </c>
      <c r="AT15" s="166">
        <v>3.72</v>
      </c>
      <c r="AU15" s="166">
        <v>3.39</v>
      </c>
      <c r="AV15" s="166">
        <v>3.18</v>
      </c>
      <c r="AW15" s="166">
        <v>3.07</v>
      </c>
      <c r="AX15" s="147">
        <v>2.95</v>
      </c>
      <c r="AY15" s="147">
        <v>2.5099999999999998</v>
      </c>
      <c r="AZ15" s="147">
        <v>2.3199999999999998</v>
      </c>
      <c r="BA15" s="147">
        <v>2.1800000000000002</v>
      </c>
      <c r="BB15" s="147">
        <v>2.08</v>
      </c>
      <c r="BC15" s="147">
        <v>1.76</v>
      </c>
      <c r="BD15" s="147">
        <v>1.63</v>
      </c>
      <c r="BE15" s="147">
        <v>1.57</v>
      </c>
      <c r="BF15" s="147">
        <v>1.67</v>
      </c>
      <c r="BG15" s="147">
        <v>1.47</v>
      </c>
      <c r="BH15" s="147">
        <v>1.38</v>
      </c>
      <c r="BI15" s="147">
        <v>1.27</v>
      </c>
      <c r="BJ15" s="147">
        <v>1.22</v>
      </c>
      <c r="BK15" s="147">
        <v>1.1100000000000001</v>
      </c>
    </row>
    <row r="16" spans="1:63" x14ac:dyDescent="0.3">
      <c r="A16" s="48" t="s">
        <v>80</v>
      </c>
    </row>
    <row r="17" spans="1:52" x14ac:dyDescent="0.3">
      <c r="A17" s="178" t="s">
        <v>198</v>
      </c>
      <c r="AU17" s="39"/>
      <c r="AY17" s="134"/>
      <c r="AZ17" s="134"/>
    </row>
    <row r="18" spans="1:52" s="19" customForma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39"/>
      <c r="AV18" s="124"/>
      <c r="AW18" s="101"/>
      <c r="AY18" s="20"/>
    </row>
    <row r="19" spans="1:52" s="19" customFormat="1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39"/>
      <c r="AV19" s="124"/>
      <c r="AW19" s="101"/>
      <c r="AY19" s="20"/>
    </row>
    <row r="20" spans="1:52" s="19" customFormat="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39"/>
      <c r="AV20" s="124"/>
      <c r="AW20" s="101"/>
      <c r="AY20" s="20"/>
    </row>
    <row r="21" spans="1:52" s="19" customFormat="1" x14ac:dyDescent="0.3"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1"/>
      <c r="AU21" s="39"/>
      <c r="AV21" s="124"/>
      <c r="AW21" s="101"/>
      <c r="AY21" s="20"/>
    </row>
    <row r="22" spans="1:52" s="19" customFormat="1" x14ac:dyDescent="0.3"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90"/>
      <c r="AS22" s="37"/>
      <c r="AT22" s="1"/>
      <c r="AU22" s="39"/>
      <c r="AV22" s="124"/>
      <c r="AW22" s="101"/>
      <c r="AY22" s="20"/>
    </row>
    <row r="23" spans="1:52" s="19" customFormat="1" x14ac:dyDescent="0.3"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90"/>
      <c r="AS23" s="37"/>
      <c r="AT23" s="1"/>
      <c r="AU23" s="39"/>
      <c r="AV23" s="124"/>
      <c r="AW23" s="101"/>
      <c r="AY23" s="20"/>
    </row>
    <row r="24" spans="1:52" s="19" customFormat="1" x14ac:dyDescent="0.3"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90"/>
      <c r="AS24" s="37"/>
      <c r="AT24" s="1"/>
      <c r="AU24" s="39"/>
      <c r="AV24" s="124"/>
      <c r="AW24" s="101"/>
      <c r="AY24" s="20"/>
    </row>
    <row r="25" spans="1:52" s="19" customFormat="1" x14ac:dyDescent="0.3"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90"/>
      <c r="AS25" s="37"/>
      <c r="AT25" s="1"/>
      <c r="AU25" s="39"/>
      <c r="AV25" s="124"/>
      <c r="AW25" s="101"/>
      <c r="AY25" s="20"/>
    </row>
    <row r="26" spans="1:52" s="19" customFormat="1" x14ac:dyDescent="0.3"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90"/>
      <c r="AS26" s="37"/>
      <c r="AT26" s="1"/>
      <c r="AU26" s="39"/>
      <c r="AV26" s="124"/>
      <c r="AW26" s="101"/>
      <c r="AY26" s="20"/>
    </row>
    <row r="27" spans="1:52" s="19" customFormat="1" x14ac:dyDescent="0.3"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90"/>
      <c r="AS27" s="37"/>
      <c r="AT27" s="1"/>
      <c r="AU27" s="39"/>
      <c r="AV27" s="124"/>
      <c r="AW27" s="101"/>
      <c r="AY27" s="20"/>
    </row>
    <row r="28" spans="1:52" s="19" customFormat="1" x14ac:dyDescent="0.3"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90"/>
      <c r="AS28" s="37"/>
      <c r="AT28" s="1"/>
      <c r="AU28" s="39"/>
      <c r="AV28" s="101"/>
      <c r="AW28" s="101"/>
      <c r="AY28" s="20"/>
    </row>
    <row r="29" spans="1:52" s="19" customFormat="1" x14ac:dyDescent="0.3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90"/>
      <c r="AS29" s="37"/>
      <c r="AT29" s="1"/>
      <c r="AU29" s="101"/>
      <c r="AV29" s="101"/>
      <c r="AW29" s="101"/>
      <c r="AY29" s="20"/>
    </row>
    <row r="30" spans="1:52" s="19" customFormat="1" x14ac:dyDescent="0.3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90"/>
      <c r="AS30" s="37"/>
      <c r="AT30" s="1"/>
      <c r="AU30" s="101"/>
      <c r="AV30" s="101"/>
      <c r="AW30" s="101"/>
    </row>
    <row r="31" spans="1:52" s="19" customFormat="1" x14ac:dyDescent="0.3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90"/>
      <c r="AS31" s="37"/>
      <c r="AT31" s="1"/>
      <c r="AU31" s="101"/>
      <c r="AV31" s="101"/>
      <c r="AW31" s="101"/>
    </row>
    <row r="32" spans="1:52" s="19" customFormat="1" x14ac:dyDescent="0.3"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90"/>
      <c r="AS32" s="37"/>
      <c r="AT32" s="1"/>
      <c r="AU32" s="101"/>
      <c r="AV32" s="101"/>
      <c r="AW32" s="101"/>
    </row>
    <row r="33" spans="3:49" s="19" customFormat="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01"/>
      <c r="AV33" s="101"/>
      <c r="AW33" s="101"/>
    </row>
    <row r="34" spans="3:49" s="19" customFormat="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01"/>
      <c r="AV34" s="101"/>
      <c r="AW34" s="101"/>
    </row>
    <row r="35" spans="3:49" s="19" customFormat="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01"/>
      <c r="AV35" s="101"/>
      <c r="AW35" s="101"/>
    </row>
  </sheetData>
  <hyperlinks>
    <hyperlink ref="A16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7"/>
  <dimension ref="A1:BL40"/>
  <sheetViews>
    <sheetView workbookViewId="0">
      <pane xSplit="1" topLeftCell="AM1" activePane="topRight" state="frozen"/>
      <selection pane="topRight" activeCell="AW27" sqref="AW27"/>
    </sheetView>
  </sheetViews>
  <sheetFormatPr defaultRowHeight="14.4" x14ac:dyDescent="0.3"/>
  <cols>
    <col min="2" max="41" width="10.109375" customWidth="1"/>
    <col min="49" max="49" width="9.109375" style="87"/>
    <col min="61" max="63" width="9.109375" style="192"/>
  </cols>
  <sheetData>
    <row r="1" spans="1:64" s="44" customFormat="1" ht="20.399999999999999" x14ac:dyDescent="0.3">
      <c r="A1" s="72" t="s">
        <v>113</v>
      </c>
      <c r="AW1" s="87"/>
      <c r="BI1" s="192"/>
      <c r="BJ1" s="192"/>
      <c r="BK1" s="192"/>
    </row>
    <row r="2" spans="1:64" s="44" customFormat="1" x14ac:dyDescent="0.3">
      <c r="AW2" s="87"/>
      <c r="BI2" s="192"/>
      <c r="BJ2" s="192"/>
      <c r="BK2" s="192"/>
    </row>
    <row r="3" spans="1:64" s="44" customFormat="1" x14ac:dyDescent="0.3">
      <c r="A3" s="44" t="s">
        <v>124</v>
      </c>
      <c r="W3" s="35"/>
      <c r="X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W3" s="87"/>
      <c r="BF3" s="194"/>
      <c r="BI3" s="192"/>
      <c r="BJ3" s="192"/>
      <c r="BK3" s="192"/>
    </row>
    <row r="4" spans="1:64" s="32" customFormat="1" x14ac:dyDescent="0.3">
      <c r="A4" s="4"/>
      <c r="B4" s="118" t="s">
        <v>54</v>
      </c>
      <c r="C4" s="118" t="s">
        <v>53</v>
      </c>
      <c r="D4" s="118" t="s">
        <v>52</v>
      </c>
      <c r="E4" s="118" t="s">
        <v>51</v>
      </c>
      <c r="F4" s="118" t="s">
        <v>48</v>
      </c>
      <c r="G4" s="118" t="s">
        <v>49</v>
      </c>
      <c r="H4" s="118" t="s">
        <v>50</v>
      </c>
      <c r="I4" s="118" t="s">
        <v>47</v>
      </c>
      <c r="J4" s="118" t="s">
        <v>40</v>
      </c>
      <c r="K4" s="118" t="s">
        <v>15</v>
      </c>
      <c r="L4" s="118" t="s">
        <v>16</v>
      </c>
      <c r="M4" s="118" t="s">
        <v>17</v>
      </c>
      <c r="N4" s="118" t="s">
        <v>18</v>
      </c>
      <c r="O4" s="118" t="s">
        <v>19</v>
      </c>
      <c r="P4" s="118" t="s">
        <v>20</v>
      </c>
      <c r="Q4" s="118" t="s">
        <v>21</v>
      </c>
      <c r="R4" s="118" t="s">
        <v>22</v>
      </c>
      <c r="S4" s="118" t="s">
        <v>23</v>
      </c>
      <c r="T4" s="118" t="s">
        <v>24</v>
      </c>
      <c r="U4" s="118" t="s">
        <v>25</v>
      </c>
      <c r="V4" s="118" t="s">
        <v>26</v>
      </c>
      <c r="W4" s="118" t="s">
        <v>27</v>
      </c>
      <c r="X4" s="118" t="s">
        <v>28</v>
      </c>
      <c r="Y4" s="118" t="s">
        <v>29</v>
      </c>
      <c r="Z4" s="118" t="s">
        <v>30</v>
      </c>
      <c r="AA4" s="118" t="s">
        <v>31</v>
      </c>
      <c r="AB4" s="118" t="s">
        <v>46</v>
      </c>
      <c r="AC4" s="118" t="s">
        <v>73</v>
      </c>
      <c r="AD4" s="118" t="s">
        <v>77</v>
      </c>
      <c r="AE4" s="118" t="s">
        <v>78</v>
      </c>
      <c r="AF4" s="118" t="s">
        <v>135</v>
      </c>
      <c r="AG4" s="118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68" t="s">
        <v>165</v>
      </c>
      <c r="AU4" s="168" t="s">
        <v>166</v>
      </c>
      <c r="AV4" s="168" t="s">
        <v>167</v>
      </c>
      <c r="AW4" s="156" t="s">
        <v>168</v>
      </c>
      <c r="AX4" s="156" t="s">
        <v>169</v>
      </c>
      <c r="AY4" s="156" t="s">
        <v>170</v>
      </c>
      <c r="AZ4" s="156" t="s">
        <v>200</v>
      </c>
      <c r="BA4" s="156" t="s">
        <v>212</v>
      </c>
      <c r="BB4" s="156" t="s">
        <v>218</v>
      </c>
      <c r="BC4" s="156" t="s">
        <v>219</v>
      </c>
      <c r="BD4" s="156" t="s">
        <v>220</v>
      </c>
      <c r="BE4" s="156" t="s">
        <v>222</v>
      </c>
      <c r="BF4" s="156" t="s">
        <v>223</v>
      </c>
      <c r="BG4" s="156" t="s">
        <v>226</v>
      </c>
      <c r="BH4" s="156" t="s">
        <v>227</v>
      </c>
      <c r="BI4" s="156" t="s">
        <v>228</v>
      </c>
      <c r="BJ4" s="156" t="s">
        <v>231</v>
      </c>
      <c r="BK4" s="156" t="s">
        <v>233</v>
      </c>
    </row>
    <row r="5" spans="1:64" s="87" customFormat="1" x14ac:dyDescent="0.3">
      <c r="A5" s="4" t="s">
        <v>3</v>
      </c>
      <c r="B5" s="135">
        <v>8.0064772997570586</v>
      </c>
      <c r="C5" s="135">
        <v>7.9551971925122658</v>
      </c>
      <c r="D5" s="135">
        <v>8.2085296713638431</v>
      </c>
      <c r="E5" s="135">
        <v>7.9784995643483265</v>
      </c>
      <c r="F5" s="135">
        <v>6.8109840969614295</v>
      </c>
      <c r="G5" s="135">
        <v>7.1652425153364048</v>
      </c>
      <c r="H5" s="135">
        <v>6.0675779864217043</v>
      </c>
      <c r="I5" s="135">
        <v>5.9717401087284445</v>
      </c>
      <c r="J5" s="135">
        <v>5.6804264443047723</v>
      </c>
      <c r="K5" s="135">
        <v>5.2317853646427963</v>
      </c>
      <c r="L5" s="135">
        <v>5.2334036869274438</v>
      </c>
      <c r="M5" s="135">
        <v>5.0815934866389032</v>
      </c>
      <c r="N5" s="135">
        <v>5.1922783988075256</v>
      </c>
      <c r="O5" s="135">
        <v>5.050117591677048</v>
      </c>
      <c r="P5" s="135">
        <v>5.1121546056315887</v>
      </c>
      <c r="Q5" s="135">
        <v>5.2908401749363163</v>
      </c>
      <c r="R5" s="135">
        <v>5.742042864106919</v>
      </c>
      <c r="S5" s="135">
        <v>6.8732198632084476</v>
      </c>
      <c r="T5" s="135">
        <v>7.5119626548386806</v>
      </c>
      <c r="U5" s="135">
        <v>9.8206567621795422</v>
      </c>
      <c r="V5" s="135">
        <v>10.947972762082026</v>
      </c>
      <c r="W5" s="135">
        <v>12.241492158906327</v>
      </c>
      <c r="X5" s="135">
        <v>13.902485419113365</v>
      </c>
      <c r="Y5" s="135">
        <v>15.608146266979622</v>
      </c>
      <c r="Z5" s="135">
        <v>16.768629588967372</v>
      </c>
      <c r="AA5" s="135">
        <v>17.274877300038387</v>
      </c>
      <c r="AB5" s="135">
        <v>18.477123706449348</v>
      </c>
      <c r="AC5" s="135">
        <v>16.796494529455227</v>
      </c>
      <c r="AD5" s="135">
        <v>15.810143588453379</v>
      </c>
      <c r="AE5" s="135">
        <v>15.035113546992088</v>
      </c>
      <c r="AF5" s="135">
        <v>13.62504528633394</v>
      </c>
      <c r="AG5" s="135">
        <v>12.287899011002853</v>
      </c>
      <c r="AH5" s="135">
        <v>11.854075238094902</v>
      </c>
      <c r="AI5" s="135">
        <v>10.671114708660554</v>
      </c>
      <c r="AJ5" s="135">
        <v>9.4836626893328084</v>
      </c>
      <c r="AK5" s="135">
        <v>9.3911881715191221</v>
      </c>
      <c r="AL5" s="135">
        <v>9.0313684376195127</v>
      </c>
      <c r="AM5" s="135">
        <v>8.5797703735316748</v>
      </c>
      <c r="AN5" s="135">
        <v>7.7301627013433567</v>
      </c>
      <c r="AO5" s="135">
        <v>6.8866605002618613</v>
      </c>
      <c r="AP5" s="135">
        <v>6.1824441319377659</v>
      </c>
      <c r="AQ5" s="135">
        <v>5.9789138516313001</v>
      </c>
      <c r="AR5" s="135">
        <v>5.822076437585995</v>
      </c>
      <c r="AS5" s="135">
        <v>5.3969251530408258</v>
      </c>
      <c r="AT5" s="135">
        <v>5.4408690240419357</v>
      </c>
      <c r="AU5" s="135">
        <v>5.4546551557941836</v>
      </c>
      <c r="AV5" s="135">
        <v>5.6382845239939252</v>
      </c>
      <c r="AW5" s="135">
        <v>5.4920232399009308</v>
      </c>
      <c r="AX5" s="135">
        <v>5.5486690920144222</v>
      </c>
      <c r="AY5" s="135">
        <v>5.0449937439634827</v>
      </c>
      <c r="AZ5" s="135">
        <v>4.6769383342018829</v>
      </c>
      <c r="BA5" s="135">
        <v>5.3873141847639827</v>
      </c>
      <c r="BB5" s="135">
        <v>5.2403347379718204</v>
      </c>
      <c r="BC5" s="135">
        <v>5.5730976276018529</v>
      </c>
      <c r="BD5" s="135">
        <v>5.50547413174142</v>
      </c>
      <c r="BE5" s="135">
        <v>4.698762226390051</v>
      </c>
      <c r="BF5" s="135">
        <v>4.219649089216408</v>
      </c>
      <c r="BG5" s="135">
        <v>4.3966395847559347</v>
      </c>
      <c r="BH5" s="135">
        <v>4.466431114270967</v>
      </c>
      <c r="BI5" s="135">
        <v>4.6937449270634142</v>
      </c>
      <c r="BJ5" s="135">
        <v>5.2673285480181065</v>
      </c>
      <c r="BK5" s="135">
        <v>4.5394936847948335</v>
      </c>
    </row>
    <row r="6" spans="1:64" s="87" customFormat="1" x14ac:dyDescent="0.3">
      <c r="A6" s="4" t="s">
        <v>4</v>
      </c>
      <c r="B6" s="135">
        <v>4.6558067077784608</v>
      </c>
      <c r="C6" s="135">
        <v>4.5719602190056801</v>
      </c>
      <c r="D6" s="135">
        <v>4.1583255578544627</v>
      </c>
      <c r="E6" s="135">
        <v>4.0553492191246985</v>
      </c>
      <c r="F6" s="135">
        <v>3.8248957145869475</v>
      </c>
      <c r="G6" s="135">
        <v>3.7674952679409284</v>
      </c>
      <c r="H6" s="135">
        <v>3.6577150737357456</v>
      </c>
      <c r="I6" s="135">
        <v>3.5338446728177222</v>
      </c>
      <c r="J6" s="135">
        <v>3.4765394626956305</v>
      </c>
      <c r="K6" s="135">
        <v>3.3473416450609821</v>
      </c>
      <c r="L6" s="135">
        <v>3.5387505814549414</v>
      </c>
      <c r="M6" s="135">
        <v>3.5158254972423184</v>
      </c>
      <c r="N6" s="135">
        <v>3.6585732814549901</v>
      </c>
      <c r="O6" s="135">
        <v>3.9601557231615265</v>
      </c>
      <c r="P6" s="135">
        <v>4.084503712051391</v>
      </c>
      <c r="Q6" s="135">
        <v>5.0251829017907035</v>
      </c>
      <c r="R6" s="135">
        <v>6.0094436287035622</v>
      </c>
      <c r="S6" s="135">
        <v>6.797457367122453</v>
      </c>
      <c r="T6" s="135">
        <v>8.1725906744796717</v>
      </c>
      <c r="U6" s="135">
        <v>9.4097453272634137</v>
      </c>
      <c r="V6" s="135">
        <v>10.254206057241113</v>
      </c>
      <c r="W6" s="135">
        <v>11.63973850130429</v>
      </c>
      <c r="X6" s="135">
        <v>12.657166279337003</v>
      </c>
      <c r="Y6" s="135">
        <v>14.331870200236413</v>
      </c>
      <c r="Z6" s="135">
        <v>15.777925484109701</v>
      </c>
      <c r="AA6" s="135">
        <v>16.677844729526115</v>
      </c>
      <c r="AB6" s="135">
        <v>16.872696899731949</v>
      </c>
      <c r="AC6" s="135">
        <v>15.763718053905173</v>
      </c>
      <c r="AD6" s="135">
        <v>14.617251798923082</v>
      </c>
      <c r="AE6" s="135">
        <v>13.140231715397515</v>
      </c>
      <c r="AF6" s="135">
        <v>11.854134038846507</v>
      </c>
      <c r="AG6" s="135">
        <v>10.69332613459644</v>
      </c>
      <c r="AH6" s="135">
        <v>9.7332449865342987</v>
      </c>
      <c r="AI6" s="135">
        <v>8.9649316075215459</v>
      </c>
      <c r="AJ6" s="135">
        <v>8.844834463651285</v>
      </c>
      <c r="AK6" s="135">
        <v>8.3461247094661495</v>
      </c>
      <c r="AL6" s="135">
        <v>7.9651889497565644</v>
      </c>
      <c r="AM6" s="135">
        <v>7.4497580195231379</v>
      </c>
      <c r="AN6" s="135">
        <v>6.6623440057401231</v>
      </c>
      <c r="AO6" s="135">
        <v>6.2474401388176766</v>
      </c>
      <c r="AP6" s="135">
        <v>5.6911450131228429</v>
      </c>
      <c r="AQ6" s="135">
        <v>5.2116059446729412</v>
      </c>
      <c r="AR6" s="135">
        <v>4.9123480621463154</v>
      </c>
      <c r="AS6" s="135">
        <v>4.409803544204193</v>
      </c>
      <c r="AT6" s="135">
        <v>3.9166489954935915</v>
      </c>
      <c r="AU6" s="135">
        <v>3.7891179928743446</v>
      </c>
      <c r="AV6" s="135">
        <v>3.9162869198787331</v>
      </c>
      <c r="AW6" s="135">
        <v>3.7725010679549973</v>
      </c>
      <c r="AX6" s="135">
        <v>3.7319854680084452</v>
      </c>
      <c r="AY6" s="135">
        <v>3.870217972865944</v>
      </c>
      <c r="AZ6" s="135">
        <v>3.3891804181999565</v>
      </c>
      <c r="BA6" s="135">
        <v>3.3704712384969602</v>
      </c>
      <c r="BB6" s="135">
        <v>3.2882760068481018</v>
      </c>
      <c r="BC6" s="135">
        <v>2.9434805670897082</v>
      </c>
      <c r="BD6" s="135">
        <v>2.9649283601848686</v>
      </c>
      <c r="BE6" s="135">
        <v>2.9114083774452859</v>
      </c>
      <c r="BF6" s="135">
        <v>2.9072192895260862</v>
      </c>
      <c r="BG6" s="135">
        <v>2.957872438057775</v>
      </c>
      <c r="BH6" s="135">
        <v>2.7758937710149212</v>
      </c>
      <c r="BI6" s="135">
        <v>2.6599994419437651</v>
      </c>
      <c r="BJ6" s="135">
        <v>2.6288322427942363</v>
      </c>
      <c r="BK6" s="135">
        <v>2.6777619983162295</v>
      </c>
      <c r="BL6" s="191"/>
    </row>
    <row r="7" spans="1:64" s="87" customFormat="1" x14ac:dyDescent="0.3">
      <c r="A7" s="4" t="s">
        <v>5</v>
      </c>
      <c r="B7" s="135">
        <v>7.2778988439985648</v>
      </c>
      <c r="C7" s="135">
        <v>7.6497222793386594</v>
      </c>
      <c r="D7" s="135">
        <v>7.1264392459987267</v>
      </c>
      <c r="E7" s="135">
        <v>7.0598270953538709</v>
      </c>
      <c r="F7" s="135">
        <v>6.9293704302373733</v>
      </c>
      <c r="G7" s="135">
        <v>6.8243993919387655</v>
      </c>
      <c r="H7" s="135">
        <v>7.3415477762145009</v>
      </c>
      <c r="I7" s="135">
        <v>6.8221899460517248</v>
      </c>
      <c r="J7" s="135">
        <v>6.9974079857206632</v>
      </c>
      <c r="K7" s="135">
        <v>6.621602139209898</v>
      </c>
      <c r="L7" s="135">
        <v>6.4506902391171046</v>
      </c>
      <c r="M7" s="135">
        <v>6.3957713355593748</v>
      </c>
      <c r="N7" s="135">
        <v>5.6256470632799305</v>
      </c>
      <c r="O7" s="135">
        <v>5.3498265122316404</v>
      </c>
      <c r="P7" s="135">
        <v>5.0141420456645083</v>
      </c>
      <c r="Q7" s="135">
        <v>5.1986769910512747</v>
      </c>
      <c r="R7" s="135">
        <v>5.6417701766013559</v>
      </c>
      <c r="S7" s="135">
        <v>6.4086417803060884</v>
      </c>
      <c r="T7" s="135">
        <v>7.8749688456092457</v>
      </c>
      <c r="U7" s="135">
        <v>9.7280261312428777</v>
      </c>
      <c r="V7" s="135">
        <v>12.987244995647885</v>
      </c>
      <c r="W7" s="135">
        <v>14.516349492430237</v>
      </c>
      <c r="X7" s="135">
        <v>16.348343053551574</v>
      </c>
      <c r="Y7" s="135">
        <v>19.048754288569171</v>
      </c>
      <c r="Z7" s="135">
        <v>19.275677557000932</v>
      </c>
      <c r="AA7" s="135">
        <v>20.205374661524981</v>
      </c>
      <c r="AB7" s="135">
        <v>18.857828214363582</v>
      </c>
      <c r="AC7" s="135">
        <v>16.858242967347216</v>
      </c>
      <c r="AD7" s="135">
        <v>15.820791570664106</v>
      </c>
      <c r="AE7" s="135">
        <v>14.418457270369792</v>
      </c>
      <c r="AF7" s="135">
        <v>14.068548532977216</v>
      </c>
      <c r="AG7" s="135">
        <v>13.057685181419403</v>
      </c>
      <c r="AH7" s="135">
        <v>11.819621103090675</v>
      </c>
      <c r="AI7" s="135">
        <v>11.4674913752787</v>
      </c>
      <c r="AJ7" s="135">
        <v>11.043368836988348</v>
      </c>
      <c r="AK7" s="135">
        <v>10.727657330196816</v>
      </c>
      <c r="AL7" s="135">
        <v>10.457688799321819</v>
      </c>
      <c r="AM7" s="135">
        <v>10.104910252905755</v>
      </c>
      <c r="AN7" s="135">
        <v>9.6755185635035215</v>
      </c>
      <c r="AO7" s="135">
        <v>9.1023960064022109</v>
      </c>
      <c r="AP7" s="135">
        <v>8.4506562576487347</v>
      </c>
      <c r="AQ7" s="135">
        <v>8.1535485548806559</v>
      </c>
      <c r="AR7" s="135">
        <v>8.244676953834345</v>
      </c>
      <c r="AS7" s="135">
        <v>8.037921062296375</v>
      </c>
      <c r="AT7" s="135">
        <v>8.1032923829845203</v>
      </c>
      <c r="AU7" s="135">
        <v>7.98303386319329</v>
      </c>
      <c r="AV7" s="135">
        <v>7.3542959491806004</v>
      </c>
      <c r="AW7" s="135">
        <v>6.8069987221442059</v>
      </c>
      <c r="AX7" s="135">
        <v>6.2003242244560557</v>
      </c>
      <c r="AY7" s="135">
        <v>6.1246028833686781</v>
      </c>
      <c r="AZ7" s="135">
        <v>6.0358096669517938</v>
      </c>
      <c r="BA7" s="135">
        <v>6.1196379948103896</v>
      </c>
      <c r="BB7" s="135">
        <v>6.0927042086182741</v>
      </c>
      <c r="BC7" s="135">
        <v>5.8686183994312122</v>
      </c>
      <c r="BD7" s="135">
        <v>5.6468002176130305</v>
      </c>
      <c r="BE7" s="135">
        <v>5.4987049500671672</v>
      </c>
      <c r="BF7" s="135">
        <v>5.8610958896772702</v>
      </c>
      <c r="BG7" s="135">
        <v>5.9390952932531036</v>
      </c>
      <c r="BH7" s="135">
        <v>6.1882937815725994</v>
      </c>
      <c r="BI7" s="135">
        <v>5.3510811604257285</v>
      </c>
      <c r="BJ7" s="135">
        <v>5.1025159690956707</v>
      </c>
      <c r="BK7" s="135">
        <v>4.91689775110925</v>
      </c>
      <c r="BL7" s="191"/>
    </row>
    <row r="8" spans="1:64" s="87" customFormat="1" x14ac:dyDescent="0.3">
      <c r="A8" s="4" t="s">
        <v>6</v>
      </c>
      <c r="B8" s="135">
        <v>6.1455166788758193</v>
      </c>
      <c r="C8" s="135">
        <v>6.2648549732207472</v>
      </c>
      <c r="D8" s="135">
        <v>6.2568896899333994</v>
      </c>
      <c r="E8" s="135">
        <v>6.0750981187631012</v>
      </c>
      <c r="F8" s="135">
        <v>5.7047368145019126</v>
      </c>
      <c r="G8" s="135">
        <v>5.4393914924745639</v>
      </c>
      <c r="H8" s="135">
        <v>4.8661139320908653</v>
      </c>
      <c r="I8" s="135">
        <v>4.7294343773592784</v>
      </c>
      <c r="J8" s="135">
        <v>4.8106518974527068</v>
      </c>
      <c r="K8" s="135">
        <v>4.8168488709195474</v>
      </c>
      <c r="L8" s="135">
        <v>5.3203324539721857</v>
      </c>
      <c r="M8" s="135">
        <v>5.2079765134818583</v>
      </c>
      <c r="N8" s="135">
        <v>5.0172981208216267</v>
      </c>
      <c r="O8" s="135">
        <v>5.2393400093568383</v>
      </c>
      <c r="P8" s="135">
        <v>5.4759569781445752</v>
      </c>
      <c r="Q8" s="135">
        <v>5.8837494675572994</v>
      </c>
      <c r="R8" s="135">
        <v>6.0861660460158378</v>
      </c>
      <c r="S8" s="135">
        <v>6.0288816760092043</v>
      </c>
      <c r="T8" s="135">
        <v>5.9168612941609702</v>
      </c>
      <c r="U8" s="135">
        <v>6.058273068390883</v>
      </c>
      <c r="V8" s="135">
        <v>6.6789566201995152</v>
      </c>
      <c r="W8" s="135">
        <v>7.4266911641231417</v>
      </c>
      <c r="X8" s="135">
        <v>8.3456169564154372</v>
      </c>
      <c r="Y8" s="135">
        <v>9.7474712828652272</v>
      </c>
      <c r="Z8" s="135">
        <v>10.464550369008604</v>
      </c>
      <c r="AA8" s="135">
        <v>11.138029637381681</v>
      </c>
      <c r="AB8" s="135">
        <v>11.052524412141912</v>
      </c>
      <c r="AC8" s="135">
        <v>9.9176004093696069</v>
      </c>
      <c r="AD8" s="135">
        <v>8.8068637831319805</v>
      </c>
      <c r="AE8" s="135">
        <v>8.3173065870847669</v>
      </c>
      <c r="AF8" s="135">
        <v>7.6918692994730291</v>
      </c>
      <c r="AG8" s="135">
        <v>8.1271193608914807</v>
      </c>
      <c r="AH8" s="135">
        <v>8.3100359404980537</v>
      </c>
      <c r="AI8" s="135">
        <v>8.0002592393900116</v>
      </c>
      <c r="AJ8" s="135">
        <v>8.7882209301074248</v>
      </c>
      <c r="AK8" s="135">
        <v>8.0513797409408152</v>
      </c>
      <c r="AL8" s="135">
        <v>7.4675213266155396</v>
      </c>
      <c r="AM8" s="135">
        <v>7.2276770164478243</v>
      </c>
      <c r="AN8" s="135">
        <v>6.6471874302224707</v>
      </c>
      <c r="AO8" s="135">
        <v>6.4459259439556273</v>
      </c>
      <c r="AP8" s="135">
        <v>6.5385484586430609</v>
      </c>
      <c r="AQ8" s="135">
        <v>6.3552486474932248</v>
      </c>
      <c r="AR8" s="135">
        <v>5.8385977086905596</v>
      </c>
      <c r="AS8" s="135">
        <v>5.5819744613097519</v>
      </c>
      <c r="AT8" s="135">
        <v>5.5806677175996189</v>
      </c>
      <c r="AU8" s="135">
        <v>5.223324035364735</v>
      </c>
      <c r="AV8" s="135">
        <v>5.1602626740603048</v>
      </c>
      <c r="AW8" s="135">
        <v>4.9702527129345464</v>
      </c>
      <c r="AX8" s="135">
        <v>4.6482307671427776</v>
      </c>
      <c r="AY8" s="135">
        <v>4.5329624892017213</v>
      </c>
      <c r="AZ8" s="135">
        <v>4.5653239283973246</v>
      </c>
      <c r="BA8" s="135">
        <v>4.6777716179788875</v>
      </c>
      <c r="BB8" s="135">
        <v>4.5533043136628937</v>
      </c>
      <c r="BC8" s="135">
        <v>4.4420834729567549</v>
      </c>
      <c r="BD8" s="135">
        <v>3.9460068870269871</v>
      </c>
      <c r="BE8" s="135">
        <v>3.9494372928837915</v>
      </c>
      <c r="BF8" s="135">
        <v>4.098756519656467</v>
      </c>
      <c r="BG8" s="135">
        <v>4.0710562368755578</v>
      </c>
      <c r="BH8" s="135">
        <v>4.069023503032378</v>
      </c>
      <c r="BI8" s="135">
        <v>3.970541681442648</v>
      </c>
      <c r="BJ8" s="135">
        <v>3.937207268435774</v>
      </c>
      <c r="BK8" s="135">
        <v>4.6238289693952144</v>
      </c>
      <c r="BL8" s="191"/>
    </row>
    <row r="9" spans="1:64" s="87" customFormat="1" x14ac:dyDescent="0.3">
      <c r="A9" s="4" t="s">
        <v>7</v>
      </c>
      <c r="B9" s="135">
        <v>7.564232285361042</v>
      </c>
      <c r="C9" s="135">
        <v>7.9621627916298747</v>
      </c>
      <c r="D9" s="135">
        <v>7.3977142492357135</v>
      </c>
      <c r="E9" s="135">
        <v>6.8684830886419395</v>
      </c>
      <c r="F9" s="135">
        <v>6.4856279547438582</v>
      </c>
      <c r="G9" s="135">
        <v>6.356150838755112</v>
      </c>
      <c r="H9" s="135">
        <v>6.5442177155227554</v>
      </c>
      <c r="I9" s="135">
        <v>6.2258646979677223</v>
      </c>
      <c r="J9" s="135">
        <v>6.283476127491844</v>
      </c>
      <c r="K9" s="135">
        <v>6.2322320553354782</v>
      </c>
      <c r="L9" s="135">
        <v>6.2867021350109988</v>
      </c>
      <c r="M9" s="135">
        <v>6.9839773428678473</v>
      </c>
      <c r="N9" s="135">
        <v>6.9719898923757713</v>
      </c>
      <c r="O9" s="135">
        <v>7.0134203927508967</v>
      </c>
      <c r="P9" s="135">
        <v>7.2627571357045149</v>
      </c>
      <c r="Q9" s="135">
        <v>7.805949743663394</v>
      </c>
      <c r="R9" s="135">
        <v>9.0555647806126789</v>
      </c>
      <c r="S9" s="135">
        <v>9.845004564103883</v>
      </c>
      <c r="T9" s="135">
        <v>9.988738866642052</v>
      </c>
      <c r="U9" s="135">
        <v>9.7572841120856424</v>
      </c>
      <c r="V9" s="135">
        <v>9.5183111729738261</v>
      </c>
      <c r="W9" s="135">
        <v>9.7445267616968749</v>
      </c>
      <c r="X9" s="135">
        <v>10.233909587887453</v>
      </c>
      <c r="Y9" s="135">
        <v>11.708654268217202</v>
      </c>
      <c r="Z9" s="135">
        <v>11.527071886064546</v>
      </c>
      <c r="AA9" s="135">
        <v>11.604488324598734</v>
      </c>
      <c r="AB9" s="135">
        <v>12.020969463872854</v>
      </c>
      <c r="AC9" s="135">
        <v>10.628312975770363</v>
      </c>
      <c r="AD9" s="135">
        <v>10.109314887275611</v>
      </c>
      <c r="AE9" s="135">
        <v>9.930363465642019</v>
      </c>
      <c r="AF9" s="135">
        <v>9.2225522512051743</v>
      </c>
      <c r="AG9" s="135">
        <v>8.3784299087751801</v>
      </c>
      <c r="AH9" s="135">
        <v>8.236284132956655</v>
      </c>
      <c r="AI9" s="135">
        <v>7.5775922955845978</v>
      </c>
      <c r="AJ9" s="135">
        <v>7.1445737342986089</v>
      </c>
      <c r="AK9" s="135">
        <v>7.04754908790553</v>
      </c>
      <c r="AL9" s="135">
        <v>6.4101503819965693</v>
      </c>
      <c r="AM9" s="135">
        <v>6.3065269621442255</v>
      </c>
      <c r="AN9" s="135">
        <v>6.3418657803940377</v>
      </c>
      <c r="AO9" s="135">
        <v>6.8757947179235988</v>
      </c>
      <c r="AP9" s="135">
        <v>8.0184927842885969</v>
      </c>
      <c r="AQ9" s="135">
        <v>7.745801926077883</v>
      </c>
      <c r="AR9" s="135">
        <v>7.3871444888946938</v>
      </c>
      <c r="AS9" s="135">
        <v>6.6091128226912046</v>
      </c>
      <c r="AT9" s="135">
        <v>5.9515146128679248</v>
      </c>
      <c r="AU9" s="135">
        <v>5.6948956575284395</v>
      </c>
      <c r="AV9" s="135">
        <v>5.4214100233901483</v>
      </c>
      <c r="AW9" s="135">
        <v>5.2621406818282379</v>
      </c>
      <c r="AX9" s="135">
        <v>4.7127086619000034</v>
      </c>
      <c r="AY9" s="135">
        <v>4.6076914609986126</v>
      </c>
      <c r="AZ9" s="135">
        <v>4.4203174708570883</v>
      </c>
      <c r="BA9" s="135">
        <v>4.7090065713347355</v>
      </c>
      <c r="BB9" s="135">
        <v>4.6486207451434076</v>
      </c>
      <c r="BC9" s="135">
        <v>4.643273058677762</v>
      </c>
      <c r="BD9" s="135">
        <v>5.1277186915693402</v>
      </c>
      <c r="BE9" s="135">
        <v>5.117964164936982</v>
      </c>
      <c r="BF9" s="135">
        <v>5.2892202711043845</v>
      </c>
      <c r="BG9" s="135">
        <v>5.374242215181491</v>
      </c>
      <c r="BH9" s="135">
        <v>4.8374883230831847</v>
      </c>
      <c r="BI9" s="135">
        <v>4.7941774804546124</v>
      </c>
      <c r="BJ9" s="135">
        <v>4.9874996517138053</v>
      </c>
      <c r="BK9" s="135">
        <v>4.7989800544288519</v>
      </c>
      <c r="BL9" s="191"/>
    </row>
    <row r="10" spans="1:64" s="87" customFormat="1" x14ac:dyDescent="0.3">
      <c r="A10" s="4" t="s">
        <v>8</v>
      </c>
      <c r="B10" s="135">
        <v>7.0569397516746974</v>
      </c>
      <c r="C10" s="135">
        <v>6.9530086916475735</v>
      </c>
      <c r="D10" s="135">
        <v>6.2583967163452154</v>
      </c>
      <c r="E10" s="135">
        <v>5.9104432507055531</v>
      </c>
      <c r="F10" s="135">
        <v>5.1553984925433909</v>
      </c>
      <c r="G10" s="135">
        <v>4.9808240572493609</v>
      </c>
      <c r="H10" s="135">
        <v>5.0871878718835948</v>
      </c>
      <c r="I10" s="135">
        <v>4.8693161596872434</v>
      </c>
      <c r="J10" s="135">
        <v>5.0418303580536472</v>
      </c>
      <c r="K10" s="135">
        <v>5.0759443103533712</v>
      </c>
      <c r="L10" s="135">
        <v>4.7991637407047723</v>
      </c>
      <c r="M10" s="135">
        <v>5.1056544990170929</v>
      </c>
      <c r="N10" s="135">
        <v>5.2215282860369232</v>
      </c>
      <c r="O10" s="135">
        <v>5.3281580110256321</v>
      </c>
      <c r="P10" s="135">
        <v>5.982961982018935</v>
      </c>
      <c r="Q10" s="135">
        <v>5.6807733791005237</v>
      </c>
      <c r="R10" s="135">
        <v>5.5092642394791973</v>
      </c>
      <c r="S10" s="135">
        <v>5.4619498564752744</v>
      </c>
      <c r="T10" s="135">
        <v>5.4952621850278831</v>
      </c>
      <c r="U10" s="135">
        <v>7.612309087541437</v>
      </c>
      <c r="V10" s="135">
        <v>8.0163026505939925</v>
      </c>
      <c r="W10" s="135">
        <v>9.1671440779175644</v>
      </c>
      <c r="X10" s="135">
        <v>9.9826555101845287</v>
      </c>
      <c r="Y10" s="135">
        <v>9.3497685401124819</v>
      </c>
      <c r="Z10" s="135">
        <v>10.082310055755633</v>
      </c>
      <c r="AA10" s="135">
        <v>9.8431014171479791</v>
      </c>
      <c r="AB10" s="135">
        <v>9.2961517304549837</v>
      </c>
      <c r="AC10" s="135">
        <v>8.2140667372802447</v>
      </c>
      <c r="AD10" s="135">
        <v>7.5633047613668829</v>
      </c>
      <c r="AE10" s="135">
        <v>7.289990296978897</v>
      </c>
      <c r="AF10" s="135">
        <v>7.0365832913657727</v>
      </c>
      <c r="AG10" s="135">
        <v>7.6821079597832602</v>
      </c>
      <c r="AH10" s="135">
        <v>7.1819013617737602</v>
      </c>
      <c r="AI10" s="135">
        <v>7.1831639241559522</v>
      </c>
      <c r="AJ10" s="135">
        <v>7.5982166597199159</v>
      </c>
      <c r="AK10" s="135">
        <v>7.2559314875086978</v>
      </c>
      <c r="AL10" s="135">
        <v>8.1046451633386525</v>
      </c>
      <c r="AM10" s="135">
        <v>7.799213886118145</v>
      </c>
      <c r="AN10" s="135">
        <v>7.7958842453577963</v>
      </c>
      <c r="AO10" s="135">
        <v>6.86376962987665</v>
      </c>
      <c r="AP10" s="135">
        <v>6.0518744173059664</v>
      </c>
      <c r="AQ10" s="135">
        <v>6.6454691687186092</v>
      </c>
      <c r="AR10" s="135">
        <v>6.0430987112649497</v>
      </c>
      <c r="AS10" s="135">
        <v>6.4430819905437042</v>
      </c>
      <c r="AT10" s="135">
        <v>6.5539117714855752</v>
      </c>
      <c r="AU10" s="135">
        <v>5.7119272094540285</v>
      </c>
      <c r="AV10" s="135">
        <v>5.2701266554374069</v>
      </c>
      <c r="AW10" s="135">
        <v>5.0875060840108235</v>
      </c>
      <c r="AX10" s="135">
        <v>5.0888684950151779</v>
      </c>
      <c r="AY10" s="135">
        <v>5.2342643523873047</v>
      </c>
      <c r="AZ10" s="135">
        <v>5.3063156344385867</v>
      </c>
      <c r="BA10" s="135">
        <v>5.2062865316968647</v>
      </c>
      <c r="BB10" s="135">
        <v>4.6606452846322135</v>
      </c>
      <c r="BC10" s="135">
        <v>4.3052008838580234</v>
      </c>
      <c r="BD10" s="135">
        <v>4.553843663445428</v>
      </c>
      <c r="BE10" s="135">
        <v>4.6162027690440821</v>
      </c>
      <c r="BF10" s="135">
        <v>4.8638742064641356</v>
      </c>
      <c r="BG10" s="135">
        <v>4.7217020606272762</v>
      </c>
      <c r="BH10" s="135">
        <v>4.5924147416516989</v>
      </c>
      <c r="BI10" s="135">
        <v>4.7450778121225934</v>
      </c>
      <c r="BJ10" s="135">
        <v>4.9148904431533245</v>
      </c>
      <c r="BK10" s="135">
        <v>5.5002390999625925</v>
      </c>
      <c r="BL10" s="191"/>
    </row>
    <row r="11" spans="1:64" s="87" customFormat="1" x14ac:dyDescent="0.3">
      <c r="A11" s="4" t="s">
        <v>14</v>
      </c>
      <c r="B11" s="135">
        <v>8.1290236977558283</v>
      </c>
      <c r="C11" s="135">
        <v>8.9554620028177006</v>
      </c>
      <c r="D11" s="135">
        <v>8.3739085936477569</v>
      </c>
      <c r="E11" s="135">
        <v>8.8502526395542507</v>
      </c>
      <c r="F11" s="135">
        <v>7.0662195165282977</v>
      </c>
      <c r="G11" s="135">
        <v>6.321281754112916</v>
      </c>
      <c r="H11" s="135">
        <v>5.9046834259776189</v>
      </c>
      <c r="I11" s="135">
        <v>4.4445047305016612</v>
      </c>
      <c r="J11" s="135">
        <v>4.2669677001124722</v>
      </c>
      <c r="K11" s="135">
        <v>4.5844291726911051</v>
      </c>
      <c r="L11" s="135">
        <v>4.0750844322436652</v>
      </c>
      <c r="M11" s="135">
        <v>3.9070831979657337</v>
      </c>
      <c r="N11" s="135">
        <v>4.9935773578341038</v>
      </c>
      <c r="O11" s="135">
        <v>4.709665893825898</v>
      </c>
      <c r="P11" s="135">
        <v>5.1682840600897615</v>
      </c>
      <c r="Q11" s="135">
        <v>5.9218632137253602</v>
      </c>
      <c r="R11" s="135">
        <v>6.2399072889368306</v>
      </c>
      <c r="S11" s="135">
        <v>6.4865737799167817</v>
      </c>
      <c r="T11" s="135">
        <v>7.5979543695941505</v>
      </c>
      <c r="U11" s="135">
        <v>10.53949726618022</v>
      </c>
      <c r="V11" s="135">
        <v>11.956978487684468</v>
      </c>
      <c r="W11" s="135">
        <v>16.493081811576936</v>
      </c>
      <c r="X11" s="135">
        <v>19.574319764847914</v>
      </c>
      <c r="Y11" s="135">
        <v>19.948493095053887</v>
      </c>
      <c r="Z11" s="135">
        <v>22.912449782299976</v>
      </c>
      <c r="AA11" s="135">
        <v>21.740650431562575</v>
      </c>
      <c r="AB11" s="135">
        <v>20.794389499857914</v>
      </c>
      <c r="AC11" s="135">
        <v>21.787045174188822</v>
      </c>
      <c r="AD11" s="135">
        <v>22.964764367234324</v>
      </c>
      <c r="AE11" s="135">
        <v>23.316991001678755</v>
      </c>
      <c r="AF11" s="135">
        <v>22.896947825991216</v>
      </c>
      <c r="AG11" s="135">
        <v>23.068990136905125</v>
      </c>
      <c r="AH11" s="135">
        <v>24.718067302017744</v>
      </c>
      <c r="AI11" s="135">
        <v>21.470059440444352</v>
      </c>
      <c r="AJ11" s="135">
        <v>21.263130342494264</v>
      </c>
      <c r="AK11" s="135">
        <v>18.878143167041113</v>
      </c>
      <c r="AL11" s="135">
        <v>12.672036343852442</v>
      </c>
      <c r="AM11" s="135">
        <v>13.344036018139871</v>
      </c>
      <c r="AN11" s="135">
        <v>12.626336458345664</v>
      </c>
      <c r="AO11" s="135">
        <v>11.26342101684161</v>
      </c>
      <c r="AP11" s="135">
        <v>12.540998016663288</v>
      </c>
      <c r="AQ11" s="135">
        <v>11.661231757184678</v>
      </c>
      <c r="AR11" s="135">
        <v>9.6026939310250636</v>
      </c>
      <c r="AS11" s="135">
        <v>10.165102225127722</v>
      </c>
      <c r="AT11" s="135">
        <v>6.4338746016404951</v>
      </c>
      <c r="AU11" s="135">
        <v>5.8589447903861629</v>
      </c>
      <c r="AV11" s="135">
        <v>6.5519960260631258</v>
      </c>
      <c r="AW11" s="135">
        <v>5.349036555348972</v>
      </c>
      <c r="AX11" s="135">
        <v>5.8884174190194019</v>
      </c>
      <c r="AY11" s="135">
        <v>5.4373176322373364</v>
      </c>
      <c r="AZ11" s="135">
        <v>4.7231449950973747</v>
      </c>
      <c r="BA11" s="135">
        <v>4.2801290981958058</v>
      </c>
      <c r="BB11" s="135">
        <v>4.8359882987831195</v>
      </c>
      <c r="BC11" s="135">
        <v>4.7977136353238841</v>
      </c>
      <c r="BD11" s="135">
        <v>4.8488237046575868</v>
      </c>
      <c r="BE11" s="135">
        <v>5.5199856599750321</v>
      </c>
      <c r="BF11" s="135">
        <v>4.5179065576307176</v>
      </c>
      <c r="BG11" s="135">
        <v>5.5318721020719375</v>
      </c>
      <c r="BH11" s="135">
        <v>5.8406188496085099</v>
      </c>
      <c r="BI11" s="135">
        <v>5.3479833063166904</v>
      </c>
      <c r="BJ11" s="135">
        <v>4.9606779263290033</v>
      </c>
      <c r="BK11" s="135">
        <v>4.646783182076077</v>
      </c>
      <c r="BL11" s="191"/>
    </row>
    <row r="12" spans="1:64" s="87" customFormat="1" x14ac:dyDescent="0.3">
      <c r="A12" s="4" t="s">
        <v>9</v>
      </c>
      <c r="B12" s="135">
        <v>7.2641583243656198</v>
      </c>
      <c r="C12" s="135">
        <v>7.446030656991022</v>
      </c>
      <c r="D12" s="135">
        <v>6.4775889373338167</v>
      </c>
      <c r="E12" s="135">
        <v>6.5742097062616089</v>
      </c>
      <c r="F12" s="135">
        <v>5.8295379164114198</v>
      </c>
      <c r="G12" s="135">
        <v>5.6417414280839662</v>
      </c>
      <c r="H12" s="135">
        <v>5.3763927762214436</v>
      </c>
      <c r="I12" s="135">
        <v>5.2685058334466355</v>
      </c>
      <c r="J12" s="135">
        <v>5.3111856004428892</v>
      </c>
      <c r="K12" s="135">
        <v>5.2038369742704971</v>
      </c>
      <c r="L12" s="135">
        <v>5.8889924882418763</v>
      </c>
      <c r="M12" s="135">
        <v>5.6561801976919863</v>
      </c>
      <c r="N12" s="135">
        <v>5.7526102975526294</v>
      </c>
      <c r="O12" s="135">
        <v>6.0137623564715499</v>
      </c>
      <c r="P12" s="135">
        <v>5.7488955261722721</v>
      </c>
      <c r="Q12" s="135">
        <v>5.9164930102253583</v>
      </c>
      <c r="R12" s="135">
        <v>6.0543167997138818</v>
      </c>
      <c r="S12" s="135">
        <v>6.1181194018706408</v>
      </c>
      <c r="T12" s="135">
        <v>7.2508374511750908</v>
      </c>
      <c r="U12" s="135">
        <v>7.9930803296276585</v>
      </c>
      <c r="V12" s="135">
        <v>9.0971685858734492</v>
      </c>
      <c r="W12" s="135">
        <v>9.4132382641741739</v>
      </c>
      <c r="X12" s="135">
        <v>9.1326167638312921</v>
      </c>
      <c r="Y12" s="135">
        <v>9.3572998936919856</v>
      </c>
      <c r="Z12" s="135">
        <v>8.9044548427818526</v>
      </c>
      <c r="AA12" s="135">
        <v>9.3221122854914871</v>
      </c>
      <c r="AB12" s="135">
        <v>9.9193290612616316</v>
      </c>
      <c r="AC12" s="135">
        <v>9.8208140980589054</v>
      </c>
      <c r="AD12" s="135">
        <v>9.6883944016910082</v>
      </c>
      <c r="AE12" s="135">
        <v>9.1398882417527076</v>
      </c>
      <c r="AF12" s="135">
        <v>8.7844333900734846</v>
      </c>
      <c r="AG12" s="135">
        <v>7.936646641579391</v>
      </c>
      <c r="AH12" s="135">
        <v>8.0062090751010242</v>
      </c>
      <c r="AI12" s="135">
        <v>7.6164335782462178</v>
      </c>
      <c r="AJ12" s="135">
        <v>7.3000506370737215</v>
      </c>
      <c r="AK12" s="135">
        <v>7.6354228156304247</v>
      </c>
      <c r="AL12" s="135">
        <v>7.4635350493709156</v>
      </c>
      <c r="AM12" s="135">
        <v>7.5133031162736339</v>
      </c>
      <c r="AN12" s="135">
        <v>7.0422107353974415</v>
      </c>
      <c r="AO12" s="135">
        <v>6.7220942669612374</v>
      </c>
      <c r="AP12" s="135">
        <v>6.3945778133505478</v>
      </c>
      <c r="AQ12" s="135">
        <v>6.5228464587562591</v>
      </c>
      <c r="AR12" s="135">
        <v>6.2039777090599673</v>
      </c>
      <c r="AS12" s="135">
        <v>6.4937944921582806</v>
      </c>
      <c r="AT12" s="135">
        <v>6.1203591339181678</v>
      </c>
      <c r="AU12" s="135">
        <v>5.5118114134115777</v>
      </c>
      <c r="AV12" s="135">
        <v>5.4119249006619938</v>
      </c>
      <c r="AW12" s="135">
        <v>5.1886007299147927</v>
      </c>
      <c r="AX12" s="135">
        <v>5.2184119435951786</v>
      </c>
      <c r="AY12" s="135">
        <v>5.2068925170993978</v>
      </c>
      <c r="AZ12" s="135">
        <v>5.3231915962615481</v>
      </c>
      <c r="BA12" s="135">
        <v>4.9150066461814097</v>
      </c>
      <c r="BB12" s="135">
        <v>4.7175485841624498</v>
      </c>
      <c r="BC12" s="135">
        <v>4.6956871029995959</v>
      </c>
      <c r="BD12" s="135">
        <v>4.7242734785745348</v>
      </c>
      <c r="BE12" s="135">
        <v>4.807152367603698</v>
      </c>
      <c r="BF12" s="135">
        <v>5.0866800193871242</v>
      </c>
      <c r="BG12" s="135">
        <v>5.2223179237156447</v>
      </c>
      <c r="BH12" s="135">
        <v>5.0141496346209697</v>
      </c>
      <c r="BI12" s="135">
        <v>5.1849121895641863</v>
      </c>
      <c r="BJ12" s="135">
        <v>5.2576874993765461</v>
      </c>
      <c r="BK12" s="135">
        <v>5.2127911389657511</v>
      </c>
      <c r="BL12" s="191"/>
    </row>
    <row r="13" spans="1:64" s="87" customFormat="1" x14ac:dyDescent="0.3">
      <c r="A13" s="4" t="s">
        <v>10</v>
      </c>
      <c r="B13" s="135">
        <v>6.6349875129874851</v>
      </c>
      <c r="C13" s="135">
        <v>6.7284455621083952</v>
      </c>
      <c r="D13" s="135">
        <v>6.6175712958124429</v>
      </c>
      <c r="E13" s="135">
        <v>6.6194638709775528</v>
      </c>
      <c r="F13" s="135">
        <v>6.3449294046904052</v>
      </c>
      <c r="G13" s="135">
        <v>6.4256006588111187</v>
      </c>
      <c r="H13" s="135">
        <v>6.6803241355878269</v>
      </c>
      <c r="I13" s="135">
        <v>6.4664231009283357</v>
      </c>
      <c r="J13" s="135">
        <v>6.342304783626755</v>
      </c>
      <c r="K13" s="135">
        <v>6.1851071179050043</v>
      </c>
      <c r="L13" s="135">
        <v>6.5126199367219915</v>
      </c>
      <c r="M13" s="135">
        <v>7.1065757111669559</v>
      </c>
      <c r="N13" s="135">
        <v>7.1792344638904178</v>
      </c>
      <c r="O13" s="135">
        <v>7.3966358996192554</v>
      </c>
      <c r="P13" s="135">
        <v>7.1183910028109532</v>
      </c>
      <c r="Q13" s="135">
        <v>6.5805755507017309</v>
      </c>
      <c r="R13" s="135">
        <v>7.6261059024337818</v>
      </c>
      <c r="S13" s="135">
        <v>8.1430480117471777</v>
      </c>
      <c r="T13" s="135">
        <v>7.8371905248296017</v>
      </c>
      <c r="U13" s="135">
        <v>8.5627486766940351</v>
      </c>
      <c r="V13" s="135">
        <v>7.9879109891566822</v>
      </c>
      <c r="W13" s="135">
        <v>7.7220592753451323</v>
      </c>
      <c r="X13" s="135">
        <v>8.3052275447794965</v>
      </c>
      <c r="Y13" s="135">
        <v>8.1800453167253089</v>
      </c>
      <c r="Z13" s="135">
        <v>8.2952519463259495</v>
      </c>
      <c r="AA13" s="135">
        <v>8.812858015570848</v>
      </c>
      <c r="AB13" s="135">
        <v>8.6118456325670696</v>
      </c>
      <c r="AC13" s="135">
        <v>8.2806987944663852</v>
      </c>
      <c r="AD13" s="135">
        <v>8.6393058349790977</v>
      </c>
      <c r="AE13" s="135">
        <v>8.2195359166209716</v>
      </c>
      <c r="AF13" s="135">
        <v>8.2745767599032085</v>
      </c>
      <c r="AG13" s="135">
        <v>8.2666421222602509</v>
      </c>
      <c r="AH13" s="135">
        <v>7.7292994188793456</v>
      </c>
      <c r="AI13" s="135">
        <v>7.1819453170333807</v>
      </c>
      <c r="AJ13" s="135">
        <v>7.2411143648811143</v>
      </c>
      <c r="AK13" s="135">
        <v>7.0914526513051248</v>
      </c>
      <c r="AL13" s="135">
        <v>6.6773120420475705</v>
      </c>
      <c r="AM13" s="135">
        <v>6.971042982169438</v>
      </c>
      <c r="AN13" s="135">
        <v>6.6670542185968182</v>
      </c>
      <c r="AO13" s="135">
        <v>7.1779121143143625</v>
      </c>
      <c r="AP13" s="135">
        <v>7.2400168474584037</v>
      </c>
      <c r="AQ13" s="135">
        <v>7.4005632729273243</v>
      </c>
      <c r="AR13" s="135">
        <v>7.1858029363291873</v>
      </c>
      <c r="AS13" s="135">
        <v>7.0521020248448831</v>
      </c>
      <c r="AT13" s="135">
        <v>6.9510021026461422</v>
      </c>
      <c r="AU13" s="135">
        <v>6.2126879225464045</v>
      </c>
      <c r="AV13" s="135">
        <v>6.0270459113491732</v>
      </c>
      <c r="AW13" s="135">
        <v>5.3505559308319866</v>
      </c>
      <c r="AX13" s="135">
        <v>5.4152769537992915</v>
      </c>
      <c r="AY13" s="135">
        <v>5.8612592113500854</v>
      </c>
      <c r="AZ13" s="135">
        <v>5.9411444997288427</v>
      </c>
      <c r="BA13" s="135">
        <v>5.8160549371732966</v>
      </c>
      <c r="BB13" s="135">
        <v>5.8532733553704164</v>
      </c>
      <c r="BC13" s="135">
        <v>5.3789662681407338</v>
      </c>
      <c r="BD13" s="135">
        <v>5.3440721018792017</v>
      </c>
      <c r="BE13" s="135">
        <v>5.701079768397384</v>
      </c>
      <c r="BF13" s="135">
        <v>5.6037338559548839</v>
      </c>
      <c r="BG13" s="135">
        <v>6.1831713266341373</v>
      </c>
      <c r="BH13" s="135">
        <v>6.2817025788374794</v>
      </c>
      <c r="BI13" s="135">
        <v>5.8360731497170795</v>
      </c>
      <c r="BJ13" s="135">
        <v>6.1043139959357919</v>
      </c>
      <c r="BK13" s="135">
        <v>5.6507667801431154</v>
      </c>
      <c r="BL13" s="191"/>
    </row>
    <row r="14" spans="1:64" s="87" customFormat="1" x14ac:dyDescent="0.3">
      <c r="A14" s="4" t="s">
        <v>11</v>
      </c>
      <c r="B14" s="135">
        <v>6.6147527151527665</v>
      </c>
      <c r="C14" s="135">
        <v>6.7925019892361425</v>
      </c>
      <c r="D14" s="135">
        <v>6.7840930608103918</v>
      </c>
      <c r="E14" s="135">
        <v>6.6313962072851025</v>
      </c>
      <c r="F14" s="135">
        <v>6.3696116617835603</v>
      </c>
      <c r="G14" s="135">
        <v>6.0490640931269493</v>
      </c>
      <c r="H14" s="135">
        <v>5.8662892702618619</v>
      </c>
      <c r="I14" s="135">
        <v>5.833996011084289</v>
      </c>
      <c r="J14" s="135">
        <v>5.631906970092003</v>
      </c>
      <c r="K14" s="135">
        <v>5.3456190554374565</v>
      </c>
      <c r="L14" s="135">
        <v>5.1378163883316894</v>
      </c>
      <c r="M14" s="135">
        <v>4.8159740541980538</v>
      </c>
      <c r="N14" s="135">
        <v>4.5379491218782375</v>
      </c>
      <c r="O14" s="135">
        <v>5.142305519229506</v>
      </c>
      <c r="P14" s="135">
        <v>5.3006090525635896</v>
      </c>
      <c r="Q14" s="135">
        <v>5.5610257597873147</v>
      </c>
      <c r="R14" s="135">
        <v>6.2000862921151807</v>
      </c>
      <c r="S14" s="135">
        <v>5.8553584146571778</v>
      </c>
      <c r="T14" s="135">
        <v>6.1424517116075519</v>
      </c>
      <c r="U14" s="135">
        <v>6.5770769274520386</v>
      </c>
      <c r="V14" s="135">
        <v>6.2575835642360786</v>
      </c>
      <c r="W14" s="135">
        <v>6.6459387169295168</v>
      </c>
      <c r="X14" s="135">
        <v>6.7948411588653643</v>
      </c>
      <c r="Y14" s="135">
        <v>6.7115219647653133</v>
      </c>
      <c r="Z14" s="135">
        <v>6.9112144978534076</v>
      </c>
      <c r="AA14" s="135">
        <v>7.3814426119250767</v>
      </c>
      <c r="AB14" s="135">
        <v>7.6678424973757391</v>
      </c>
      <c r="AC14" s="135">
        <v>8.023829118288889</v>
      </c>
      <c r="AD14" s="135">
        <v>9.0823715157832492</v>
      </c>
      <c r="AE14" s="135">
        <v>8.6241092560554016</v>
      </c>
      <c r="AF14" s="135">
        <v>8.262960753209061</v>
      </c>
      <c r="AG14" s="135">
        <v>7.6407097003187481</v>
      </c>
      <c r="AH14" s="135">
        <v>6.4317413973068547</v>
      </c>
      <c r="AI14" s="135">
        <v>6.1722416285758168</v>
      </c>
      <c r="AJ14" s="135">
        <v>6.2650097759214294</v>
      </c>
      <c r="AK14" s="135">
        <v>6.26038533414469</v>
      </c>
      <c r="AL14" s="135">
        <v>6.0376380525970035</v>
      </c>
      <c r="AM14" s="135">
        <v>6.2462408089849015</v>
      </c>
      <c r="AN14" s="135">
        <v>5.987743068829233</v>
      </c>
      <c r="AO14" s="135">
        <v>5.9808978974871279</v>
      </c>
      <c r="AP14" s="135">
        <v>6.6605992464969175</v>
      </c>
      <c r="AQ14" s="135">
        <v>6.4338065560007323</v>
      </c>
      <c r="AR14" s="135">
        <v>6.5831899949646333</v>
      </c>
      <c r="AS14" s="135">
        <v>6.3446020077320284</v>
      </c>
      <c r="AT14" s="135">
        <v>5.5131317219063556</v>
      </c>
      <c r="AU14" s="135">
        <v>5.5084052052902814</v>
      </c>
      <c r="AV14" s="135">
        <v>5.3696096963878102</v>
      </c>
      <c r="AW14" s="135">
        <v>5.5427543103004089</v>
      </c>
      <c r="AX14" s="135">
        <v>5.6065663971171382</v>
      </c>
      <c r="AY14" s="135">
        <v>5.3440510660159202</v>
      </c>
      <c r="AZ14" s="135">
        <v>5.2493638563215388</v>
      </c>
      <c r="BA14" s="135">
        <v>4.7980938847251009</v>
      </c>
      <c r="BB14" s="135">
        <v>4.7963130351062615</v>
      </c>
      <c r="BC14" s="135">
        <v>4.6810187434311148</v>
      </c>
      <c r="BD14" s="135">
        <v>4.5736059487385257</v>
      </c>
      <c r="BE14" s="135">
        <v>4.7408311500377138</v>
      </c>
      <c r="BF14" s="135">
        <v>4.9148196998568752</v>
      </c>
      <c r="BG14" s="135">
        <v>4.9117014102404717</v>
      </c>
      <c r="BH14" s="135">
        <v>4.8094822663195114</v>
      </c>
      <c r="BI14" s="135">
        <v>4.8218676793648454</v>
      </c>
      <c r="BJ14" s="135">
        <v>4.5932548402739517</v>
      </c>
      <c r="BK14" s="135">
        <v>4.8982107501347034</v>
      </c>
      <c r="BL14" s="191"/>
    </row>
    <row r="15" spans="1:64" s="87" customFormat="1" x14ac:dyDescent="0.3">
      <c r="A15" s="4" t="s">
        <v>12</v>
      </c>
      <c r="B15" s="135">
        <v>8.8994301449992008</v>
      </c>
      <c r="C15" s="135">
        <v>9.0795218902862747</v>
      </c>
      <c r="D15" s="135">
        <v>8.9631840964529683</v>
      </c>
      <c r="E15" s="135">
        <v>8.8883652706963687</v>
      </c>
      <c r="F15" s="135">
        <v>8.6759433203772662</v>
      </c>
      <c r="G15" s="135">
        <v>8.7140063773812084</v>
      </c>
      <c r="H15" s="135">
        <v>8.2986726142520695</v>
      </c>
      <c r="I15" s="135">
        <v>8.0328734889714948</v>
      </c>
      <c r="J15" s="135">
        <v>7.6305723490213779</v>
      </c>
      <c r="K15" s="135">
        <v>7.4785880864526071</v>
      </c>
      <c r="L15" s="135">
        <v>8.0554238759737782</v>
      </c>
      <c r="M15" s="135">
        <v>7.9571651006450086</v>
      </c>
      <c r="N15" s="135">
        <v>7.8936152675927298</v>
      </c>
      <c r="O15" s="135">
        <v>8.0072003044881352</v>
      </c>
      <c r="P15" s="135">
        <v>7.894473919098699</v>
      </c>
      <c r="Q15" s="135">
        <v>8.2292584304452152</v>
      </c>
      <c r="R15" s="135">
        <v>8.8511977110045255</v>
      </c>
      <c r="S15" s="135">
        <v>8.8501582505140028</v>
      </c>
      <c r="T15" s="135">
        <v>8.4731518878110013</v>
      </c>
      <c r="U15" s="135">
        <v>8.6193825615029471</v>
      </c>
      <c r="V15" s="135">
        <v>8.2588201547670241</v>
      </c>
      <c r="W15" s="135">
        <v>8.3700630900379576</v>
      </c>
      <c r="X15" s="135">
        <v>9.0145298872437767</v>
      </c>
      <c r="Y15" s="135">
        <v>8.8619291666493947</v>
      </c>
      <c r="Z15" s="135">
        <v>9.6461627250133901</v>
      </c>
      <c r="AA15" s="135">
        <v>9.9212276452175843</v>
      </c>
      <c r="AB15" s="135">
        <v>10.193958946174691</v>
      </c>
      <c r="AC15" s="135">
        <v>10.616856609546383</v>
      </c>
      <c r="AD15" s="135">
        <v>10.256783689479091</v>
      </c>
      <c r="AE15" s="135">
        <v>9.661590451610202</v>
      </c>
      <c r="AF15" s="135">
        <v>9.2407653565513606</v>
      </c>
      <c r="AG15" s="135">
        <v>8.7214911484927207</v>
      </c>
      <c r="AH15" s="135">
        <v>8.225414026380184</v>
      </c>
      <c r="AI15" s="135">
        <v>8.2744970336743364</v>
      </c>
      <c r="AJ15" s="135">
        <v>7.8819728095944512</v>
      </c>
      <c r="AK15" s="135">
        <v>7.7622601072023514</v>
      </c>
      <c r="AL15" s="135">
        <v>7.9633539113683929</v>
      </c>
      <c r="AM15" s="135">
        <v>8.0918777270094946</v>
      </c>
      <c r="AN15" s="135">
        <v>7.7911035260769967</v>
      </c>
      <c r="AO15" s="135">
        <v>7.4549568295518593</v>
      </c>
      <c r="AP15" s="135">
        <v>7.2258459927518945</v>
      </c>
      <c r="AQ15" s="135">
        <v>6.7569267046993442</v>
      </c>
      <c r="AR15" s="135">
        <v>6.9825634017786218</v>
      </c>
      <c r="AS15" s="135">
        <v>6.9933103079976275</v>
      </c>
      <c r="AT15" s="135">
        <v>6.8128074462467394</v>
      </c>
      <c r="AU15" s="135">
        <v>6.5456951719183145</v>
      </c>
      <c r="AV15" s="135">
        <v>5.9967213643607407</v>
      </c>
      <c r="AW15" s="135">
        <v>5.6878053364680294</v>
      </c>
      <c r="AX15" s="135">
        <v>5.411604589707065</v>
      </c>
      <c r="AY15" s="135">
        <v>5.701213606923953</v>
      </c>
      <c r="AZ15" s="135">
        <v>5.8215617650490845</v>
      </c>
      <c r="BA15" s="135">
        <v>6.0264599560632073</v>
      </c>
      <c r="BB15" s="135">
        <v>6.0738567412110198</v>
      </c>
      <c r="BC15" s="135">
        <v>6.0015687126707205</v>
      </c>
      <c r="BD15" s="135">
        <v>6.0568588116087199</v>
      </c>
      <c r="BE15" s="135">
        <v>6.1089341489009268</v>
      </c>
      <c r="BF15" s="135">
        <v>6.0641671364592584</v>
      </c>
      <c r="BG15" s="135">
        <v>5.9895021574790004</v>
      </c>
      <c r="BH15" s="135">
        <v>5.9297212588196784</v>
      </c>
      <c r="BI15" s="135">
        <v>5.5079600683587753</v>
      </c>
      <c r="BJ15" s="135">
        <v>5.6119119409565172</v>
      </c>
      <c r="BK15" s="135">
        <v>5.4010788710974138</v>
      </c>
      <c r="BL15" s="191"/>
    </row>
    <row r="16" spans="1:64" s="87" customFormat="1" x14ac:dyDescent="0.3">
      <c r="A16" s="4" t="s">
        <v>63</v>
      </c>
      <c r="B16" s="135">
        <v>6.6357814030534428</v>
      </c>
      <c r="C16" s="135">
        <v>6.731470406050585</v>
      </c>
      <c r="D16" s="135">
        <v>6.3883998803865083</v>
      </c>
      <c r="E16" s="135">
        <v>6.2699244956706455</v>
      </c>
      <c r="F16" s="135">
        <v>5.9559239077143156</v>
      </c>
      <c r="G16" s="135">
        <v>5.8668510514815519</v>
      </c>
      <c r="H16" s="135">
        <v>5.7375000339568043</v>
      </c>
      <c r="I16" s="135">
        <v>5.577001689429598</v>
      </c>
      <c r="J16" s="135">
        <v>5.421961516241006</v>
      </c>
      <c r="K16" s="135">
        <v>5.2939655413694169</v>
      </c>
      <c r="L16" s="135">
        <v>5.3855531538348558</v>
      </c>
      <c r="M16" s="135">
        <v>5.32135906533731</v>
      </c>
      <c r="N16" s="135">
        <v>5.36883749169355</v>
      </c>
      <c r="O16" s="135">
        <v>5.5062565461248258</v>
      </c>
      <c r="P16" s="135">
        <v>5.6365677615833718</v>
      </c>
      <c r="Q16" s="135">
        <v>6.0072578985777909</v>
      </c>
      <c r="R16" s="135">
        <v>6.4391975657092759</v>
      </c>
      <c r="S16" s="135">
        <v>6.8173177634409523</v>
      </c>
      <c r="T16" s="135">
        <v>7.3221529773701555</v>
      </c>
      <c r="U16" s="135">
        <v>8.0975284096502431</v>
      </c>
      <c r="V16" s="135">
        <v>8.7480293742989872</v>
      </c>
      <c r="W16" s="135">
        <v>9.3975890431644125</v>
      </c>
      <c r="X16" s="135">
        <v>10.109705393356503</v>
      </c>
      <c r="Y16" s="135">
        <v>10.934161351045155</v>
      </c>
      <c r="Z16" s="135">
        <v>11.534896181595366</v>
      </c>
      <c r="AA16" s="135">
        <v>11.954868347364622</v>
      </c>
      <c r="AB16" s="135">
        <v>11.953453749947682</v>
      </c>
      <c r="AC16" s="135">
        <v>11.351861788773949</v>
      </c>
      <c r="AD16" s="135">
        <v>10.833413652374151</v>
      </c>
      <c r="AE16" s="135">
        <v>10.203143335149203</v>
      </c>
      <c r="AF16" s="135">
        <v>9.6453057735673866</v>
      </c>
      <c r="AG16" s="135">
        <v>9.0050803907426555</v>
      </c>
      <c r="AH16" s="135">
        <v>8.5566259049773645</v>
      </c>
      <c r="AI16" s="135">
        <v>8.1149979110867179</v>
      </c>
      <c r="AJ16" s="135">
        <v>8.0877416811438234</v>
      </c>
      <c r="AK16" s="135">
        <v>7.8938655489686846</v>
      </c>
      <c r="AL16" s="135">
        <v>7.5144713104807863</v>
      </c>
      <c r="AM16" s="135">
        <v>7.354761472754916</v>
      </c>
      <c r="AN16" s="135">
        <v>6.8399969555929596</v>
      </c>
      <c r="AO16" s="135">
        <v>6.5732670267625455</v>
      </c>
      <c r="AP16" s="135">
        <v>6.4119158567599657</v>
      </c>
      <c r="AQ16" s="135">
        <v>6.1420369846398222</v>
      </c>
      <c r="AR16" s="135">
        <v>5.9660813670637385</v>
      </c>
      <c r="AS16" s="135">
        <v>5.827465227978486</v>
      </c>
      <c r="AT16" s="135">
        <v>5.6396646113382047</v>
      </c>
      <c r="AU16" s="135">
        <v>5.4705595413412382</v>
      </c>
      <c r="AV16" s="135">
        <v>5.3615622238577219</v>
      </c>
      <c r="AW16" s="135">
        <v>5.14119244577667</v>
      </c>
      <c r="AX16" s="135">
        <v>4.962553242402274</v>
      </c>
      <c r="AY16" s="135">
        <v>5.0049983821912818</v>
      </c>
      <c r="AZ16" s="135">
        <v>4.8824248152168153</v>
      </c>
      <c r="BA16" s="135">
        <v>4.8385975571749142</v>
      </c>
      <c r="BB16" s="135">
        <v>4.7124145767315619</v>
      </c>
      <c r="BC16" s="135">
        <v>4.5312341583522366</v>
      </c>
      <c r="BD16" s="135">
        <v>4.548934783452089</v>
      </c>
      <c r="BE16" s="135">
        <v>4.5483038821949959</v>
      </c>
      <c r="BF16" s="135">
        <v>4.6760050269326365</v>
      </c>
      <c r="BG16" s="135">
        <v>4.7627660053973999</v>
      </c>
      <c r="BH16" s="135">
        <v>4.6709435279069647</v>
      </c>
      <c r="BI16" s="135">
        <v>4.5752762932706563</v>
      </c>
      <c r="BJ16" s="135">
        <v>4.5489473638317426</v>
      </c>
      <c r="BK16" s="135">
        <v>4.5322796912874619</v>
      </c>
      <c r="BL16" s="191"/>
    </row>
    <row r="17" spans="1:63" s="32" customFormat="1" x14ac:dyDescent="0.3">
      <c r="A17" s="134" t="s">
        <v>157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W17" s="87"/>
      <c r="BI17" s="192"/>
      <c r="BJ17" s="192"/>
      <c r="BK17" s="192"/>
    </row>
    <row r="18" spans="1:63" ht="12.75" customHeight="1" x14ac:dyDescent="0.3">
      <c r="A18" s="48" t="s">
        <v>80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U18" s="134"/>
      <c r="BE18" s="169"/>
    </row>
    <row r="19" spans="1:63" x14ac:dyDescent="0.3">
      <c r="A19" s="178" t="s">
        <v>198</v>
      </c>
      <c r="AZ19" s="87"/>
      <c r="BA19" s="35"/>
      <c r="BE19" s="169"/>
      <c r="BJ19" s="169"/>
      <c r="BK19" s="169"/>
    </row>
    <row r="20" spans="1:63" x14ac:dyDescent="0.3">
      <c r="A20" s="178" t="s">
        <v>224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Y20" s="134"/>
      <c r="AZ20" s="87"/>
      <c r="BA20" s="35"/>
      <c r="BE20" s="169"/>
      <c r="BJ20" s="169"/>
      <c r="BK20" s="169"/>
    </row>
    <row r="21" spans="1:63" x14ac:dyDescent="0.3">
      <c r="A21" s="14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V21" s="134"/>
      <c r="AX21" s="35"/>
      <c r="AY21" s="134"/>
      <c r="AZ21" s="87"/>
      <c r="BA21" s="35"/>
      <c r="BE21" s="169"/>
      <c r="BJ21" s="169"/>
      <c r="BK21" s="169"/>
    </row>
    <row r="22" spans="1:63" x14ac:dyDescent="0.3">
      <c r="A22" s="1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V22" s="134"/>
      <c r="AX22" s="35"/>
      <c r="AY22" s="134"/>
      <c r="AZ22" s="87"/>
      <c r="BA22" s="35"/>
      <c r="BE22" s="169"/>
      <c r="BJ22" s="169"/>
      <c r="BK22" s="169"/>
    </row>
    <row r="23" spans="1:63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V23" s="134"/>
      <c r="AX23" s="35"/>
      <c r="AY23" s="134"/>
      <c r="AZ23" s="87"/>
      <c r="BA23" s="35"/>
      <c r="BE23" s="169"/>
      <c r="BJ23" s="169"/>
      <c r="BK23" s="169"/>
    </row>
    <row r="24" spans="1:63" x14ac:dyDescent="0.3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V24" s="134"/>
      <c r="AX24" s="35"/>
      <c r="AY24" s="134"/>
      <c r="AZ24" s="87"/>
      <c r="BA24" s="35"/>
      <c r="BE24" s="169"/>
      <c r="BJ24" s="169"/>
      <c r="BK24" s="169"/>
    </row>
    <row r="25" spans="1:63" x14ac:dyDescent="0.3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V25" s="134"/>
      <c r="AX25" s="35"/>
      <c r="AY25" s="134"/>
      <c r="AZ25" s="87"/>
      <c r="BA25" s="35"/>
      <c r="BE25" s="169"/>
      <c r="BJ25" s="169"/>
      <c r="BK25" s="169"/>
    </row>
    <row r="26" spans="1:63" x14ac:dyDescent="0.3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V26" s="134"/>
      <c r="AX26" s="35"/>
      <c r="AY26" s="134"/>
      <c r="AZ26" s="87"/>
      <c r="BA26" s="35"/>
      <c r="BE26" s="169"/>
      <c r="BJ26" s="169"/>
      <c r="BK26" s="169"/>
    </row>
    <row r="27" spans="1:63" x14ac:dyDescent="0.3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V27" s="134"/>
      <c r="AX27" s="35"/>
      <c r="AY27" s="134"/>
      <c r="AZ27" s="87"/>
      <c r="BA27" s="35"/>
      <c r="BE27" s="169"/>
      <c r="BJ27" s="169"/>
      <c r="BK27" s="169"/>
    </row>
    <row r="28" spans="1:63" x14ac:dyDescent="0.3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V28" s="134"/>
      <c r="AX28" s="35"/>
      <c r="AY28" s="134"/>
      <c r="AZ28" s="87"/>
      <c r="BA28" s="35"/>
      <c r="BE28" s="169"/>
      <c r="BJ28" s="169"/>
      <c r="BK28" s="169"/>
    </row>
    <row r="29" spans="1:63" x14ac:dyDescent="0.3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V29" s="134"/>
      <c r="AX29" s="35"/>
      <c r="AY29" s="134"/>
      <c r="AZ29" s="87"/>
      <c r="BA29" s="35"/>
      <c r="BE29" s="169"/>
      <c r="BJ29" s="169"/>
      <c r="BK29" s="169"/>
    </row>
    <row r="30" spans="1:63" x14ac:dyDescent="0.3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V30" s="134"/>
      <c r="AX30" s="35"/>
      <c r="AY30" s="134"/>
      <c r="AZ30" s="87"/>
      <c r="BA30" s="35"/>
      <c r="BJ30" s="169"/>
      <c r="BK30" s="169"/>
    </row>
    <row r="31" spans="1:63" x14ac:dyDescent="0.3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V31" s="134"/>
      <c r="AX31" s="35"/>
      <c r="AY31" s="35"/>
      <c r="AZ31" s="87"/>
    </row>
    <row r="32" spans="1:63" x14ac:dyDescent="0.3">
      <c r="B32" s="35"/>
      <c r="C32" s="35"/>
      <c r="D32" s="35"/>
      <c r="E32" s="35"/>
      <c r="AS32" s="134"/>
      <c r="AX32" s="35"/>
      <c r="AY32" s="35"/>
      <c r="AZ32" s="87"/>
    </row>
    <row r="33" spans="2:5" x14ac:dyDescent="0.3">
      <c r="B33" s="35"/>
      <c r="C33" s="35"/>
      <c r="D33" s="35"/>
      <c r="E33" s="35"/>
    </row>
    <row r="34" spans="2:5" x14ac:dyDescent="0.3">
      <c r="B34" s="35"/>
      <c r="C34" s="35"/>
      <c r="D34" s="35"/>
      <c r="E34" s="35"/>
    </row>
    <row r="35" spans="2:5" x14ac:dyDescent="0.3">
      <c r="B35" s="35"/>
      <c r="C35" s="35"/>
      <c r="D35" s="35"/>
      <c r="E35" s="35"/>
    </row>
    <row r="36" spans="2:5" x14ac:dyDescent="0.3">
      <c r="B36" s="35"/>
      <c r="C36" s="35"/>
      <c r="D36" s="35"/>
      <c r="E36" s="35"/>
    </row>
    <row r="37" spans="2:5" x14ac:dyDescent="0.3">
      <c r="B37" s="35"/>
      <c r="C37" s="35"/>
      <c r="D37" s="35"/>
      <c r="E37" s="35"/>
    </row>
    <row r="38" spans="2:5" x14ac:dyDescent="0.3">
      <c r="B38" s="35"/>
      <c r="C38" s="35"/>
      <c r="D38" s="35"/>
      <c r="E38" s="35"/>
    </row>
    <row r="39" spans="2:5" x14ac:dyDescent="0.3">
      <c r="B39" s="35"/>
      <c r="C39" s="35"/>
      <c r="D39" s="35"/>
      <c r="E39" s="35"/>
    </row>
    <row r="40" spans="2:5" x14ac:dyDescent="0.3">
      <c r="B40" s="35"/>
      <c r="C40" s="35"/>
      <c r="D40" s="35"/>
      <c r="E40" s="35"/>
    </row>
  </sheetData>
  <hyperlinks>
    <hyperlink ref="A18" location="'TABLE OF CONTENTS'!A1" display="Return to Table of Contents" xr:uid="{00000000-0004-0000-2C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9"/>
  <dimension ref="A1:BL43"/>
  <sheetViews>
    <sheetView zoomScaleNormal="100" workbookViewId="0">
      <pane xSplit="1" ySplit="1" topLeftCell="AZ2" activePane="bottomRight" state="frozen"/>
      <selection pane="topRight"/>
      <selection pane="bottomLeft"/>
      <selection pane="bottomRight" activeCell="BL30" sqref="BL30"/>
    </sheetView>
  </sheetViews>
  <sheetFormatPr defaultRowHeight="14.4" x14ac:dyDescent="0.3"/>
  <cols>
    <col min="1" max="1" width="30.109375" customWidth="1"/>
    <col min="3" max="51" width="11" customWidth="1"/>
    <col min="52" max="53" width="11" style="134" customWidth="1"/>
    <col min="54" max="60" width="11" customWidth="1"/>
    <col min="61" max="63" width="11" style="192" customWidth="1"/>
  </cols>
  <sheetData>
    <row r="1" spans="1:64" s="161" customFormat="1" ht="20.399999999999999" x14ac:dyDescent="0.35">
      <c r="A1" s="160" t="s">
        <v>115</v>
      </c>
    </row>
    <row r="2" spans="1:64" s="44" customFormat="1" x14ac:dyDescent="0.3">
      <c r="A2" s="44" t="s">
        <v>124</v>
      </c>
      <c r="AZ2" s="134"/>
      <c r="BA2" s="134"/>
      <c r="BI2" s="192"/>
      <c r="BJ2" s="192"/>
      <c r="BK2" s="192"/>
    </row>
    <row r="3" spans="1:64" s="116" customFormat="1" x14ac:dyDescent="0.3">
      <c r="A3" s="117"/>
      <c r="B3" s="118" t="s">
        <v>54</v>
      </c>
      <c r="C3" s="118" t="s">
        <v>53</v>
      </c>
      <c r="D3" s="118" t="s">
        <v>52</v>
      </c>
      <c r="E3" s="118" t="s">
        <v>51</v>
      </c>
      <c r="F3" s="118" t="s">
        <v>48</v>
      </c>
      <c r="G3" s="118" t="s">
        <v>49</v>
      </c>
      <c r="H3" s="118" t="s">
        <v>50</v>
      </c>
      <c r="I3" s="118" t="s">
        <v>47</v>
      </c>
      <c r="J3" s="118" t="s">
        <v>40</v>
      </c>
      <c r="K3" s="118" t="s">
        <v>15</v>
      </c>
      <c r="L3" s="118" t="s">
        <v>16</v>
      </c>
      <c r="M3" s="118" t="s">
        <v>17</v>
      </c>
      <c r="N3" s="118" t="s">
        <v>18</v>
      </c>
      <c r="O3" s="118" t="s">
        <v>19</v>
      </c>
      <c r="P3" s="118" t="s">
        <v>20</v>
      </c>
      <c r="Q3" s="118" t="s">
        <v>21</v>
      </c>
      <c r="R3" s="118" t="s">
        <v>22</v>
      </c>
      <c r="S3" s="118" t="s">
        <v>23</v>
      </c>
      <c r="T3" s="118" t="s">
        <v>24</v>
      </c>
      <c r="U3" s="118" t="s">
        <v>25</v>
      </c>
      <c r="V3" s="118" t="s">
        <v>26</v>
      </c>
      <c r="W3" s="118" t="s">
        <v>27</v>
      </c>
      <c r="X3" s="118" t="s">
        <v>28</v>
      </c>
      <c r="Y3" s="118" t="s">
        <v>29</v>
      </c>
      <c r="Z3" s="118" t="s">
        <v>30</v>
      </c>
      <c r="AA3" s="118" t="s">
        <v>31</v>
      </c>
      <c r="AB3" s="118" t="s">
        <v>46</v>
      </c>
      <c r="AC3" s="118" t="s">
        <v>73</v>
      </c>
      <c r="AD3" s="118" t="s">
        <v>77</v>
      </c>
      <c r="AE3" s="118" t="s">
        <v>78</v>
      </c>
      <c r="AF3" s="118" t="s">
        <v>135</v>
      </c>
      <c r="AG3" s="118" t="s">
        <v>142</v>
      </c>
      <c r="AH3" s="122" t="s">
        <v>146</v>
      </c>
      <c r="AI3" s="122" t="s">
        <v>147</v>
      </c>
      <c r="AJ3" s="122" t="s">
        <v>148</v>
      </c>
      <c r="AK3" s="122" t="s">
        <v>151</v>
      </c>
      <c r="AL3" s="122" t="s">
        <v>152</v>
      </c>
      <c r="AM3" s="122" t="s">
        <v>153</v>
      </c>
      <c r="AN3" s="122" t="s">
        <v>154</v>
      </c>
      <c r="AO3" s="122" t="s">
        <v>155</v>
      </c>
      <c r="AP3" s="122" t="s">
        <v>156</v>
      </c>
      <c r="AQ3" s="122" t="s">
        <v>162</v>
      </c>
      <c r="AR3" s="122" t="s">
        <v>163</v>
      </c>
      <c r="AS3" s="122" t="s">
        <v>164</v>
      </c>
      <c r="AT3" s="172" t="s">
        <v>165</v>
      </c>
      <c r="AU3" s="172" t="s">
        <v>166</v>
      </c>
      <c r="AV3" s="172" t="s">
        <v>167</v>
      </c>
      <c r="AW3" s="172" t="s">
        <v>168</v>
      </c>
      <c r="AX3" s="172" t="s">
        <v>169</v>
      </c>
      <c r="AY3" s="172" t="s">
        <v>170</v>
      </c>
      <c r="AZ3" s="172" t="s">
        <v>200</v>
      </c>
      <c r="BA3" s="172" t="s">
        <v>212</v>
      </c>
      <c r="BB3" s="172" t="s">
        <v>218</v>
      </c>
      <c r="BC3" s="172" t="s">
        <v>219</v>
      </c>
      <c r="BD3" s="172" t="s">
        <v>220</v>
      </c>
      <c r="BE3" s="172" t="s">
        <v>222</v>
      </c>
      <c r="BF3" s="172" t="s">
        <v>223</v>
      </c>
      <c r="BG3" s="172" t="s">
        <v>226</v>
      </c>
      <c r="BH3" s="172" t="s">
        <v>227</v>
      </c>
      <c r="BI3" s="172" t="s">
        <v>228</v>
      </c>
      <c r="BJ3" s="172" t="s">
        <v>231</v>
      </c>
      <c r="BK3" s="172" t="s">
        <v>233</v>
      </c>
    </row>
    <row r="4" spans="1:64" s="87" customFormat="1" x14ac:dyDescent="0.3">
      <c r="A4" s="4" t="s">
        <v>3</v>
      </c>
      <c r="B4" s="135">
        <v>2.9493381802192875</v>
      </c>
      <c r="C4" s="135">
        <v>3.1290565527558418</v>
      </c>
      <c r="D4" s="135">
        <v>3.5160959077665863</v>
      </c>
      <c r="E4" s="135">
        <v>3.4848586656886344</v>
      </c>
      <c r="F4" s="135">
        <v>2.8910437194851202</v>
      </c>
      <c r="G4" s="135">
        <v>2.9310606445890017</v>
      </c>
      <c r="H4" s="135">
        <v>2.6917249080413694</v>
      </c>
      <c r="I4" s="135">
        <v>2.5358009243340964</v>
      </c>
      <c r="J4" s="135">
        <v>2.4752560901949385</v>
      </c>
      <c r="K4" s="135">
        <v>2.2650446154414987</v>
      </c>
      <c r="L4" s="135">
        <v>1.9617006724927912</v>
      </c>
      <c r="M4" s="135">
        <v>1.8177455389906945</v>
      </c>
      <c r="N4" s="135">
        <v>1.8827635100431954</v>
      </c>
      <c r="O4" s="135">
        <v>1.7370019090472824</v>
      </c>
      <c r="P4" s="135">
        <v>1.8358826602846199</v>
      </c>
      <c r="Q4" s="135">
        <v>1.8161496732324305</v>
      </c>
      <c r="R4" s="135">
        <v>1.9958893841752523</v>
      </c>
      <c r="S4" s="135">
        <v>2.8578455348207235</v>
      </c>
      <c r="T4" s="135">
        <v>3.4421958766920042</v>
      </c>
      <c r="U4" s="135">
        <v>5.0880780935953762</v>
      </c>
      <c r="V4" s="135">
        <v>6.7925584065940932</v>
      </c>
      <c r="W4" s="135">
        <v>7.4533081545436284</v>
      </c>
      <c r="X4" s="135">
        <v>8.8097995109821614</v>
      </c>
      <c r="Y4" s="135">
        <v>9.4265132413620929</v>
      </c>
      <c r="Z4" s="135">
        <v>11.191777033121147</v>
      </c>
      <c r="AA4" s="135">
        <v>12.081990314390456</v>
      </c>
      <c r="AB4" s="135">
        <v>12.650578876725566</v>
      </c>
      <c r="AC4" s="135">
        <v>13.729495317778973</v>
      </c>
      <c r="AD4" s="135">
        <v>12.189557200233802</v>
      </c>
      <c r="AE4" s="135">
        <v>11.797406880045058</v>
      </c>
      <c r="AF4" s="135">
        <v>10.688134425415988</v>
      </c>
      <c r="AG4" s="135">
        <v>8.8624455738038233</v>
      </c>
      <c r="AH4" s="135">
        <v>7.43046605640086</v>
      </c>
      <c r="AI4" s="135">
        <v>6.5947314881354675</v>
      </c>
      <c r="AJ4" s="135">
        <v>6.1638321004906222</v>
      </c>
      <c r="AK4" s="135">
        <v>5.9494220269033038</v>
      </c>
      <c r="AL4" s="135">
        <v>6.1428857799550523</v>
      </c>
      <c r="AM4" s="135">
        <v>5.7334377312941704</v>
      </c>
      <c r="AN4" s="135">
        <v>4.9487462767304979</v>
      </c>
      <c r="AO4" s="135">
        <v>4.0471070237901294</v>
      </c>
      <c r="AP4" s="135">
        <v>3.4013733986260917</v>
      </c>
      <c r="AQ4" s="135">
        <v>3.2310525664035783</v>
      </c>
      <c r="AR4" s="135">
        <v>3.4858549276008488</v>
      </c>
      <c r="AS4" s="135">
        <v>3.3687590695825178</v>
      </c>
      <c r="AT4" s="135">
        <v>3.3545204389526622</v>
      </c>
      <c r="AU4" s="135">
        <v>3.0817147774945535</v>
      </c>
      <c r="AV4" s="135">
        <v>2.5418683786011593</v>
      </c>
      <c r="AW4" s="135">
        <v>2.562507074478682</v>
      </c>
      <c r="AX4" s="135">
        <v>2.6286764140863332</v>
      </c>
      <c r="AY4" s="135">
        <v>2.5416833943376429</v>
      </c>
      <c r="AZ4" s="135">
        <v>2.5319866270926821</v>
      </c>
      <c r="BA4" s="135">
        <v>2.2912200903909925</v>
      </c>
      <c r="BB4" s="135">
        <v>2.6255838708632462</v>
      </c>
      <c r="BC4" s="135">
        <v>2.9525250964560468</v>
      </c>
      <c r="BD4" s="135">
        <v>2.9304932332095257</v>
      </c>
      <c r="BE4" s="135">
        <v>3.3296478970335524</v>
      </c>
      <c r="BF4" s="135">
        <v>2.5704729437769225</v>
      </c>
      <c r="BG4" s="135">
        <v>2.190261914994287</v>
      </c>
      <c r="BH4" s="135">
        <v>2.3136810792991276</v>
      </c>
      <c r="BI4" s="135">
        <v>1.955186416007175</v>
      </c>
      <c r="BJ4" s="135">
        <v>2.2797656182899826</v>
      </c>
      <c r="BK4" s="135">
        <v>2.3379571587625629</v>
      </c>
      <c r="BL4" s="35"/>
    </row>
    <row r="5" spans="1:64" s="87" customFormat="1" x14ac:dyDescent="0.3">
      <c r="A5" s="4" t="s">
        <v>4</v>
      </c>
      <c r="B5" s="135">
        <v>1.8722918836029099</v>
      </c>
      <c r="C5" s="135">
        <v>1.8476452311650757</v>
      </c>
      <c r="D5" s="135">
        <v>1.7255655533189334</v>
      </c>
      <c r="E5" s="135">
        <v>1.5818442007226545</v>
      </c>
      <c r="F5" s="135">
        <v>1.4143169114046046</v>
      </c>
      <c r="G5" s="135">
        <v>1.2746105959401484</v>
      </c>
      <c r="H5" s="135">
        <v>1.1949710776281179</v>
      </c>
      <c r="I5" s="135">
        <v>1.1264686447406598</v>
      </c>
      <c r="J5" s="135">
        <v>1.1017781584368593</v>
      </c>
      <c r="K5" s="135">
        <v>1.1389939334255694</v>
      </c>
      <c r="L5" s="135">
        <v>1.1553148508802076</v>
      </c>
      <c r="M5" s="135">
        <v>1.0985510349963434</v>
      </c>
      <c r="N5" s="135">
        <v>1.1497362024481621</v>
      </c>
      <c r="O5" s="135">
        <v>1.1826440261947209</v>
      </c>
      <c r="P5" s="135">
        <v>1.3075566894555188</v>
      </c>
      <c r="Q5" s="135">
        <v>1.5889905315415862</v>
      </c>
      <c r="R5" s="135">
        <v>1.9113212605466408</v>
      </c>
      <c r="S5" s="135">
        <v>2.4998838821610345</v>
      </c>
      <c r="T5" s="135">
        <v>3.6133764612081647</v>
      </c>
      <c r="U5" s="135">
        <v>5.1277608600705618</v>
      </c>
      <c r="V5" s="135">
        <v>6.9355619900854464</v>
      </c>
      <c r="W5" s="135">
        <v>8.328002865499462</v>
      </c>
      <c r="X5" s="135">
        <v>9.1759483396585289</v>
      </c>
      <c r="Y5" s="135">
        <v>10.105034582400386</v>
      </c>
      <c r="Z5" s="135">
        <v>11.517816563665953</v>
      </c>
      <c r="AA5" s="135">
        <v>12.782547221685704</v>
      </c>
      <c r="AB5" s="135">
        <v>12.679570856087977</v>
      </c>
      <c r="AC5" s="135">
        <v>12.449804579310108</v>
      </c>
      <c r="AD5" s="135">
        <v>11.214447403204385</v>
      </c>
      <c r="AE5" s="135">
        <v>9.5147268079425587</v>
      </c>
      <c r="AF5" s="135">
        <v>9.2030398387308097</v>
      </c>
      <c r="AG5" s="135">
        <v>8.1357444806530737</v>
      </c>
      <c r="AH5" s="135">
        <v>6.96062792989607</v>
      </c>
      <c r="AI5" s="135">
        <v>6.6232386787872519</v>
      </c>
      <c r="AJ5" s="135">
        <v>6.200888259029778</v>
      </c>
      <c r="AK5" s="135">
        <v>6.0539829665982916</v>
      </c>
      <c r="AL5" s="135">
        <v>5.9002505998271317</v>
      </c>
      <c r="AM5" s="135">
        <v>5.5471669324199624</v>
      </c>
      <c r="AN5" s="135">
        <v>4.9790129127781926</v>
      </c>
      <c r="AO5" s="135">
        <v>4.5064657727291708</v>
      </c>
      <c r="AP5" s="135">
        <v>4.0048945044912365</v>
      </c>
      <c r="AQ5" s="135">
        <v>3.4367179998867949</v>
      </c>
      <c r="AR5" s="135">
        <v>2.9868865721437139</v>
      </c>
      <c r="AS5" s="135">
        <v>2.4817411377395362</v>
      </c>
      <c r="AT5" s="135">
        <v>2.2318504760303597</v>
      </c>
      <c r="AU5" s="135">
        <v>2.026140005595376</v>
      </c>
      <c r="AV5" s="135">
        <v>1.8591671055750718</v>
      </c>
      <c r="AW5" s="135">
        <v>1.8511108866547845</v>
      </c>
      <c r="AX5" s="135">
        <v>1.823234408827469</v>
      </c>
      <c r="AY5" s="135">
        <v>1.9343073332328056</v>
      </c>
      <c r="AZ5" s="135">
        <v>1.9534825588786191</v>
      </c>
      <c r="BA5" s="135">
        <v>1.7413175515242911</v>
      </c>
      <c r="BB5" s="135">
        <v>1.5935002020348805</v>
      </c>
      <c r="BC5" s="135">
        <v>1.453999246341982</v>
      </c>
      <c r="BD5" s="135">
        <v>1.3400086775732862</v>
      </c>
      <c r="BE5" s="135">
        <v>1.4346545517352254</v>
      </c>
      <c r="BF5" s="135">
        <v>1.4747292038297224</v>
      </c>
      <c r="BG5" s="135">
        <v>1.4099791409333671</v>
      </c>
      <c r="BH5" s="135">
        <v>1.5287712555005839</v>
      </c>
      <c r="BI5" s="135">
        <v>1.3825806764782773</v>
      </c>
      <c r="BJ5" s="135">
        <v>1.2393630073881694</v>
      </c>
      <c r="BK5" s="135">
        <v>1.3074829826510017</v>
      </c>
      <c r="BL5" s="35"/>
    </row>
    <row r="6" spans="1:64" s="87" customFormat="1" x14ac:dyDescent="0.3">
      <c r="A6" s="4" t="s">
        <v>5</v>
      </c>
      <c r="B6" s="135">
        <v>2.8161237415608142</v>
      </c>
      <c r="C6" s="135">
        <v>2.8799047881004816</v>
      </c>
      <c r="D6" s="135">
        <v>2.7952796389012584</v>
      </c>
      <c r="E6" s="135">
        <v>2.6641465750612698</v>
      </c>
      <c r="F6" s="135">
        <v>2.5765306216176711</v>
      </c>
      <c r="G6" s="135">
        <v>2.2456802807359821</v>
      </c>
      <c r="H6" s="135">
        <v>2.2118758561463623</v>
      </c>
      <c r="I6" s="135">
        <v>2.1083137661816345</v>
      </c>
      <c r="J6" s="135">
        <v>1.9604582870464391</v>
      </c>
      <c r="K6" s="135">
        <v>2.130419655938482</v>
      </c>
      <c r="L6" s="135">
        <v>2.0238568404286199</v>
      </c>
      <c r="M6" s="135">
        <v>1.8350311069942555</v>
      </c>
      <c r="N6" s="135">
        <v>1.8892215604471039</v>
      </c>
      <c r="O6" s="135">
        <v>1.6525686069100729</v>
      </c>
      <c r="P6" s="135">
        <v>1.7263415170676568</v>
      </c>
      <c r="Q6" s="135">
        <v>2.2115718329284686</v>
      </c>
      <c r="R6" s="135">
        <v>2.4467232318554335</v>
      </c>
      <c r="S6" s="135">
        <v>2.9175505484479642</v>
      </c>
      <c r="T6" s="135">
        <v>3.6851049974361088</v>
      </c>
      <c r="U6" s="135">
        <v>4.624219498296946</v>
      </c>
      <c r="V6" s="135">
        <v>7.0746225827694298</v>
      </c>
      <c r="W6" s="135">
        <v>8.2611042548082754</v>
      </c>
      <c r="X6" s="135">
        <v>9.6846127160696742</v>
      </c>
      <c r="Y6" s="135">
        <v>11.86523015518345</v>
      </c>
      <c r="Z6" s="135">
        <v>12.976733577004643</v>
      </c>
      <c r="AA6" s="135">
        <v>14.623473027333937</v>
      </c>
      <c r="AB6" s="135">
        <v>14.650435622430896</v>
      </c>
      <c r="AC6" s="135">
        <v>13.494707647730927</v>
      </c>
      <c r="AD6" s="135">
        <v>12.509289880297276</v>
      </c>
      <c r="AE6" s="135">
        <v>11.48533831583994</v>
      </c>
      <c r="AF6" s="135">
        <v>10.763536279327573</v>
      </c>
      <c r="AG6" s="135">
        <v>10.162206817980806</v>
      </c>
      <c r="AH6" s="135">
        <v>8.3426233814878881</v>
      </c>
      <c r="AI6" s="135">
        <v>7.3654105099121239</v>
      </c>
      <c r="AJ6" s="135">
        <v>7.2471263672270441</v>
      </c>
      <c r="AK6" s="135">
        <v>6.8118712231978575</v>
      </c>
      <c r="AL6" s="135">
        <v>6.7997724997067284</v>
      </c>
      <c r="AM6" s="135">
        <v>6.5125492327770633</v>
      </c>
      <c r="AN6" s="135">
        <v>5.9922469372710827</v>
      </c>
      <c r="AO6" s="135">
        <v>5.2385268703557006</v>
      </c>
      <c r="AP6" s="135">
        <v>4.8318994845595613</v>
      </c>
      <c r="AQ6" s="135">
        <v>4.4070579538377608</v>
      </c>
      <c r="AR6" s="135">
        <v>4.051480387664208</v>
      </c>
      <c r="AS6" s="135">
        <v>4.0732282720421269</v>
      </c>
      <c r="AT6" s="135">
        <v>4.2636746784881216</v>
      </c>
      <c r="AU6" s="135">
        <v>4.1982986536374254</v>
      </c>
      <c r="AV6" s="135">
        <v>4.0920207510609785</v>
      </c>
      <c r="AW6" s="135">
        <v>3.9998038394233069</v>
      </c>
      <c r="AX6" s="135">
        <v>3.4314991053441544</v>
      </c>
      <c r="AY6" s="135">
        <v>3.4871857360624423</v>
      </c>
      <c r="AZ6" s="135">
        <v>3.3446788044373843</v>
      </c>
      <c r="BA6" s="135">
        <v>3.385395795521426</v>
      </c>
      <c r="BB6" s="135">
        <v>3.3827427766452987</v>
      </c>
      <c r="BC6" s="135">
        <v>3.2647287686481481</v>
      </c>
      <c r="BD6" s="135">
        <v>3.2124871405289785</v>
      </c>
      <c r="BE6" s="135">
        <v>3.0662041736307932</v>
      </c>
      <c r="BF6" s="135">
        <v>3.0971648447857807</v>
      </c>
      <c r="BG6" s="135">
        <v>3.1775811144303492</v>
      </c>
      <c r="BH6" s="135">
        <v>3.2119206279670203</v>
      </c>
      <c r="BI6" s="135">
        <v>2.6819845731441272</v>
      </c>
      <c r="BJ6" s="135">
        <v>2.5659492996205788</v>
      </c>
      <c r="BK6" s="135">
        <v>2.4445091804741339</v>
      </c>
      <c r="BL6" s="35"/>
    </row>
    <row r="7" spans="1:64" s="87" customFormat="1" x14ac:dyDescent="0.3">
      <c r="A7" s="4" t="s">
        <v>6</v>
      </c>
      <c r="B7" s="135">
        <v>2.0504439993065535</v>
      </c>
      <c r="C7" s="135">
        <v>2.2868326153580982</v>
      </c>
      <c r="D7" s="135">
        <v>2.2497620030139629</v>
      </c>
      <c r="E7" s="135">
        <v>2.1595673685718868</v>
      </c>
      <c r="F7" s="135">
        <v>2.2998918369443233</v>
      </c>
      <c r="G7" s="135">
        <v>2.129311197115852</v>
      </c>
      <c r="H7" s="135">
        <v>2.2921089403894306</v>
      </c>
      <c r="I7" s="135">
        <v>2.4534212946589884</v>
      </c>
      <c r="J7" s="135">
        <v>2.2624870984616337</v>
      </c>
      <c r="K7" s="135">
        <v>2.1645767467487782</v>
      </c>
      <c r="L7" s="135">
        <v>2.0889450435846659</v>
      </c>
      <c r="M7" s="135">
        <v>1.7351308866033095</v>
      </c>
      <c r="N7" s="135">
        <v>1.7578901055108878</v>
      </c>
      <c r="O7" s="135">
        <v>1.7446039529253361</v>
      </c>
      <c r="P7" s="135">
        <v>2.0235259723592707</v>
      </c>
      <c r="Q7" s="135">
        <v>2.4931640398892188</v>
      </c>
      <c r="R7" s="135">
        <v>2.9294239189320366</v>
      </c>
      <c r="S7" s="135">
        <v>3.2727340221240562</v>
      </c>
      <c r="T7" s="135">
        <v>2.981400715758538</v>
      </c>
      <c r="U7" s="135">
        <v>3.1670962039539159</v>
      </c>
      <c r="V7" s="135">
        <v>2.9869811860760129</v>
      </c>
      <c r="W7" s="135">
        <v>3.1875709993378138</v>
      </c>
      <c r="X7" s="135">
        <v>4.1915595602399724</v>
      </c>
      <c r="Y7" s="135">
        <v>4.7531463167566175</v>
      </c>
      <c r="Z7" s="135">
        <v>5.9074394655802775</v>
      </c>
      <c r="AA7" s="135">
        <v>6.7998233086569408</v>
      </c>
      <c r="AB7" s="135">
        <v>7.477853653856509</v>
      </c>
      <c r="AC7" s="135">
        <v>7.6667325649227331</v>
      </c>
      <c r="AD7" s="135">
        <v>7.0352713372569751</v>
      </c>
      <c r="AE7" s="135">
        <v>6.3218954069921258</v>
      </c>
      <c r="AF7" s="135">
        <v>5.2096531349525872</v>
      </c>
      <c r="AG7" s="135">
        <v>4.8850946138477775</v>
      </c>
      <c r="AH7" s="135">
        <v>5.0165090048908612</v>
      </c>
      <c r="AI7" s="135">
        <v>5.0510329658778588</v>
      </c>
      <c r="AJ7" s="135">
        <v>5.1616302580906259</v>
      </c>
      <c r="AK7" s="135">
        <v>4.9464799194975635</v>
      </c>
      <c r="AL7" s="135">
        <v>4.6577817532522081</v>
      </c>
      <c r="AM7" s="135">
        <v>4.2623705918884358</v>
      </c>
      <c r="AN7" s="135">
        <v>4.0544315258994397</v>
      </c>
      <c r="AO7" s="135">
        <v>3.9236838081886343</v>
      </c>
      <c r="AP7" s="135">
        <v>3.828738838474667</v>
      </c>
      <c r="AQ7" s="135">
        <v>3.6472585156961537</v>
      </c>
      <c r="AR7" s="135">
        <v>3.6543040848070572</v>
      </c>
      <c r="AS7" s="135">
        <v>3.26515032255196</v>
      </c>
      <c r="AT7" s="135">
        <v>3.0559393078679906</v>
      </c>
      <c r="AU7" s="135">
        <v>2.9753502543772461</v>
      </c>
      <c r="AV7" s="135">
        <v>2.6923270982880521</v>
      </c>
      <c r="AW7" s="135">
        <v>2.662028626037408</v>
      </c>
      <c r="AX7" s="135">
        <v>2.5326169123838675</v>
      </c>
      <c r="AY7" s="135">
        <v>2.5669159223225866</v>
      </c>
      <c r="AZ7" s="135">
        <v>2.5434701582046659</v>
      </c>
      <c r="BA7" s="135">
        <v>2.7236694218342614</v>
      </c>
      <c r="BB7" s="135">
        <v>2.4133863302669103</v>
      </c>
      <c r="BC7" s="135">
        <v>2.613742097999233</v>
      </c>
      <c r="BD7" s="135">
        <v>2.3430618366602478</v>
      </c>
      <c r="BE7" s="135">
        <v>2.3229836523163421</v>
      </c>
      <c r="BF7" s="135">
        <v>2.4457106287876966</v>
      </c>
      <c r="BG7" s="135">
        <v>2.1048018580317676</v>
      </c>
      <c r="BH7" s="135">
        <v>2.1028047027251215</v>
      </c>
      <c r="BI7" s="135">
        <v>1.7968440478132373</v>
      </c>
      <c r="BJ7" s="135">
        <v>1.922181496475964</v>
      </c>
      <c r="BK7" s="135">
        <v>2.1780555257674483</v>
      </c>
      <c r="BL7" s="35"/>
    </row>
    <row r="8" spans="1:64" s="87" customFormat="1" x14ac:dyDescent="0.3">
      <c r="A8" s="4" t="s">
        <v>7</v>
      </c>
      <c r="B8" s="135">
        <v>3.0786231044298402</v>
      </c>
      <c r="C8" s="135">
        <v>2.9665775745759166</v>
      </c>
      <c r="D8" s="135">
        <v>2.9610570346306813</v>
      </c>
      <c r="E8" s="135">
        <v>2.4950786942747949</v>
      </c>
      <c r="F8" s="135">
        <v>2.350540528840988</v>
      </c>
      <c r="G8" s="135">
        <v>2.488426936806841</v>
      </c>
      <c r="H8" s="135">
        <v>2.7645208607862002</v>
      </c>
      <c r="I8" s="135">
        <v>2.6331003545489491</v>
      </c>
      <c r="J8" s="135">
        <v>2.6398252425219972</v>
      </c>
      <c r="K8" s="135">
        <v>2.2506125499491754</v>
      </c>
      <c r="L8" s="135">
        <v>2.1123231898235546</v>
      </c>
      <c r="M8" s="135">
        <v>2.4661932788097833</v>
      </c>
      <c r="N8" s="135">
        <v>2.6342209955140432</v>
      </c>
      <c r="O8" s="135">
        <v>2.7199887615974729</v>
      </c>
      <c r="P8" s="135">
        <v>3.0257612599334296</v>
      </c>
      <c r="Q8" s="135">
        <v>3.0606245722801884</v>
      </c>
      <c r="R8" s="135">
        <v>3.5972531994129171</v>
      </c>
      <c r="S8" s="135">
        <v>4.1298872564328803</v>
      </c>
      <c r="T8" s="135">
        <v>4.7822895181313454</v>
      </c>
      <c r="U8" s="135">
        <v>5.1481431439697642</v>
      </c>
      <c r="V8" s="135">
        <v>4.9899072671885811</v>
      </c>
      <c r="W8" s="135">
        <v>5.3598547279702995</v>
      </c>
      <c r="X8" s="135">
        <v>4.6643235491977286</v>
      </c>
      <c r="Y8" s="135">
        <v>5.1688450023799231</v>
      </c>
      <c r="Z8" s="135">
        <v>6.029257368464517</v>
      </c>
      <c r="AA8" s="135">
        <v>6.4619693933325868</v>
      </c>
      <c r="AB8" s="135">
        <v>7.6990671372376447</v>
      </c>
      <c r="AC8" s="135">
        <v>7.8237621451746282</v>
      </c>
      <c r="AD8" s="135">
        <v>7.2417279759372386</v>
      </c>
      <c r="AE8" s="135">
        <v>7.0205724691446534</v>
      </c>
      <c r="AF8" s="135">
        <v>5.9268242442085564</v>
      </c>
      <c r="AG8" s="135">
        <v>4.9860710531409227</v>
      </c>
      <c r="AH8" s="135">
        <v>5.1227323499551733</v>
      </c>
      <c r="AI8" s="135">
        <v>4.2623631437587335</v>
      </c>
      <c r="AJ8" s="135">
        <v>4.2696425631739876</v>
      </c>
      <c r="AK8" s="135">
        <v>4.262996123393207</v>
      </c>
      <c r="AL8" s="135">
        <v>3.4841516511283892</v>
      </c>
      <c r="AM8" s="135">
        <v>3.6867224381274455</v>
      </c>
      <c r="AN8" s="135">
        <v>3.9038921351695053</v>
      </c>
      <c r="AO8" s="135">
        <v>3.6961332691945072</v>
      </c>
      <c r="AP8" s="135">
        <v>4.1302986577689609</v>
      </c>
      <c r="AQ8" s="135">
        <v>4.4591285979978652</v>
      </c>
      <c r="AR8" s="135">
        <v>4.0160340503951204</v>
      </c>
      <c r="AS8" s="135">
        <v>4.133617513680635</v>
      </c>
      <c r="AT8" s="135">
        <v>3.9435756080424516</v>
      </c>
      <c r="AU8" s="135">
        <v>3.1216447663096289</v>
      </c>
      <c r="AV8" s="135">
        <v>3.0640628481082417</v>
      </c>
      <c r="AW8" s="135">
        <v>2.8230115332114281</v>
      </c>
      <c r="AX8" s="135">
        <v>2.5303075901061054</v>
      </c>
      <c r="AY8" s="135">
        <v>2.6804778147032189</v>
      </c>
      <c r="AZ8" s="135">
        <v>2.5831498229946965</v>
      </c>
      <c r="BA8" s="135">
        <v>2.6582429882766023</v>
      </c>
      <c r="BB8" s="135">
        <v>2.7390846414142658</v>
      </c>
      <c r="BC8" s="135">
        <v>2.7050840799646392</v>
      </c>
      <c r="BD8" s="135">
        <v>2.8715751327914889</v>
      </c>
      <c r="BE8" s="135">
        <v>2.8909285645178726</v>
      </c>
      <c r="BF8" s="135">
        <v>3.0222016721263563</v>
      </c>
      <c r="BG8" s="135">
        <v>2.8512039822258322</v>
      </c>
      <c r="BH8" s="135">
        <v>2.7509718358602493</v>
      </c>
      <c r="BI8" s="135">
        <v>2.5919125816584163</v>
      </c>
      <c r="BJ8" s="135">
        <v>2.546346819769417</v>
      </c>
      <c r="BK8" s="135">
        <v>2.8127226834407173</v>
      </c>
      <c r="BL8" s="35"/>
    </row>
    <row r="9" spans="1:64" s="87" customFormat="1" x14ac:dyDescent="0.3">
      <c r="A9" s="4" t="s">
        <v>8</v>
      </c>
      <c r="B9" s="135">
        <v>2.8022766939294517</v>
      </c>
      <c r="C9" s="135">
        <v>3.0149538977423607</v>
      </c>
      <c r="D9" s="135">
        <v>2.6959294045389095</v>
      </c>
      <c r="E9" s="135">
        <v>2.8913191413201935</v>
      </c>
      <c r="F9" s="135">
        <v>2.159748756676541</v>
      </c>
      <c r="G9" s="135">
        <v>1.7172790682291643</v>
      </c>
      <c r="H9" s="135">
        <v>1.707296195038013</v>
      </c>
      <c r="I9" s="135">
        <v>1.636499305895158</v>
      </c>
      <c r="J9" s="135">
        <v>1.7538079774068072</v>
      </c>
      <c r="K9" s="135">
        <v>1.6511917950743658</v>
      </c>
      <c r="L9" s="135">
        <v>1.4242843315197127</v>
      </c>
      <c r="M9" s="135">
        <v>1.382970965844398</v>
      </c>
      <c r="N9" s="135">
        <v>1.3938223867725239</v>
      </c>
      <c r="O9" s="135">
        <v>1.4433399949685579</v>
      </c>
      <c r="P9" s="135">
        <v>1.7798152903766449</v>
      </c>
      <c r="Q9" s="135">
        <v>1.5993412524440431</v>
      </c>
      <c r="R9" s="135">
        <v>1.503120988881957</v>
      </c>
      <c r="S9" s="135">
        <v>1.7507580286458144</v>
      </c>
      <c r="T9" s="135">
        <v>1.8268944102424385</v>
      </c>
      <c r="U9" s="135">
        <v>2.7121250150771066</v>
      </c>
      <c r="V9" s="135">
        <v>4.0692015386521048</v>
      </c>
      <c r="W9" s="135">
        <v>4.4389907001079321</v>
      </c>
      <c r="X9" s="135">
        <v>5.5758894674123312</v>
      </c>
      <c r="Y9" s="135">
        <v>6.1945675288814241</v>
      </c>
      <c r="Z9" s="135">
        <v>6.3899105992774858</v>
      </c>
      <c r="AA9" s="135">
        <v>7.3077499319740999</v>
      </c>
      <c r="AB9" s="135">
        <v>6.4235520434987343</v>
      </c>
      <c r="AC9" s="135">
        <v>5.8165884430509056</v>
      </c>
      <c r="AD9" s="135">
        <v>4.6915321793109008</v>
      </c>
      <c r="AE9" s="135">
        <v>3.8302304349409324</v>
      </c>
      <c r="AF9" s="135">
        <v>3.9257374863078711</v>
      </c>
      <c r="AG9" s="135">
        <v>3.5603822910021137</v>
      </c>
      <c r="AH9" s="135">
        <v>4.1010304928773857</v>
      </c>
      <c r="AI9" s="135">
        <v>3.9073033586785577</v>
      </c>
      <c r="AJ9" s="135">
        <v>3.987242645296317</v>
      </c>
      <c r="AK9" s="135">
        <v>4.7703557202443063</v>
      </c>
      <c r="AL9" s="135">
        <v>4.1986741489841206</v>
      </c>
      <c r="AM9" s="135">
        <v>4.6257681044790218</v>
      </c>
      <c r="AN9" s="135">
        <v>4.4162166847362725</v>
      </c>
      <c r="AO9" s="135">
        <v>3.6554176595911279</v>
      </c>
      <c r="AP9" s="135">
        <v>3.7785489915692749</v>
      </c>
      <c r="AQ9" s="135">
        <v>3.9878605961158407</v>
      </c>
      <c r="AR9" s="135">
        <v>3.9563580174273056</v>
      </c>
      <c r="AS9" s="135">
        <v>4.3718652017127493</v>
      </c>
      <c r="AT9" s="135">
        <v>4.3899397324927634</v>
      </c>
      <c r="AU9" s="135">
        <v>3.5834311994875758</v>
      </c>
      <c r="AV9" s="135">
        <v>3.4727499866052796</v>
      </c>
      <c r="AW9" s="135">
        <v>2.8108207280421951</v>
      </c>
      <c r="AX9" s="135">
        <v>2.5740772243809826</v>
      </c>
      <c r="AY9" s="135">
        <v>2.5507258821021099</v>
      </c>
      <c r="AZ9" s="135">
        <v>2.5473481305104828</v>
      </c>
      <c r="BA9" s="135">
        <v>2.5217742173161923</v>
      </c>
      <c r="BB9" s="135">
        <v>2.267718619565338</v>
      </c>
      <c r="BC9" s="135">
        <v>2.1039331845886986</v>
      </c>
      <c r="BD9" s="135">
        <v>2.0104435438200166</v>
      </c>
      <c r="BE9" s="135">
        <v>2.327584627544427</v>
      </c>
      <c r="BF9" s="135">
        <v>2.6688027251649635</v>
      </c>
      <c r="BG9" s="135">
        <v>2.7612903425354918</v>
      </c>
      <c r="BH9" s="135">
        <v>2.8957350355754858</v>
      </c>
      <c r="BI9" s="135">
        <v>2.718256751985229</v>
      </c>
      <c r="BJ9" s="135">
        <v>2.4535399258939954</v>
      </c>
      <c r="BK9" s="135">
        <v>2.6251768806481866</v>
      </c>
      <c r="BL9" s="35"/>
    </row>
    <row r="10" spans="1:64" s="87" customFormat="1" x14ac:dyDescent="0.3">
      <c r="A10" s="4" t="s">
        <v>14</v>
      </c>
      <c r="B10" s="135">
        <v>3.0007698074591409</v>
      </c>
      <c r="C10" s="135">
        <v>3.9730835512488016</v>
      </c>
      <c r="D10" s="135">
        <v>4.6067485922173912</v>
      </c>
      <c r="E10" s="135">
        <v>5.0760594999938302</v>
      </c>
      <c r="F10" s="135">
        <v>5.1423687460412868</v>
      </c>
      <c r="G10" s="135">
        <v>3.7362711322726163</v>
      </c>
      <c r="H10" s="135">
        <v>2.7990290486319451</v>
      </c>
      <c r="I10" s="135">
        <v>1.8139931797082367</v>
      </c>
      <c r="J10" s="135">
        <v>1.1041801021870357</v>
      </c>
      <c r="K10" s="135">
        <v>1.2352420305461538</v>
      </c>
      <c r="L10" s="135">
        <v>1.0332015115669146</v>
      </c>
      <c r="M10" s="135">
        <v>0.95121716032962289</v>
      </c>
      <c r="N10" s="135">
        <v>0.92761182985665103</v>
      </c>
      <c r="O10" s="135">
        <v>1.434932325676054</v>
      </c>
      <c r="P10" s="135">
        <v>1.5655862344312772</v>
      </c>
      <c r="Q10" s="135">
        <v>2.2673592267682867</v>
      </c>
      <c r="R10" s="135">
        <v>3.23329629334249</v>
      </c>
      <c r="S10" s="135">
        <v>3.4364959936466586</v>
      </c>
      <c r="T10" s="135">
        <v>3.658221174516386</v>
      </c>
      <c r="U10" s="135">
        <v>4.1075976601057356</v>
      </c>
      <c r="V10" s="135">
        <v>6.8312312972742841</v>
      </c>
      <c r="W10" s="135">
        <v>8.2845536725920521</v>
      </c>
      <c r="X10" s="135">
        <v>13.183376136534781</v>
      </c>
      <c r="Y10" s="135">
        <v>16.194360148575097</v>
      </c>
      <c r="Z10" s="135">
        <v>15.355331955143555</v>
      </c>
      <c r="AA10" s="135">
        <v>19.019011861814942</v>
      </c>
      <c r="AB10" s="135">
        <v>16.863876933964235</v>
      </c>
      <c r="AC10" s="135">
        <v>15.01758879023016</v>
      </c>
      <c r="AD10" s="135">
        <v>16.214113328436468</v>
      </c>
      <c r="AE10" s="135">
        <v>17.623541611328967</v>
      </c>
      <c r="AF10" s="135">
        <v>16.875141282449956</v>
      </c>
      <c r="AG10" s="135">
        <v>16.207671336559205</v>
      </c>
      <c r="AH10" s="135">
        <v>22.731208988625294</v>
      </c>
      <c r="AI10" s="135">
        <v>16.732168253538049</v>
      </c>
      <c r="AJ10" s="135">
        <v>16.620602617595118</v>
      </c>
      <c r="AK10" s="135">
        <v>16.722189669144754</v>
      </c>
      <c r="AL10" s="135">
        <v>9.2038268173919917</v>
      </c>
      <c r="AM10" s="135">
        <v>9.1372382420866582</v>
      </c>
      <c r="AN10" s="135">
        <v>8.6651690352267767</v>
      </c>
      <c r="AO10" s="135">
        <v>9.5934561709765998</v>
      </c>
      <c r="AP10" s="135">
        <v>7.3847284350172275</v>
      </c>
      <c r="AQ10" s="135">
        <v>6.8063104303947535</v>
      </c>
      <c r="AR10" s="135">
        <v>5.744700352977377</v>
      </c>
      <c r="AS10" s="135">
        <v>3.903145552871957</v>
      </c>
      <c r="AT10" s="135">
        <v>3.569543150500583</v>
      </c>
      <c r="AU10" s="135">
        <v>4.9252719695592972</v>
      </c>
      <c r="AV10" s="135">
        <v>4.694587247664475</v>
      </c>
      <c r="AW10" s="135">
        <v>4.6227836004780407</v>
      </c>
      <c r="AX10" s="135">
        <v>4.7467181754933252</v>
      </c>
      <c r="AY10" s="135">
        <v>2.7520790292371275</v>
      </c>
      <c r="AZ10" s="135">
        <v>4.5977808814922216</v>
      </c>
      <c r="BA10" s="135">
        <v>3.9921467790029856</v>
      </c>
      <c r="BB10" s="135">
        <v>3.8121739854693582</v>
      </c>
      <c r="BC10" s="135">
        <v>3.806821424632604</v>
      </c>
      <c r="BD10" s="135">
        <v>1.4998253311431609</v>
      </c>
      <c r="BE10" s="135">
        <v>1.8281606658897407</v>
      </c>
      <c r="BF10" s="135">
        <v>1.5985018760993508</v>
      </c>
      <c r="BG10" s="135">
        <v>1.9079650289610548</v>
      </c>
      <c r="BH10" s="135">
        <v>2.8020027437398669</v>
      </c>
      <c r="BI10" s="135">
        <v>2.4988122762438962</v>
      </c>
      <c r="BJ10" s="135">
        <v>2.6392946701807003</v>
      </c>
      <c r="BK10" s="135">
        <v>3.1964855006186483</v>
      </c>
      <c r="BL10" s="35"/>
    </row>
    <row r="11" spans="1:64" s="87" customFormat="1" x14ac:dyDescent="0.3">
      <c r="A11" s="4" t="s">
        <v>9</v>
      </c>
      <c r="B11" s="135">
        <v>2.9468146497536769</v>
      </c>
      <c r="C11" s="135">
        <v>2.817788809724326</v>
      </c>
      <c r="D11" s="135">
        <v>2.6544886839010045</v>
      </c>
      <c r="E11" s="135">
        <v>2.42033501705503</v>
      </c>
      <c r="F11" s="135">
        <v>2.1954289975079027</v>
      </c>
      <c r="G11" s="135">
        <v>2.0835474802435212</v>
      </c>
      <c r="H11" s="135">
        <v>2.1506209270911492</v>
      </c>
      <c r="I11" s="135">
        <v>2.2237857978353186</v>
      </c>
      <c r="J11" s="135">
        <v>2.1008926450016392</v>
      </c>
      <c r="K11" s="135">
        <v>2.0662609895745763</v>
      </c>
      <c r="L11" s="135">
        <v>2.1808967472112002</v>
      </c>
      <c r="M11" s="135">
        <v>2.064764716365556</v>
      </c>
      <c r="N11" s="135">
        <v>2.1483608023107346</v>
      </c>
      <c r="O11" s="135">
        <v>2.3331189575606692</v>
      </c>
      <c r="P11" s="135">
        <v>2.1954060588956197</v>
      </c>
      <c r="Q11" s="135">
        <v>2.2365616247941955</v>
      </c>
      <c r="R11" s="135">
        <v>2.3762339533529486</v>
      </c>
      <c r="S11" s="135">
        <v>2.8389807127359616</v>
      </c>
      <c r="T11" s="135">
        <v>3.3939228605742917</v>
      </c>
      <c r="U11" s="135">
        <v>3.9175976281903488</v>
      </c>
      <c r="V11" s="135">
        <v>4.5262555551921411</v>
      </c>
      <c r="W11" s="135">
        <v>4.6418062488646816</v>
      </c>
      <c r="X11" s="135">
        <v>5.1837211870223294</v>
      </c>
      <c r="Y11" s="135">
        <v>5.427027312229173</v>
      </c>
      <c r="Z11" s="135">
        <v>5.6116895717863695</v>
      </c>
      <c r="AA11" s="135">
        <v>5.8085266147606589</v>
      </c>
      <c r="AB11" s="135">
        <v>5.9291582347489626</v>
      </c>
      <c r="AC11" s="135">
        <v>6.64262548032859</v>
      </c>
      <c r="AD11" s="135">
        <v>6.8601041171519173</v>
      </c>
      <c r="AE11" s="135">
        <v>6.9597355934344911</v>
      </c>
      <c r="AF11" s="135">
        <v>6.6023218099058614</v>
      </c>
      <c r="AG11" s="135">
        <v>5.7234277108408937</v>
      </c>
      <c r="AH11" s="135">
        <v>4.9360678948102965</v>
      </c>
      <c r="AI11" s="135">
        <v>4.484050581031763</v>
      </c>
      <c r="AJ11" s="135">
        <v>4.1133916151417216</v>
      </c>
      <c r="AK11" s="135">
        <v>3.8547349096762726</v>
      </c>
      <c r="AL11" s="135">
        <v>4.1958948356507948</v>
      </c>
      <c r="AM11" s="135">
        <v>4.1106487328435515</v>
      </c>
      <c r="AN11" s="135">
        <v>4.0578272302253762</v>
      </c>
      <c r="AO11" s="135">
        <v>3.7553901245365213</v>
      </c>
      <c r="AP11" s="135">
        <v>3.5134575736617704</v>
      </c>
      <c r="AQ11" s="135">
        <v>3.903508249310045</v>
      </c>
      <c r="AR11" s="135">
        <v>3.9606622916127767</v>
      </c>
      <c r="AS11" s="135">
        <v>4.3245471569969034</v>
      </c>
      <c r="AT11" s="135">
        <v>4.2740614345577184</v>
      </c>
      <c r="AU11" s="135">
        <v>3.3926956980083656</v>
      </c>
      <c r="AV11" s="135">
        <v>2.9943743730626471</v>
      </c>
      <c r="AW11" s="135">
        <v>3.0547468798676412</v>
      </c>
      <c r="AX11" s="135">
        <v>2.7008193427371041</v>
      </c>
      <c r="AY11" s="135">
        <v>2.8051843787701891</v>
      </c>
      <c r="AZ11" s="135">
        <v>2.8093391707462292</v>
      </c>
      <c r="BA11" s="135">
        <v>2.3928392198997019</v>
      </c>
      <c r="BB11" s="135">
        <v>2.5867524885326314</v>
      </c>
      <c r="BC11" s="135">
        <v>2.5063199195762373</v>
      </c>
      <c r="BD11" s="135">
        <v>2.5234049217429848</v>
      </c>
      <c r="BE11" s="135">
        <v>2.5586022897534946</v>
      </c>
      <c r="BF11" s="135">
        <v>2.5519663039713447</v>
      </c>
      <c r="BG11" s="135">
        <v>2.7680755750092434</v>
      </c>
      <c r="BH11" s="135">
        <v>2.7577789824837766</v>
      </c>
      <c r="BI11" s="135">
        <v>2.8763311631664887</v>
      </c>
      <c r="BJ11" s="135">
        <v>2.9208876206797139</v>
      </c>
      <c r="BK11" s="135">
        <v>2.8044731904405444</v>
      </c>
      <c r="BL11" s="35"/>
    </row>
    <row r="12" spans="1:64" s="87" customFormat="1" x14ac:dyDescent="0.3">
      <c r="A12" s="4" t="s">
        <v>10</v>
      </c>
      <c r="B12" s="135">
        <v>2.4465512712594832</v>
      </c>
      <c r="C12" s="135">
        <v>2.5940501174805584</v>
      </c>
      <c r="D12" s="135">
        <v>2.5642496860622783</v>
      </c>
      <c r="E12" s="135">
        <v>2.5881031875957379</v>
      </c>
      <c r="F12" s="135">
        <v>2.6224398563044713</v>
      </c>
      <c r="G12" s="135">
        <v>2.6949222303808051</v>
      </c>
      <c r="H12" s="135">
        <v>2.7922430267277103</v>
      </c>
      <c r="I12" s="135">
        <v>2.9175772464824403</v>
      </c>
      <c r="J12" s="135">
        <v>2.9472393437197457</v>
      </c>
      <c r="K12" s="135">
        <v>2.9303891664680481</v>
      </c>
      <c r="L12" s="135">
        <v>2.9002919692731934</v>
      </c>
      <c r="M12" s="135">
        <v>3.0177344109976767</v>
      </c>
      <c r="N12" s="135">
        <v>3.0166880967067824</v>
      </c>
      <c r="O12" s="135">
        <v>2.9155194087428358</v>
      </c>
      <c r="P12" s="135">
        <v>2.9934897050312794</v>
      </c>
      <c r="Q12" s="135">
        <v>3.0882560564225234</v>
      </c>
      <c r="R12" s="135">
        <v>3.2267746121597267</v>
      </c>
      <c r="S12" s="135">
        <v>4.5088508183394911</v>
      </c>
      <c r="T12" s="135">
        <v>4.6315103124690067</v>
      </c>
      <c r="U12" s="135">
        <v>4.7147834963378639</v>
      </c>
      <c r="V12" s="135">
        <v>4.8484545609931065</v>
      </c>
      <c r="W12" s="135">
        <v>4.0800466757512561</v>
      </c>
      <c r="X12" s="135">
        <v>4.2802291551906384</v>
      </c>
      <c r="Y12" s="135">
        <v>4.4750789360563026</v>
      </c>
      <c r="Z12" s="135">
        <v>4.7045085286913437</v>
      </c>
      <c r="AA12" s="135">
        <v>4.788833324854564</v>
      </c>
      <c r="AB12" s="135">
        <v>4.9458921497098611</v>
      </c>
      <c r="AC12" s="135">
        <v>4.6991783886864429</v>
      </c>
      <c r="AD12" s="135">
        <v>4.8466621725368793</v>
      </c>
      <c r="AE12" s="135">
        <v>4.9021369228686815</v>
      </c>
      <c r="AF12" s="135">
        <v>4.7459146058037156</v>
      </c>
      <c r="AG12" s="135">
        <v>4.7473288337546746</v>
      </c>
      <c r="AH12" s="135">
        <v>4.4293482807475506</v>
      </c>
      <c r="AI12" s="135">
        <v>3.9439795553962465</v>
      </c>
      <c r="AJ12" s="135">
        <v>3.8651477358127946</v>
      </c>
      <c r="AK12" s="135">
        <v>4.1514233383197405</v>
      </c>
      <c r="AL12" s="135">
        <v>3.9230005248060591</v>
      </c>
      <c r="AM12" s="135">
        <v>4.116056379517488</v>
      </c>
      <c r="AN12" s="135">
        <v>4.1145351965576946</v>
      </c>
      <c r="AO12" s="135">
        <v>3.7640082768924552</v>
      </c>
      <c r="AP12" s="135">
        <v>4.0704937969562565</v>
      </c>
      <c r="AQ12" s="135">
        <v>4.3825719425574574</v>
      </c>
      <c r="AR12" s="135">
        <v>4.0361330156714352</v>
      </c>
      <c r="AS12" s="135">
        <v>4.1547388273039845</v>
      </c>
      <c r="AT12" s="135">
        <v>4.2499492114219004</v>
      </c>
      <c r="AU12" s="135">
        <v>3.7244996870343474</v>
      </c>
      <c r="AV12" s="135">
        <v>3.5749777422114493</v>
      </c>
      <c r="AW12" s="135">
        <v>3.3056151240388938</v>
      </c>
      <c r="AX12" s="135">
        <v>3.1151524568989104</v>
      </c>
      <c r="AY12" s="135">
        <v>3.2279917398570381</v>
      </c>
      <c r="AZ12" s="135">
        <v>3.4408896512637539</v>
      </c>
      <c r="BA12" s="135">
        <v>3.4793422020209386</v>
      </c>
      <c r="BB12" s="135">
        <v>3.4094597447133315</v>
      </c>
      <c r="BC12" s="135">
        <v>3.3963420780968159</v>
      </c>
      <c r="BD12" s="135">
        <v>3.4424981533427981</v>
      </c>
      <c r="BE12" s="135">
        <v>3.4153407975185428</v>
      </c>
      <c r="BF12" s="135">
        <v>3.3932581854914123</v>
      </c>
      <c r="BG12" s="135">
        <v>3.2082736871393069</v>
      </c>
      <c r="BH12" s="135">
        <v>3.2615065228631184</v>
      </c>
      <c r="BI12" s="135">
        <v>3.2790309055673319</v>
      </c>
      <c r="BJ12" s="135">
        <v>3.4051863636379123</v>
      </c>
      <c r="BK12" s="135">
        <v>3.4978229664697693</v>
      </c>
      <c r="BL12" s="35"/>
    </row>
    <row r="13" spans="1:64" s="87" customFormat="1" x14ac:dyDescent="0.3">
      <c r="A13" s="4" t="s">
        <v>11</v>
      </c>
      <c r="B13" s="135">
        <v>2.730137069484404</v>
      </c>
      <c r="C13" s="135">
        <v>2.6860659233521789</v>
      </c>
      <c r="D13" s="135">
        <v>2.7782188876945897</v>
      </c>
      <c r="E13" s="135">
        <v>2.6480854734083992</v>
      </c>
      <c r="F13" s="135">
        <v>2.4467898790506037</v>
      </c>
      <c r="G13" s="135">
        <v>2.4804076244475191</v>
      </c>
      <c r="H13" s="135">
        <v>2.2819126832154324</v>
      </c>
      <c r="I13" s="135">
        <v>2.526490148608056</v>
      </c>
      <c r="J13" s="135">
        <v>2.4548947727689949</v>
      </c>
      <c r="K13" s="135">
        <v>2.3214557959537392</v>
      </c>
      <c r="L13" s="135">
        <v>2.313786698857593</v>
      </c>
      <c r="M13" s="135">
        <v>2.1376028484458995</v>
      </c>
      <c r="N13" s="135">
        <v>1.837593964725047</v>
      </c>
      <c r="O13" s="135">
        <v>1.9781933172956789</v>
      </c>
      <c r="P13" s="135">
        <v>2.0207683626040622</v>
      </c>
      <c r="Q13" s="135">
        <v>2.041928146299512</v>
      </c>
      <c r="R13" s="135">
        <v>2.3957600337526883</v>
      </c>
      <c r="S13" s="135">
        <v>2.3107501602728333</v>
      </c>
      <c r="T13" s="135">
        <v>2.5458517505844278</v>
      </c>
      <c r="U13" s="135">
        <v>2.6858726699817281</v>
      </c>
      <c r="V13" s="135">
        <v>2.7694000258782152</v>
      </c>
      <c r="W13" s="135">
        <v>2.8920292684341535</v>
      </c>
      <c r="X13" s="135">
        <v>2.7751684755092794</v>
      </c>
      <c r="Y13" s="135">
        <v>3.1199672912977894</v>
      </c>
      <c r="Z13" s="135">
        <v>3.2787833165838833</v>
      </c>
      <c r="AA13" s="135">
        <v>3.9863077487810541</v>
      </c>
      <c r="AB13" s="135">
        <v>4.4755495813491999</v>
      </c>
      <c r="AC13" s="135">
        <v>4.5797726796904037</v>
      </c>
      <c r="AD13" s="135">
        <v>4.8944702967252907</v>
      </c>
      <c r="AE13" s="135">
        <v>5.1184878898839017</v>
      </c>
      <c r="AF13" s="135">
        <v>4.8802324743912751</v>
      </c>
      <c r="AG13" s="135">
        <v>4.4513424793935279</v>
      </c>
      <c r="AH13" s="135">
        <v>4.1256069903927326</v>
      </c>
      <c r="AI13" s="135">
        <v>3.4731508233929751</v>
      </c>
      <c r="AJ13" s="135">
        <v>3.3858900044536573</v>
      </c>
      <c r="AK13" s="135">
        <v>3.3293399306545792</v>
      </c>
      <c r="AL13" s="135">
        <v>3.0864270592181575</v>
      </c>
      <c r="AM13" s="135">
        <v>3.1011018750674633</v>
      </c>
      <c r="AN13" s="135">
        <v>3.2092142806754791</v>
      </c>
      <c r="AO13" s="135">
        <v>3.3663502344722027</v>
      </c>
      <c r="AP13" s="135">
        <v>3.4670178162490295</v>
      </c>
      <c r="AQ13" s="135">
        <v>3.5059574773760498</v>
      </c>
      <c r="AR13" s="135">
        <v>3.778807231810462</v>
      </c>
      <c r="AS13" s="135">
        <v>3.7393913406100361</v>
      </c>
      <c r="AT13" s="135">
        <v>3.7158783731641347</v>
      </c>
      <c r="AU13" s="135">
        <v>3.4173468000741085</v>
      </c>
      <c r="AV13" s="135">
        <v>2.9997410442531436</v>
      </c>
      <c r="AW13" s="135">
        <v>3.040838724442898</v>
      </c>
      <c r="AX13" s="135">
        <v>2.8637560457085289</v>
      </c>
      <c r="AY13" s="135">
        <v>2.9012798364550072</v>
      </c>
      <c r="AZ13" s="135">
        <v>2.8975821814049914</v>
      </c>
      <c r="BA13" s="135">
        <v>2.7111926438783578</v>
      </c>
      <c r="BB13" s="135">
        <v>2.7471583574293379</v>
      </c>
      <c r="BC13" s="135">
        <v>2.6966678355682858</v>
      </c>
      <c r="BD13" s="135">
        <v>2.6677334045415395</v>
      </c>
      <c r="BE13" s="135">
        <v>2.6884849762183696</v>
      </c>
      <c r="BF13" s="135">
        <v>2.6819508528938099</v>
      </c>
      <c r="BG13" s="135">
        <v>2.7247603932876938</v>
      </c>
      <c r="BH13" s="135">
        <v>2.7194409396438273</v>
      </c>
      <c r="BI13" s="135">
        <v>2.5338959860347563</v>
      </c>
      <c r="BJ13" s="135">
        <v>2.5497242250652428</v>
      </c>
      <c r="BK13" s="135">
        <v>2.5915603818249222</v>
      </c>
      <c r="BL13" s="35"/>
    </row>
    <row r="14" spans="1:64" s="87" customFormat="1" x14ac:dyDescent="0.3">
      <c r="A14" s="4" t="s">
        <v>12</v>
      </c>
      <c r="B14" s="135">
        <v>3.3960775496808275</v>
      </c>
      <c r="C14" s="135">
        <v>3.5335828217514256</v>
      </c>
      <c r="D14" s="135">
        <v>3.6813880687401004</v>
      </c>
      <c r="E14" s="135">
        <v>3.7021075905368717</v>
      </c>
      <c r="F14" s="135">
        <v>3.3400997345032555</v>
      </c>
      <c r="G14" s="135">
        <v>3.5413746500144909</v>
      </c>
      <c r="H14" s="135">
        <v>3.4161641406524152</v>
      </c>
      <c r="I14" s="135">
        <v>3.2050000196508965</v>
      </c>
      <c r="J14" s="135">
        <v>3.2915223530734172</v>
      </c>
      <c r="K14" s="135">
        <v>3.094672288101334</v>
      </c>
      <c r="L14" s="135">
        <v>3.3906904134704328</v>
      </c>
      <c r="M14" s="135">
        <v>3.3679784429373076</v>
      </c>
      <c r="N14" s="135">
        <v>3.1861282222623251</v>
      </c>
      <c r="O14" s="135">
        <v>3.1059314535181106</v>
      </c>
      <c r="P14" s="135">
        <v>3.0203987567148314</v>
      </c>
      <c r="Q14" s="135">
        <v>3.0896308609980023</v>
      </c>
      <c r="R14" s="135">
        <v>3.4931682199460026</v>
      </c>
      <c r="S14" s="135">
        <v>3.6184835261967163</v>
      </c>
      <c r="T14" s="135">
        <v>3.6724975844776955</v>
      </c>
      <c r="U14" s="135">
        <v>3.6554811875348703</v>
      </c>
      <c r="V14" s="135">
        <v>3.5658276067296715</v>
      </c>
      <c r="W14" s="135">
        <v>3.679442002726506</v>
      </c>
      <c r="X14" s="135">
        <v>3.8984904632875552</v>
      </c>
      <c r="Y14" s="135">
        <v>4.2114827563973787</v>
      </c>
      <c r="Z14" s="135">
        <v>4.5867888846140241</v>
      </c>
      <c r="AA14" s="135">
        <v>5.0053850252307246</v>
      </c>
      <c r="AB14" s="135">
        <v>5.1488624055788899</v>
      </c>
      <c r="AC14" s="135">
        <v>5.2924067197403746</v>
      </c>
      <c r="AD14" s="135">
        <v>5.3279071568080187</v>
      </c>
      <c r="AE14" s="135">
        <v>5.2867025084891637</v>
      </c>
      <c r="AF14" s="135">
        <v>5.0335381343128027</v>
      </c>
      <c r="AG14" s="135">
        <v>4.8776626210873504</v>
      </c>
      <c r="AH14" s="135">
        <v>4.4436325417659015</v>
      </c>
      <c r="AI14" s="135">
        <v>4.1446078222443647</v>
      </c>
      <c r="AJ14" s="135">
        <v>4.1235843495388709</v>
      </c>
      <c r="AK14" s="135">
        <v>4.0614966793651881</v>
      </c>
      <c r="AL14" s="135">
        <v>3.9818232035919001</v>
      </c>
      <c r="AM14" s="135">
        <v>4.0553900147858926</v>
      </c>
      <c r="AN14" s="135">
        <v>3.9366977057228469</v>
      </c>
      <c r="AO14" s="135">
        <v>3.7804690032201291</v>
      </c>
      <c r="AP14" s="135">
        <v>3.8382008668342253</v>
      </c>
      <c r="AQ14" s="135">
        <v>3.3532203729527059</v>
      </c>
      <c r="AR14" s="135">
        <v>3.2307078209523339</v>
      </c>
      <c r="AS14" s="135">
        <v>3.1715492601141864</v>
      </c>
      <c r="AT14" s="135">
        <v>3.0626780529277462</v>
      </c>
      <c r="AU14" s="135">
        <v>3.2765990059595005</v>
      </c>
      <c r="AV14" s="135">
        <v>3.1890178610897144</v>
      </c>
      <c r="AW14" s="135">
        <v>2.9903828332019824</v>
      </c>
      <c r="AX14" s="135">
        <v>2.8615212008541953</v>
      </c>
      <c r="AY14" s="135">
        <v>2.7911060100705076</v>
      </c>
      <c r="AZ14" s="135">
        <v>2.6250971293230712</v>
      </c>
      <c r="BA14" s="135">
        <v>2.7578699426628708</v>
      </c>
      <c r="BB14" s="135">
        <v>2.7011879092702427</v>
      </c>
      <c r="BC14" s="135">
        <v>2.5472118357257409</v>
      </c>
      <c r="BD14" s="135">
        <v>2.73651914528218</v>
      </c>
      <c r="BE14" s="135">
        <v>2.8820403021573284</v>
      </c>
      <c r="BF14" s="135">
        <v>3.0168047144779537</v>
      </c>
      <c r="BG14" s="135">
        <v>3.0255877710762831</v>
      </c>
      <c r="BH14" s="135">
        <v>2.9422378146330397</v>
      </c>
      <c r="BI14" s="135">
        <v>2.506258372265517</v>
      </c>
      <c r="BJ14" s="135">
        <v>2.448194845086042</v>
      </c>
      <c r="BK14" s="135">
        <v>2.5368215388230206</v>
      </c>
      <c r="BL14" s="35"/>
    </row>
    <row r="15" spans="1:64" s="87" customFormat="1" x14ac:dyDescent="0.3">
      <c r="A15" s="4" t="s">
        <v>63</v>
      </c>
      <c r="B15" s="135">
        <v>2.5363225466351067</v>
      </c>
      <c r="C15" s="135">
        <v>2.5870321110131491</v>
      </c>
      <c r="D15" s="135">
        <v>2.538862765108485</v>
      </c>
      <c r="E15" s="135">
        <v>2.429551736987503</v>
      </c>
      <c r="F15" s="135">
        <v>2.2684398665530474</v>
      </c>
      <c r="G15" s="135">
        <v>2.1526279751652315</v>
      </c>
      <c r="H15" s="135">
        <v>2.1317600398100258</v>
      </c>
      <c r="I15" s="135">
        <v>2.1088422962462863</v>
      </c>
      <c r="J15" s="135">
        <v>2.0719142432969524</v>
      </c>
      <c r="K15" s="135">
        <v>2.0320107667745759</v>
      </c>
      <c r="L15" s="135">
        <v>1.9927797491183685</v>
      </c>
      <c r="M15" s="135">
        <v>1.8980045611187206</v>
      </c>
      <c r="N15" s="135">
        <v>1.8947866274326697</v>
      </c>
      <c r="O15" s="135">
        <v>1.9194254220876235</v>
      </c>
      <c r="P15" s="135">
        <v>2.0509271397813036</v>
      </c>
      <c r="Q15" s="135">
        <v>2.2510171672040178</v>
      </c>
      <c r="R15" s="135">
        <v>2.4861479166416354</v>
      </c>
      <c r="S15" s="135">
        <v>2.8540353645883916</v>
      </c>
      <c r="T15" s="135">
        <v>3.239597432231593</v>
      </c>
      <c r="U15" s="135">
        <v>3.8906070223725999</v>
      </c>
      <c r="V15" s="135">
        <v>4.7508981750364709</v>
      </c>
      <c r="W15" s="135">
        <v>5.2573854418052832</v>
      </c>
      <c r="X15" s="135">
        <v>5.9111465271930275</v>
      </c>
      <c r="Y15" s="135">
        <v>6.4705314597775923</v>
      </c>
      <c r="Z15" s="135">
        <v>7.1218169376172815</v>
      </c>
      <c r="AA15" s="135">
        <v>7.8530348935003103</v>
      </c>
      <c r="AB15" s="135">
        <v>7.928455981879881</v>
      </c>
      <c r="AC15" s="135">
        <v>7.8990547320169551</v>
      </c>
      <c r="AD15" s="135">
        <v>7.4066071966183769</v>
      </c>
      <c r="AE15" s="135">
        <v>6.8488858931213716</v>
      </c>
      <c r="AF15" s="135">
        <v>6.430803950190227</v>
      </c>
      <c r="AG15" s="135">
        <v>5.8427619390045473</v>
      </c>
      <c r="AH15" s="135">
        <v>5.3385968260816163</v>
      </c>
      <c r="AI15" s="135">
        <v>4.9139517511247135</v>
      </c>
      <c r="AJ15" s="135">
        <v>4.7666165844246695</v>
      </c>
      <c r="AK15" s="135">
        <v>4.7235320961301674</v>
      </c>
      <c r="AL15" s="135">
        <v>4.5542137727597032</v>
      </c>
      <c r="AM15" s="135">
        <v>4.4070040712705527</v>
      </c>
      <c r="AN15" s="135">
        <v>4.1862692968261301</v>
      </c>
      <c r="AO15" s="135">
        <v>3.862173783882473</v>
      </c>
      <c r="AP15" s="135">
        <v>3.6660411779444479</v>
      </c>
      <c r="AQ15" s="135">
        <v>3.4852967813660514</v>
      </c>
      <c r="AR15" s="135">
        <v>3.2769002052362537</v>
      </c>
      <c r="AS15" s="135">
        <v>3.1662463531749743</v>
      </c>
      <c r="AT15" s="135">
        <v>3.0322857430683885</v>
      </c>
      <c r="AU15" s="135">
        <v>2.8888711578967996</v>
      </c>
      <c r="AV15" s="135">
        <v>2.786314200223964</v>
      </c>
      <c r="AW15" s="135">
        <v>2.71035101222177</v>
      </c>
      <c r="AX15" s="135">
        <v>2.6289224597459788</v>
      </c>
      <c r="AY15" s="135">
        <v>2.6204666138167458</v>
      </c>
      <c r="AZ15" s="135">
        <v>2.6027540244346596</v>
      </c>
      <c r="BA15" s="135">
        <v>2.5374530178500301</v>
      </c>
      <c r="BB15" s="135">
        <v>2.4818814082683645</v>
      </c>
      <c r="BC15" s="135">
        <v>2.3891039327600239</v>
      </c>
      <c r="BD15" s="135">
        <v>2.3323593368514044</v>
      </c>
      <c r="BE15" s="135">
        <v>2.3583554626374506</v>
      </c>
      <c r="BF15" s="135">
        <v>2.3770192447531264</v>
      </c>
      <c r="BG15" s="135">
        <v>2.4150436180746802</v>
      </c>
      <c r="BH15" s="135">
        <v>2.4298213324694813</v>
      </c>
      <c r="BI15" s="135">
        <v>2.3317394332661641</v>
      </c>
      <c r="BJ15" s="135">
        <v>2.2986806908086068</v>
      </c>
      <c r="BK15" s="135">
        <v>2.3224599883903942</v>
      </c>
      <c r="BL15" s="35"/>
    </row>
    <row r="16" spans="1:64" x14ac:dyDescent="0.3">
      <c r="A16" s="134" t="s">
        <v>158</v>
      </c>
      <c r="AY16" s="87"/>
      <c r="AZ16" s="87"/>
      <c r="BA16" s="87"/>
    </row>
    <row r="17" spans="1:59" x14ac:dyDescent="0.3">
      <c r="A17" s="46" t="s">
        <v>80</v>
      </c>
      <c r="AT17" s="134"/>
      <c r="AY17" s="134"/>
      <c r="AZ17" s="87"/>
      <c r="BA17" s="87"/>
      <c r="BG17" s="169"/>
    </row>
    <row r="18" spans="1:59" ht="12" customHeight="1" x14ac:dyDescent="0.3">
      <c r="A18" s="178" t="s">
        <v>198</v>
      </c>
      <c r="AX18" s="134"/>
      <c r="AY18" s="134"/>
      <c r="AZ18" s="87"/>
      <c r="BA18" s="87"/>
      <c r="BG18" s="169"/>
    </row>
    <row r="19" spans="1:59" ht="12" customHeight="1" x14ac:dyDescent="0.3">
      <c r="A19" s="178" t="s">
        <v>224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88"/>
      <c r="AQ19" s="88"/>
      <c r="AX19" s="134"/>
      <c r="AY19" s="134"/>
      <c r="AZ19" s="87"/>
      <c r="BA19" s="87"/>
      <c r="BG19" s="169"/>
    </row>
    <row r="20" spans="1:59" ht="12" customHeight="1" x14ac:dyDescent="0.3"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87"/>
      <c r="AX20" s="134"/>
      <c r="AY20" s="134"/>
      <c r="AZ20" s="87"/>
      <c r="BA20" s="87"/>
      <c r="BG20" s="169"/>
    </row>
    <row r="21" spans="1:59" ht="12" customHeight="1" x14ac:dyDescent="0.3"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87"/>
      <c r="AT21" s="134"/>
      <c r="AX21" s="134"/>
      <c r="AY21" s="134"/>
      <c r="AZ21" s="87"/>
      <c r="BA21" s="87"/>
      <c r="BG21" s="169"/>
    </row>
    <row r="22" spans="1:59" ht="12" customHeight="1" x14ac:dyDescent="0.3">
      <c r="A22" s="89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87"/>
      <c r="AT22" s="134"/>
      <c r="AX22" s="134"/>
      <c r="AY22" s="134"/>
      <c r="AZ22" s="87"/>
      <c r="BA22" s="87"/>
      <c r="BG22" s="169"/>
    </row>
    <row r="23" spans="1:59" ht="12" customHeight="1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87"/>
      <c r="AT23" s="134"/>
      <c r="AX23" s="134"/>
      <c r="AY23" s="134"/>
      <c r="AZ23" s="87"/>
      <c r="BA23" s="87"/>
      <c r="BG23" s="169"/>
    </row>
    <row r="24" spans="1:59" ht="12" customHeight="1" x14ac:dyDescent="0.3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87"/>
      <c r="AT24" s="134"/>
      <c r="AX24" s="134"/>
      <c r="AY24" s="134"/>
      <c r="AZ24" s="87"/>
      <c r="BA24" s="87"/>
      <c r="BG24" s="169"/>
    </row>
    <row r="25" spans="1:59" ht="12" customHeight="1" x14ac:dyDescent="0.3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87"/>
      <c r="AT25" s="134"/>
      <c r="AX25" s="134"/>
      <c r="AY25" s="134"/>
      <c r="AZ25" s="87"/>
      <c r="BA25" s="87"/>
      <c r="BG25" s="169"/>
    </row>
    <row r="26" spans="1:59" ht="12" customHeight="1" x14ac:dyDescent="0.3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87"/>
      <c r="AT26" s="134"/>
      <c r="AX26" s="134"/>
      <c r="AY26" s="134"/>
      <c r="AZ26" s="87"/>
      <c r="BA26" s="87"/>
      <c r="BG26" s="169"/>
    </row>
    <row r="27" spans="1:59" ht="12" customHeight="1" x14ac:dyDescent="0.3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87"/>
      <c r="AT27" s="134"/>
      <c r="AX27" s="134"/>
      <c r="AY27" s="134"/>
      <c r="AZ27" s="87"/>
      <c r="BA27" s="87"/>
      <c r="BG27" s="169"/>
    </row>
    <row r="28" spans="1:59" ht="12" customHeight="1" x14ac:dyDescent="0.3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87"/>
      <c r="AT28" s="134"/>
      <c r="AX28" s="134"/>
      <c r="AY28" s="134"/>
      <c r="AZ28" s="87"/>
      <c r="BA28" s="87"/>
      <c r="BG28" s="169"/>
    </row>
    <row r="29" spans="1:59" ht="12" customHeight="1" x14ac:dyDescent="0.3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87"/>
      <c r="AT29" s="134"/>
      <c r="AX29" s="87"/>
      <c r="AY29" s="87"/>
      <c r="AZ29" s="87"/>
      <c r="BA29" s="87"/>
    </row>
    <row r="30" spans="1:59" ht="12" customHeight="1" x14ac:dyDescent="0.3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87"/>
      <c r="AT30" s="134"/>
      <c r="AX30" s="87"/>
      <c r="AY30" s="87"/>
      <c r="AZ30" s="87"/>
      <c r="BA30" s="87"/>
    </row>
    <row r="31" spans="1:59" ht="12" customHeight="1" x14ac:dyDescent="0.3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87"/>
      <c r="AT31" s="134"/>
      <c r="AX31" s="87"/>
      <c r="AY31" s="87"/>
      <c r="AZ31" s="87"/>
      <c r="BA31" s="87"/>
    </row>
    <row r="32" spans="1:59" ht="12" customHeight="1" x14ac:dyDescent="0.3">
      <c r="AK32" s="88"/>
      <c r="AQ32" s="91"/>
      <c r="AT32" s="134"/>
    </row>
    <row r="33" spans="38:46" x14ac:dyDescent="0.3">
      <c r="AL33" s="91"/>
      <c r="AP33" s="91"/>
      <c r="AQ33" s="91"/>
      <c r="AT33" s="134"/>
    </row>
    <row r="34" spans="38:46" x14ac:dyDescent="0.3">
      <c r="AL34" s="88"/>
      <c r="AP34" s="91"/>
      <c r="AQ34" s="91"/>
      <c r="AT34" s="134"/>
    </row>
    <row r="35" spans="38:46" x14ac:dyDescent="0.3">
      <c r="AP35" s="91"/>
      <c r="AQ35" s="91"/>
    </row>
    <row r="36" spans="38:46" x14ac:dyDescent="0.3">
      <c r="AP36" s="91"/>
      <c r="AQ36" s="91"/>
    </row>
    <row r="37" spans="38:46" x14ac:dyDescent="0.3">
      <c r="AP37" s="91"/>
      <c r="AQ37" s="91"/>
    </row>
    <row r="38" spans="38:46" x14ac:dyDescent="0.3">
      <c r="AP38" s="91"/>
      <c r="AQ38" s="91"/>
    </row>
    <row r="39" spans="38:46" x14ac:dyDescent="0.3">
      <c r="AP39" s="91"/>
      <c r="AQ39" s="91"/>
    </row>
    <row r="40" spans="38:46" x14ac:dyDescent="0.3">
      <c r="AP40" s="91"/>
      <c r="AQ40" s="91"/>
    </row>
    <row r="41" spans="38:46" x14ac:dyDescent="0.3">
      <c r="AP41" s="91"/>
      <c r="AQ41" s="91"/>
    </row>
    <row r="42" spans="38:46" x14ac:dyDescent="0.3">
      <c r="AP42" s="91"/>
      <c r="AQ42" s="91"/>
    </row>
    <row r="43" spans="38:46" x14ac:dyDescent="0.3">
      <c r="AP43" s="91"/>
      <c r="AQ43" s="91"/>
    </row>
  </sheetData>
  <hyperlinks>
    <hyperlink ref="A17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1"/>
  <dimension ref="A1:BK35"/>
  <sheetViews>
    <sheetView workbookViewId="0">
      <pane xSplit="1" topLeftCell="AN1" activePane="topRight" state="frozen"/>
      <selection pane="topRight" activeCell="BK17" sqref="BK17"/>
    </sheetView>
  </sheetViews>
  <sheetFormatPr defaultRowHeight="14.4" x14ac:dyDescent="0.3"/>
  <cols>
    <col min="3" max="3" width="11.44140625" style="18" customWidth="1"/>
    <col min="4" max="45" width="11.44140625" customWidth="1"/>
  </cols>
  <sheetData>
    <row r="1" spans="1:63" s="19" customFormat="1" ht="20.399999999999999" x14ac:dyDescent="0.35">
      <c r="A1" s="69" t="s">
        <v>117</v>
      </c>
    </row>
    <row r="2" spans="1:63" s="19" customFormat="1" x14ac:dyDescent="0.3">
      <c r="A2" s="19" t="s">
        <v>124</v>
      </c>
    </row>
    <row r="3" spans="1:63" s="19" customFormat="1" x14ac:dyDescent="0.3"/>
    <row r="4" spans="1:63" s="4" customFormat="1" x14ac:dyDescent="0.3">
      <c r="B4" s="119" t="s">
        <v>54</v>
      </c>
      <c r="C4" s="119" t="s">
        <v>53</v>
      </c>
      <c r="D4" s="119" t="s">
        <v>52</v>
      </c>
      <c r="E4" s="119" t="s">
        <v>51</v>
      </c>
      <c r="F4" s="119" t="s">
        <v>48</v>
      </c>
      <c r="G4" s="119" t="s">
        <v>49</v>
      </c>
      <c r="H4" s="119" t="s">
        <v>50</v>
      </c>
      <c r="I4" s="119" t="s">
        <v>47</v>
      </c>
      <c r="J4" s="119" t="s">
        <v>40</v>
      </c>
      <c r="K4" s="119" t="s">
        <v>15</v>
      </c>
      <c r="L4" s="119" t="s">
        <v>16</v>
      </c>
      <c r="M4" s="119" t="s">
        <v>17</v>
      </c>
      <c r="N4" s="119" t="s">
        <v>18</v>
      </c>
      <c r="O4" s="119" t="s">
        <v>19</v>
      </c>
      <c r="P4" s="119" t="s">
        <v>20</v>
      </c>
      <c r="Q4" s="119" t="s">
        <v>21</v>
      </c>
      <c r="R4" s="119" t="s">
        <v>22</v>
      </c>
      <c r="S4" s="119" t="s">
        <v>23</v>
      </c>
      <c r="T4" s="119" t="s">
        <v>24</v>
      </c>
      <c r="U4" s="119" t="s">
        <v>25</v>
      </c>
      <c r="V4" s="119" t="s">
        <v>26</v>
      </c>
      <c r="W4" s="119" t="s">
        <v>27</v>
      </c>
      <c r="X4" s="119" t="s">
        <v>28</v>
      </c>
      <c r="Y4" s="119" t="s">
        <v>29</v>
      </c>
      <c r="Z4" s="119" t="s">
        <v>30</v>
      </c>
      <c r="AA4" s="119" t="s">
        <v>31</v>
      </c>
      <c r="AB4" s="119" t="s">
        <v>46</v>
      </c>
      <c r="AC4" s="119" t="s">
        <v>73</v>
      </c>
      <c r="AD4" s="119" t="s">
        <v>77</v>
      </c>
      <c r="AE4" s="119" t="s">
        <v>78</v>
      </c>
      <c r="AF4" s="119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  <c r="BG4" s="122" t="s">
        <v>226</v>
      </c>
      <c r="BH4" s="122" t="s">
        <v>227</v>
      </c>
      <c r="BI4" s="122" t="s">
        <v>228</v>
      </c>
      <c r="BJ4" s="122" t="s">
        <v>231</v>
      </c>
      <c r="BK4" s="122" t="s">
        <v>233</v>
      </c>
    </row>
    <row r="5" spans="1:63" s="4" customFormat="1" x14ac:dyDescent="0.3">
      <c r="A5" s="122" t="s">
        <v>3</v>
      </c>
      <c r="B5" s="135">
        <v>0.12</v>
      </c>
      <c r="C5" s="135">
        <v>0.09</v>
      </c>
      <c r="D5" s="135">
        <v>0.11</v>
      </c>
      <c r="E5" s="135">
        <v>0.12</v>
      </c>
      <c r="F5" s="135">
        <v>0.11</v>
      </c>
      <c r="G5" s="135">
        <v>0.1</v>
      </c>
      <c r="H5" s="135">
        <v>0.09</v>
      </c>
      <c r="I5" s="135">
        <v>0.11</v>
      </c>
      <c r="J5" s="135">
        <v>0.09</v>
      </c>
      <c r="K5" s="135">
        <v>0.06</v>
      </c>
      <c r="L5" s="135">
        <v>0.05</v>
      </c>
      <c r="M5" s="135">
        <v>0.04</v>
      </c>
      <c r="N5" s="135">
        <v>0.05</v>
      </c>
      <c r="O5" s="135">
        <v>0.05</v>
      </c>
      <c r="P5" s="135">
        <v>0.05</v>
      </c>
      <c r="Q5" s="135">
        <v>0.08</v>
      </c>
      <c r="R5" s="135">
        <v>0.1</v>
      </c>
      <c r="S5" s="135">
        <v>0.1</v>
      </c>
      <c r="T5" s="135">
        <v>0.18</v>
      </c>
      <c r="U5" s="135">
        <v>0.21</v>
      </c>
      <c r="V5" s="135">
        <v>0.31</v>
      </c>
      <c r="W5" s="135">
        <v>0.39</v>
      </c>
      <c r="X5" s="135">
        <v>0.47</v>
      </c>
      <c r="Y5" s="135">
        <v>0.54</v>
      </c>
      <c r="Z5" s="135">
        <v>0.55000000000000004</v>
      </c>
      <c r="AA5" s="135">
        <v>0.64</v>
      </c>
      <c r="AB5" s="135">
        <v>0.56999999999999995</v>
      </c>
      <c r="AC5" s="135">
        <v>0.5</v>
      </c>
      <c r="AD5" s="135">
        <v>0.5</v>
      </c>
      <c r="AE5" s="135">
        <v>0.55000000000000004</v>
      </c>
      <c r="AF5" s="122">
        <v>0.54</v>
      </c>
      <c r="AG5" s="135">
        <v>0.53</v>
      </c>
      <c r="AH5" s="135">
        <v>0.41774612776565379</v>
      </c>
      <c r="AI5" s="135">
        <v>0.31947794496130955</v>
      </c>
      <c r="AJ5" s="135">
        <v>0.29473450401308793</v>
      </c>
      <c r="AK5" s="135">
        <v>0.30616216216216219</v>
      </c>
      <c r="AL5" s="135">
        <v>0.27659050160176063</v>
      </c>
      <c r="AM5" s="135">
        <v>0.2703520973608689</v>
      </c>
      <c r="AN5" s="135">
        <v>0.23109529808314325</v>
      </c>
      <c r="AO5" s="135">
        <v>0.17143778590645609</v>
      </c>
      <c r="AP5" s="135">
        <v>0.13766913937842593</v>
      </c>
      <c r="AQ5" s="135">
        <v>0.1144236958012393</v>
      </c>
      <c r="AR5" s="135">
        <v>9.794633825205927E-2</v>
      </c>
      <c r="AS5" s="135">
        <v>8.7416774440772144E-2</v>
      </c>
      <c r="AT5" s="135">
        <v>6.2926435435102665E-2</v>
      </c>
      <c r="AU5" s="135">
        <v>5.8289976880934846E-2</v>
      </c>
      <c r="AV5" s="135">
        <v>5.3357187134640591E-2</v>
      </c>
      <c r="AW5" s="135">
        <v>6.4319711847690919E-2</v>
      </c>
      <c r="AX5" s="135">
        <v>4.6992481203007516E-2</v>
      </c>
      <c r="AY5" s="135">
        <v>4.7506672176925661E-2</v>
      </c>
      <c r="AZ5" s="135">
        <v>4.384379302652934E-2</v>
      </c>
      <c r="BA5" s="135">
        <v>4.7410398170876257E-2</v>
      </c>
      <c r="BB5" s="135">
        <v>4.5708365392672951E-2</v>
      </c>
      <c r="BC5" s="135">
        <v>3.4473222640194263E-2</v>
      </c>
      <c r="BD5" s="135">
        <v>3.3400760336409457E-2</v>
      </c>
      <c r="BE5" s="135">
        <v>3.3953576878733495E-2</v>
      </c>
      <c r="BF5" s="135">
        <v>3.4950084586640888E-2</v>
      </c>
      <c r="BG5" s="135">
        <v>3.5539496968036662E-2</v>
      </c>
      <c r="BH5" s="135">
        <v>3.1774416422200712E-2</v>
      </c>
      <c r="BI5" s="135">
        <v>2.9451285732692768E-2</v>
      </c>
      <c r="BJ5" s="135">
        <v>3.7924952777910741E-2</v>
      </c>
      <c r="BK5" s="135">
        <v>2.8966589422428208E-2</v>
      </c>
    </row>
    <row r="6" spans="1:63" s="4" customFormat="1" x14ac:dyDescent="0.3">
      <c r="A6" s="122" t="s">
        <v>4</v>
      </c>
      <c r="B6" s="135">
        <v>0.06</v>
      </c>
      <c r="C6" s="135">
        <v>0.04</v>
      </c>
      <c r="D6" s="135">
        <v>0.04</v>
      </c>
      <c r="E6" s="135">
        <v>0.04</v>
      </c>
      <c r="F6" s="135">
        <v>0.04</v>
      </c>
      <c r="G6" s="135">
        <v>0.03</v>
      </c>
      <c r="H6" s="135">
        <v>0.03</v>
      </c>
      <c r="I6" s="135">
        <v>0.03</v>
      </c>
      <c r="J6" s="135">
        <v>0.04</v>
      </c>
      <c r="K6" s="135">
        <v>0.03</v>
      </c>
      <c r="L6" s="135">
        <v>0.03</v>
      </c>
      <c r="M6" s="135">
        <v>0.03</v>
      </c>
      <c r="N6" s="135">
        <v>0.04</v>
      </c>
      <c r="O6" s="135">
        <v>0.05</v>
      </c>
      <c r="P6" s="135">
        <v>0.06</v>
      </c>
      <c r="Q6" s="135">
        <v>0.08</v>
      </c>
      <c r="R6" s="135">
        <v>0.11</v>
      </c>
      <c r="S6" s="135">
        <v>0.13</v>
      </c>
      <c r="T6" s="135">
        <v>0.2</v>
      </c>
      <c r="U6" s="135">
        <v>0.23</v>
      </c>
      <c r="V6" s="135">
        <v>0.34</v>
      </c>
      <c r="W6" s="135">
        <v>0.42</v>
      </c>
      <c r="X6" s="135">
        <v>0.4</v>
      </c>
      <c r="Y6" s="135">
        <v>0.22</v>
      </c>
      <c r="Z6" s="135">
        <v>0.43</v>
      </c>
      <c r="AA6" s="135">
        <v>0.5</v>
      </c>
      <c r="AB6" s="135">
        <v>0.41</v>
      </c>
      <c r="AC6" s="135">
        <v>0.34</v>
      </c>
      <c r="AD6" s="135">
        <v>0.28000000000000003</v>
      </c>
      <c r="AE6" s="135">
        <v>0.31</v>
      </c>
      <c r="AF6" s="122">
        <v>0.28999999999999998</v>
      </c>
      <c r="AG6" s="135">
        <v>0.27</v>
      </c>
      <c r="AH6" s="135">
        <v>0.22408357321674638</v>
      </c>
      <c r="AI6" s="135">
        <v>0.2036664285868883</v>
      </c>
      <c r="AJ6" s="135">
        <v>0.17641023568984701</v>
      </c>
      <c r="AK6" s="135">
        <v>0.1922094737977916</v>
      </c>
      <c r="AL6" s="135">
        <v>0.16486099451163552</v>
      </c>
      <c r="AM6" s="135">
        <v>0.14980838883470682</v>
      </c>
      <c r="AN6" s="135">
        <v>0.1324763153341697</v>
      </c>
      <c r="AO6" s="135">
        <v>0.10214733021072216</v>
      </c>
      <c r="AP6" s="135">
        <v>6.4806720952163596E-2</v>
      </c>
      <c r="AQ6" s="135">
        <v>7.2489824921314158E-2</v>
      </c>
      <c r="AR6" s="135">
        <v>6.008484417974265E-2</v>
      </c>
      <c r="AS6" s="135">
        <v>4.9838655024465939E-2</v>
      </c>
      <c r="AT6" s="135">
        <v>3.9972845565249909E-2</v>
      </c>
      <c r="AU6" s="135">
        <v>3.5205354451150542E-2</v>
      </c>
      <c r="AV6" s="135">
        <v>3.103055703879827E-2</v>
      </c>
      <c r="AW6" s="135">
        <v>3.3220269024262776E-2</v>
      </c>
      <c r="AX6" s="135">
        <v>2.9543274257849715E-2</v>
      </c>
      <c r="AY6" s="135">
        <v>2.5225477468101658E-2</v>
      </c>
      <c r="AZ6" s="135">
        <v>2.368877684974801E-2</v>
      </c>
      <c r="BA6" s="135">
        <v>2.3772553637233452E-2</v>
      </c>
      <c r="BB6" s="135">
        <v>2.3833217105589638E-2</v>
      </c>
      <c r="BC6" s="135">
        <v>2.1235944986563556E-2</v>
      </c>
      <c r="BD6" s="135">
        <v>1.8267859566472817E-2</v>
      </c>
      <c r="BE6" s="135">
        <v>1.9862194810969569E-2</v>
      </c>
      <c r="BF6" s="135">
        <v>2.2042038319923896E-2</v>
      </c>
      <c r="BG6" s="135">
        <v>1.7953127059118629E-2</v>
      </c>
      <c r="BH6" s="135">
        <v>1.9310917846654799E-2</v>
      </c>
      <c r="BI6" s="135">
        <v>1.9605939647968692E-2</v>
      </c>
      <c r="BJ6" s="135">
        <v>1.5346701732712673E-2</v>
      </c>
      <c r="BK6" s="135">
        <v>1.6836910064850694E-2</v>
      </c>
    </row>
    <row r="7" spans="1:63" s="4" customFormat="1" x14ac:dyDescent="0.3">
      <c r="A7" s="122" t="s">
        <v>5</v>
      </c>
      <c r="B7" s="135">
        <v>0.1</v>
      </c>
      <c r="C7" s="135">
        <v>7.0000000000000007E-2</v>
      </c>
      <c r="D7" s="135">
        <v>7.0000000000000007E-2</v>
      </c>
      <c r="E7" s="135">
        <v>0.08</v>
      </c>
      <c r="F7" s="135">
        <v>7.0000000000000007E-2</v>
      </c>
      <c r="G7" s="135">
        <v>0.06</v>
      </c>
      <c r="H7" s="135">
        <v>0.06</v>
      </c>
      <c r="I7" s="135">
        <v>0.06</v>
      </c>
      <c r="J7" s="135">
        <v>0.05</v>
      </c>
      <c r="K7" s="135">
        <v>0.04</v>
      </c>
      <c r="L7" s="135">
        <v>0.05</v>
      </c>
      <c r="M7" s="135">
        <v>0.04</v>
      </c>
      <c r="N7" s="135">
        <v>0.04</v>
      </c>
      <c r="O7" s="135">
        <v>0.05</v>
      </c>
      <c r="P7" s="135">
        <v>0.06</v>
      </c>
      <c r="Q7" s="135">
        <v>0.08</v>
      </c>
      <c r="R7" s="135">
        <v>0.12</v>
      </c>
      <c r="S7" s="135">
        <v>0.13</v>
      </c>
      <c r="T7" s="135">
        <v>0.19</v>
      </c>
      <c r="U7" s="135">
        <v>0.25</v>
      </c>
      <c r="V7" s="135">
        <v>0.33</v>
      </c>
      <c r="W7" s="135">
        <v>0.37</v>
      </c>
      <c r="X7" s="135">
        <v>0.42</v>
      </c>
      <c r="Y7" s="135">
        <v>0.49</v>
      </c>
      <c r="Z7" s="135">
        <v>0.5</v>
      </c>
      <c r="AA7" s="135">
        <v>0.52</v>
      </c>
      <c r="AB7" s="135">
        <v>0.42</v>
      </c>
      <c r="AC7" s="135">
        <v>0.42</v>
      </c>
      <c r="AD7" s="135">
        <v>0.43</v>
      </c>
      <c r="AE7" s="135">
        <v>0.38</v>
      </c>
      <c r="AF7" s="122">
        <v>0.34</v>
      </c>
      <c r="AG7" s="135">
        <v>0.3</v>
      </c>
      <c r="AH7" s="135">
        <v>0.24970728400640893</v>
      </c>
      <c r="AI7" s="135">
        <v>0.17139291730002876</v>
      </c>
      <c r="AJ7" s="135">
        <v>0.14869456250726679</v>
      </c>
      <c r="AK7" s="135">
        <v>0.18814699792960662</v>
      </c>
      <c r="AL7" s="135">
        <v>0.1994873996457556</v>
      </c>
      <c r="AM7" s="135">
        <v>0.19420963269440991</v>
      </c>
      <c r="AN7" s="135">
        <v>0.1552516483388848</v>
      </c>
      <c r="AO7" s="135">
        <v>0.15002038738597809</v>
      </c>
      <c r="AP7" s="135">
        <v>0.12033420550352028</v>
      </c>
      <c r="AQ7" s="135">
        <v>0.13975437568804097</v>
      </c>
      <c r="AR7" s="135">
        <v>9.6125504538591561E-2</v>
      </c>
      <c r="AS7" s="135">
        <v>8.31768531384003E-2</v>
      </c>
      <c r="AT7" s="135">
        <v>9.1927941813061617E-2</v>
      </c>
      <c r="AU7" s="135">
        <v>6.5402301306384261E-2</v>
      </c>
      <c r="AV7" s="135">
        <v>7.1278449321377155E-2</v>
      </c>
      <c r="AW7" s="135">
        <v>6.6216068667472067E-2</v>
      </c>
      <c r="AX7" s="135">
        <v>5.3829420288670486E-2</v>
      </c>
      <c r="AY7" s="135">
        <v>4.5453965684574986E-2</v>
      </c>
      <c r="AZ7" s="135">
        <v>4.3893491288297067E-2</v>
      </c>
      <c r="BA7" s="135">
        <v>4.5297625992601391E-2</v>
      </c>
      <c r="BB7" s="135">
        <v>4.5595944696678679E-2</v>
      </c>
      <c r="BC7" s="135">
        <v>3.6990934951554359E-2</v>
      </c>
      <c r="BD7" s="135">
        <v>3.347532262123009E-2</v>
      </c>
      <c r="BE7" s="135">
        <v>3.2754521572306163E-2</v>
      </c>
      <c r="BF7" s="135">
        <v>3.9698469058480949E-2</v>
      </c>
      <c r="BG7" s="135">
        <v>3.9631066782211281E-2</v>
      </c>
      <c r="BH7" s="135">
        <v>2.5877922278138111E-2</v>
      </c>
      <c r="BI7" s="135">
        <v>9.9049891430313449E-3</v>
      </c>
      <c r="BJ7" s="135">
        <v>2.218641642146283E-2</v>
      </c>
      <c r="BK7" s="135">
        <v>3.6558428906990542E-2</v>
      </c>
    </row>
    <row r="8" spans="1:63" s="4" customFormat="1" x14ac:dyDescent="0.3">
      <c r="A8" s="122" t="s">
        <v>6</v>
      </c>
      <c r="B8" s="135">
        <v>0.09</v>
      </c>
      <c r="C8" s="135">
        <v>7.0000000000000007E-2</v>
      </c>
      <c r="D8" s="135">
        <v>0.08</v>
      </c>
      <c r="E8" s="135">
        <v>0.09</v>
      </c>
      <c r="F8" s="135">
        <v>0.08</v>
      </c>
      <c r="G8" s="135">
        <v>7.0000000000000007E-2</v>
      </c>
      <c r="H8" s="135">
        <v>0.08</v>
      </c>
      <c r="I8" s="135">
        <v>0.08</v>
      </c>
      <c r="J8" s="135">
        <v>0.08</v>
      </c>
      <c r="K8" s="135">
        <v>0.06</v>
      </c>
      <c r="L8" s="135">
        <v>7.0000000000000007E-2</v>
      </c>
      <c r="M8" s="135">
        <v>7.0000000000000007E-2</v>
      </c>
      <c r="N8" s="135">
        <v>0.08</v>
      </c>
      <c r="O8" s="135">
        <v>0.09</v>
      </c>
      <c r="P8" s="135">
        <v>0.09</v>
      </c>
      <c r="Q8" s="135">
        <v>0.1</v>
      </c>
      <c r="R8" s="135">
        <v>0.12</v>
      </c>
      <c r="S8" s="135">
        <v>0.1</v>
      </c>
      <c r="T8" s="135">
        <v>0.13</v>
      </c>
      <c r="U8" s="135">
        <v>0.13</v>
      </c>
      <c r="V8" s="135">
        <v>0.16</v>
      </c>
      <c r="W8" s="135">
        <v>0.15</v>
      </c>
      <c r="X8" s="135">
        <v>0.16</v>
      </c>
      <c r="Y8" s="135">
        <v>0.18</v>
      </c>
      <c r="Z8" s="135">
        <v>0.21</v>
      </c>
      <c r="AA8" s="135">
        <v>0.14000000000000001</v>
      </c>
      <c r="AB8" s="135">
        <v>0.18</v>
      </c>
      <c r="AC8" s="135">
        <v>0.21</v>
      </c>
      <c r="AD8" s="135">
        <v>0.2</v>
      </c>
      <c r="AE8" s="135">
        <v>0.22</v>
      </c>
      <c r="AF8" s="122">
        <v>0.22</v>
      </c>
      <c r="AG8" s="135">
        <v>0.21</v>
      </c>
      <c r="AH8" s="135">
        <v>0.20770842624212696</v>
      </c>
      <c r="AI8" s="135">
        <v>0.15333769113757018</v>
      </c>
      <c r="AJ8" s="135">
        <v>0.1376577413134096</v>
      </c>
      <c r="AK8" s="135">
        <v>0.14449213161659513</v>
      </c>
      <c r="AL8" s="135">
        <v>0.18760763320860369</v>
      </c>
      <c r="AM8" s="135">
        <v>0.13131515430562984</v>
      </c>
      <c r="AN8" s="135">
        <v>0.14759539073612171</v>
      </c>
      <c r="AO8" s="135">
        <v>0.12059667524243024</v>
      </c>
      <c r="AP8" s="135">
        <v>0.10455661843394688</v>
      </c>
      <c r="AQ8" s="135">
        <v>8.9460202436822553E-2</v>
      </c>
      <c r="AR8" s="135">
        <v>7.5271543066632876E-2</v>
      </c>
      <c r="AS8" s="135">
        <v>8.7763680236631114E-2</v>
      </c>
      <c r="AT8" s="135">
        <v>8.6558961757205025E-2</v>
      </c>
      <c r="AU8" s="135">
        <v>5.6052186518482726E-2</v>
      </c>
      <c r="AV8" s="135">
        <v>6.017717549168803E-2</v>
      </c>
      <c r="AW8" s="135">
        <v>5.997765688564579E-2</v>
      </c>
      <c r="AX8" s="135">
        <v>6.1077530170193781E-2</v>
      </c>
      <c r="AY8" s="135">
        <v>4.5040832568338969E-2</v>
      </c>
      <c r="AZ8" s="135">
        <v>4.4541988438118046E-2</v>
      </c>
      <c r="BA8" s="135">
        <v>4.4225027569464614E-2</v>
      </c>
      <c r="BB8" s="135">
        <v>4.8220035234797398E-2</v>
      </c>
      <c r="BC8" s="135">
        <v>4.2071510196655885E-2</v>
      </c>
      <c r="BD8" s="135">
        <v>4.3124645356534895E-2</v>
      </c>
      <c r="BE8" s="135">
        <v>3.7176825816191729E-2</v>
      </c>
      <c r="BF8" s="135">
        <v>4.6361734607338723E-2</v>
      </c>
      <c r="BG8" s="135">
        <v>4.4049048804087144E-2</v>
      </c>
      <c r="BH8" s="135">
        <v>3.4065714834207249E-2</v>
      </c>
      <c r="BI8" s="135">
        <v>3.6380567122146344E-2</v>
      </c>
      <c r="BJ8" s="135">
        <v>3.7842951750236518E-2</v>
      </c>
      <c r="BK8" s="135">
        <v>3.8219717968754431E-2</v>
      </c>
    </row>
    <row r="9" spans="1:63" s="4" customFormat="1" x14ac:dyDescent="0.3">
      <c r="A9" s="122" t="s">
        <v>7</v>
      </c>
      <c r="B9" s="135">
        <v>0.11</v>
      </c>
      <c r="C9" s="135">
        <v>0.08</v>
      </c>
      <c r="D9" s="135">
        <v>0.09</v>
      </c>
      <c r="E9" s="135">
        <v>0.1</v>
      </c>
      <c r="F9" s="135">
        <v>0.1</v>
      </c>
      <c r="G9" s="135">
        <v>0.1</v>
      </c>
      <c r="H9" s="135">
        <v>0.1</v>
      </c>
      <c r="I9" s="135">
        <v>0.11</v>
      </c>
      <c r="J9" s="135">
        <v>0.1</v>
      </c>
      <c r="K9" s="135">
        <v>0.1</v>
      </c>
      <c r="L9" s="135">
        <v>0.11</v>
      </c>
      <c r="M9" s="135">
        <v>0.14000000000000001</v>
      </c>
      <c r="N9" s="135">
        <v>0.14000000000000001</v>
      </c>
      <c r="O9" s="135">
        <v>0.14000000000000001</v>
      </c>
      <c r="P9" s="135">
        <v>0.16</v>
      </c>
      <c r="Q9" s="135">
        <v>0.19</v>
      </c>
      <c r="R9" s="135">
        <v>0.21</v>
      </c>
      <c r="S9" s="135">
        <v>0.18</v>
      </c>
      <c r="T9" s="135">
        <v>0.22</v>
      </c>
      <c r="U9" s="135">
        <v>0.23</v>
      </c>
      <c r="V9" s="135">
        <v>0.25</v>
      </c>
      <c r="W9" s="135">
        <v>0.25</v>
      </c>
      <c r="X9" s="135">
        <v>0.21</v>
      </c>
      <c r="Y9" s="135">
        <v>0.22</v>
      </c>
      <c r="Z9" s="135">
        <v>0.25</v>
      </c>
      <c r="AA9" s="135">
        <v>0.26</v>
      </c>
      <c r="AB9" s="135">
        <v>0.22</v>
      </c>
      <c r="AC9" s="135">
        <v>0.24</v>
      </c>
      <c r="AD9" s="135">
        <v>0.25</v>
      </c>
      <c r="AE9" s="135">
        <v>0.26</v>
      </c>
      <c r="AF9" s="122">
        <v>0.23</v>
      </c>
      <c r="AG9" s="135">
        <v>0.23</v>
      </c>
      <c r="AH9" s="135">
        <v>0.20136354037829196</v>
      </c>
      <c r="AI9" s="135">
        <v>0.14077850513338763</v>
      </c>
      <c r="AJ9" s="135">
        <v>0.12810948085516846</v>
      </c>
      <c r="AK9" s="135">
        <v>0.1543726235741445</v>
      </c>
      <c r="AL9" s="135">
        <v>0.1396796477643665</v>
      </c>
      <c r="AM9" s="135">
        <v>0.11884412707724364</v>
      </c>
      <c r="AN9" s="135">
        <v>0.12945228812596996</v>
      </c>
      <c r="AO9" s="135">
        <v>0.11125126135216952</v>
      </c>
      <c r="AP9" s="135">
        <v>9.1047651624521497E-2</v>
      </c>
      <c r="AQ9" s="135">
        <v>8.1302853127901434E-2</v>
      </c>
      <c r="AR9" s="135">
        <v>6.5746852941388975E-2</v>
      </c>
      <c r="AS9" s="135">
        <v>7.1857208431566219E-2</v>
      </c>
      <c r="AT9" s="135">
        <v>4.9983856888325545E-2</v>
      </c>
      <c r="AU9" s="135">
        <v>4.7937838218143403E-2</v>
      </c>
      <c r="AV9" s="135">
        <v>4.4289299609968427E-2</v>
      </c>
      <c r="AW9" s="135">
        <v>3.3725771477022534E-2</v>
      </c>
      <c r="AX9" s="135">
        <v>4.2331263540653467E-2</v>
      </c>
      <c r="AY9" s="135">
        <v>3.6006158948241149E-2</v>
      </c>
      <c r="AZ9" s="135">
        <v>2.9739496175170355E-2</v>
      </c>
      <c r="BA9" s="135">
        <v>3.3860761726052326E-2</v>
      </c>
      <c r="BB9" s="135">
        <v>2.9368506623185613E-2</v>
      </c>
      <c r="BC9" s="135">
        <v>2.762227021723963E-2</v>
      </c>
      <c r="BD9" s="135">
        <v>2.1522517046543035E-2</v>
      </c>
      <c r="BE9" s="135">
        <v>2.4261382239254916E-2</v>
      </c>
      <c r="BF9" s="135">
        <v>2.4709661477637757E-2</v>
      </c>
      <c r="BG9" s="135">
        <v>2.0427953893873255E-2</v>
      </c>
      <c r="BH9" s="135">
        <v>1.9541780562285303E-2</v>
      </c>
      <c r="BI9" s="135">
        <v>2.0684905425321615E-2</v>
      </c>
      <c r="BJ9" s="135">
        <v>2.4491564539982479E-2</v>
      </c>
      <c r="BK9" s="135">
        <v>2.0002588570285567E-2</v>
      </c>
    </row>
    <row r="10" spans="1:63" s="4" customFormat="1" x14ac:dyDescent="0.3">
      <c r="A10" s="122" t="s">
        <v>8</v>
      </c>
      <c r="B10" s="135">
        <v>7.0000000000000007E-2</v>
      </c>
      <c r="C10" s="135">
        <v>0.06</v>
      </c>
      <c r="D10" s="135">
        <v>0.06</v>
      </c>
      <c r="E10" s="135">
        <v>0.06</v>
      </c>
      <c r="F10" s="135">
        <v>0.06</v>
      </c>
      <c r="G10" s="135">
        <v>0.06</v>
      </c>
      <c r="H10" s="135">
        <v>0.05</v>
      </c>
      <c r="I10" s="135">
        <v>0.06</v>
      </c>
      <c r="J10" s="135">
        <v>0.05</v>
      </c>
      <c r="K10" s="135">
        <v>0.05</v>
      </c>
      <c r="L10" s="135">
        <v>0.05</v>
      </c>
      <c r="M10" s="135">
        <v>0.05</v>
      </c>
      <c r="N10" s="135">
        <v>0.05</v>
      </c>
      <c r="O10" s="135">
        <v>0.06</v>
      </c>
      <c r="P10" s="135">
        <v>0.05</v>
      </c>
      <c r="Q10" s="135">
        <v>0.06</v>
      </c>
      <c r="R10" s="135">
        <v>0.09</v>
      </c>
      <c r="S10" s="135">
        <v>0.06</v>
      </c>
      <c r="T10" s="135">
        <v>0.09</v>
      </c>
      <c r="U10" s="135">
        <v>0.11</v>
      </c>
      <c r="V10" s="135">
        <v>0.14000000000000001</v>
      </c>
      <c r="W10" s="135">
        <v>0.14000000000000001</v>
      </c>
      <c r="X10" s="135">
        <v>0.16</v>
      </c>
      <c r="Y10" s="135">
        <v>0.17</v>
      </c>
      <c r="Z10" s="135">
        <v>0.16</v>
      </c>
      <c r="AA10" s="135">
        <v>0.2</v>
      </c>
      <c r="AB10" s="135">
        <v>0.21</v>
      </c>
      <c r="AC10" s="135">
        <v>0.18</v>
      </c>
      <c r="AD10" s="135">
        <v>0.19</v>
      </c>
      <c r="AE10" s="135">
        <v>0.23</v>
      </c>
      <c r="AF10" s="122">
        <v>0.17</v>
      </c>
      <c r="AG10" s="135">
        <v>0.2</v>
      </c>
      <c r="AH10" s="135">
        <v>0.12190061209669052</v>
      </c>
      <c r="AI10" s="135">
        <v>6.1382577722447006E-2</v>
      </c>
      <c r="AJ10" s="135">
        <v>6.7197905040419684E-2</v>
      </c>
      <c r="AK10" s="135">
        <v>3.8394415357766144E-2</v>
      </c>
      <c r="AL10" s="135">
        <v>8.2543022644108788E-2</v>
      </c>
      <c r="AM10" s="135">
        <v>5.3814424592901144E-2</v>
      </c>
      <c r="AN10" s="135">
        <v>7.7313894411309911E-2</v>
      </c>
      <c r="AO10" s="135">
        <v>8.2085850777785199E-2</v>
      </c>
      <c r="AP10" s="135">
        <v>6.7221944935706393E-2</v>
      </c>
      <c r="AQ10" s="135">
        <v>0.13400499132569843</v>
      </c>
      <c r="AR10" s="135">
        <v>9.7456468983719527E-2</v>
      </c>
      <c r="AS10" s="135">
        <v>8.8498980337835237E-2</v>
      </c>
      <c r="AT10" s="135">
        <v>9.094569829586388E-2</v>
      </c>
      <c r="AU10" s="135">
        <v>6.7244899911706901E-2</v>
      </c>
      <c r="AV10" s="135">
        <v>7.3578103156500624E-2</v>
      </c>
      <c r="AW10" s="135">
        <v>7.3687974772705098E-2</v>
      </c>
      <c r="AX10" s="135">
        <v>5.9492743237432838E-2</v>
      </c>
      <c r="AY10" s="135">
        <v>5.4608793898879578E-2</v>
      </c>
      <c r="AZ10" s="135">
        <v>4.6291187718840249E-2</v>
      </c>
      <c r="BA10" s="135">
        <v>5.1257692008362249E-2</v>
      </c>
      <c r="BB10" s="135">
        <v>6.1404143841217999E-2</v>
      </c>
      <c r="BC10" s="135">
        <v>5.4505668322320872E-2</v>
      </c>
      <c r="BD10" s="135">
        <v>4.2679758660544818E-2</v>
      </c>
      <c r="BE10" s="135">
        <v>4.7718476805129341E-2</v>
      </c>
      <c r="BF10" s="135">
        <v>5.9534785701114298E-2</v>
      </c>
      <c r="BG10" s="135">
        <v>6.2823977204622156E-2</v>
      </c>
      <c r="BH10" s="135">
        <v>4.2524372765501708E-2</v>
      </c>
      <c r="BI10" s="135">
        <v>5.2124533105626827E-2</v>
      </c>
      <c r="BJ10" s="135">
        <v>5.5162703707984401E-2</v>
      </c>
      <c r="BK10" s="135">
        <v>4.7245954565140365E-2</v>
      </c>
    </row>
    <row r="11" spans="1:63" s="4" customFormat="1" x14ac:dyDescent="0.3">
      <c r="A11" s="122" t="s">
        <v>14</v>
      </c>
      <c r="B11" s="135">
        <v>0.15</v>
      </c>
      <c r="C11" s="135">
        <v>0.11</v>
      </c>
      <c r="D11" s="135">
        <v>0.1</v>
      </c>
      <c r="E11" s="135">
        <v>0.11</v>
      </c>
      <c r="F11" s="135">
        <v>0.09</v>
      </c>
      <c r="G11" s="135">
        <v>0.09</v>
      </c>
      <c r="H11" s="135">
        <v>0.05</v>
      </c>
      <c r="I11" s="135">
        <v>0.06</v>
      </c>
      <c r="J11" s="135">
        <v>0.05</v>
      </c>
      <c r="K11" s="135">
        <v>0.06</v>
      </c>
      <c r="L11" s="135">
        <v>0.03</v>
      </c>
      <c r="M11" s="135">
        <v>7.0000000000000007E-2</v>
      </c>
      <c r="N11" s="135">
        <v>7.0000000000000007E-2</v>
      </c>
      <c r="O11" s="135">
        <v>0.08</v>
      </c>
      <c r="P11" s="135">
        <v>0.09</v>
      </c>
      <c r="Q11" s="135">
        <v>0.12</v>
      </c>
      <c r="R11" s="135">
        <v>0.19</v>
      </c>
      <c r="S11" s="135">
        <v>0.19</v>
      </c>
      <c r="T11" s="135">
        <v>0.28000000000000003</v>
      </c>
      <c r="U11" s="135">
        <v>0.36</v>
      </c>
      <c r="V11" s="135">
        <v>0.45</v>
      </c>
      <c r="W11" s="135">
        <v>0.54</v>
      </c>
      <c r="X11" s="135">
        <v>0.57999999999999996</v>
      </c>
      <c r="Y11" s="135">
        <v>0.61</v>
      </c>
      <c r="Z11" s="135">
        <v>0.69</v>
      </c>
      <c r="AA11" s="135">
        <v>0.88</v>
      </c>
      <c r="AB11" s="135">
        <v>0.73</v>
      </c>
      <c r="AC11" s="135">
        <v>0.61</v>
      </c>
      <c r="AD11" s="135">
        <v>0.64</v>
      </c>
      <c r="AE11" s="135">
        <v>0.7</v>
      </c>
      <c r="AF11" s="122">
        <v>0.64</v>
      </c>
      <c r="AG11" s="135">
        <v>0.59</v>
      </c>
      <c r="AH11" s="135">
        <v>0.45235577487956768</v>
      </c>
      <c r="AI11" s="135">
        <v>0.33290251830963852</v>
      </c>
      <c r="AJ11" s="135">
        <v>0.31221555596879802</v>
      </c>
      <c r="AK11" s="135">
        <v>0.22533849129593811</v>
      </c>
      <c r="AL11" s="135">
        <v>0.16514550393808511</v>
      </c>
      <c r="AM11" s="135">
        <v>0.14651871532390404</v>
      </c>
      <c r="AN11" s="135">
        <v>0.22522742119477787</v>
      </c>
      <c r="AO11" s="135">
        <v>0.17896743570789403</v>
      </c>
      <c r="AP11" s="135">
        <v>0.1681925039659028</v>
      </c>
      <c r="AQ11" s="135">
        <v>0.12720593121386736</v>
      </c>
      <c r="AR11" s="135">
        <v>6.2829292811431334E-2</v>
      </c>
      <c r="AS11" s="135">
        <v>8.6043864445061888E-2</v>
      </c>
      <c r="AT11" s="135">
        <v>5.4182729033060345E-2</v>
      </c>
      <c r="AU11" s="135">
        <v>5.2938996629550546E-2</v>
      </c>
      <c r="AV11" s="135">
        <v>4.2965496076110304E-2</v>
      </c>
      <c r="AW11" s="135">
        <v>5.3094726213997863E-2</v>
      </c>
      <c r="AX11" s="135">
        <v>5.7450253303389563E-2</v>
      </c>
      <c r="AY11" s="135">
        <v>3.9834772292317952E-2</v>
      </c>
      <c r="AZ11" s="135">
        <v>3.0163052845668586E-2</v>
      </c>
      <c r="BA11" s="135">
        <v>3.4265644408275155E-2</v>
      </c>
      <c r="BB11" s="135">
        <v>4.53631189284033E-2</v>
      </c>
      <c r="BC11" s="135">
        <v>3.1479716852708957E-2</v>
      </c>
      <c r="BD11" s="135">
        <v>3.7141144791376507E-2</v>
      </c>
      <c r="BE11" s="135">
        <v>2.1704106249947827E-2</v>
      </c>
      <c r="BF11" s="135">
        <v>3.2406291806193754E-2</v>
      </c>
      <c r="BG11" s="135">
        <v>2.5642298211656492E-2</v>
      </c>
      <c r="BH11" s="135">
        <v>1.2322858903265557E-2</v>
      </c>
      <c r="BI11" s="135">
        <v>2.6934597899101364E-2</v>
      </c>
      <c r="BJ11" s="135">
        <v>2.447800651114973E-2</v>
      </c>
      <c r="BK11" s="135">
        <v>1.794482781122041E-2</v>
      </c>
    </row>
    <row r="12" spans="1:63" s="4" customFormat="1" x14ac:dyDescent="0.3">
      <c r="A12" s="122" t="s">
        <v>9</v>
      </c>
      <c r="B12" s="135">
        <v>0.06</v>
      </c>
      <c r="C12" s="135">
        <v>0.05</v>
      </c>
      <c r="D12" s="135">
        <v>0.05</v>
      </c>
      <c r="E12" s="135">
        <v>0.05</v>
      </c>
      <c r="F12" s="135">
        <v>0.05</v>
      </c>
      <c r="G12" s="135">
        <v>0.05</v>
      </c>
      <c r="H12" s="135">
        <v>0.04</v>
      </c>
      <c r="I12" s="135">
        <v>0.05</v>
      </c>
      <c r="J12" s="135">
        <v>0.05</v>
      </c>
      <c r="K12" s="135">
        <v>0.04</v>
      </c>
      <c r="L12" s="135">
        <v>0.04</v>
      </c>
      <c r="M12" s="135">
        <v>0.05</v>
      </c>
      <c r="N12" s="135">
        <v>0.05</v>
      </c>
      <c r="O12" s="135">
        <v>0.05</v>
      </c>
      <c r="P12" s="135">
        <v>0.05</v>
      </c>
      <c r="Q12" s="135">
        <v>0.06</v>
      </c>
      <c r="R12" s="135">
        <v>7.0000000000000007E-2</v>
      </c>
      <c r="S12" s="135">
        <v>0.06</v>
      </c>
      <c r="T12" s="135">
        <v>0.09</v>
      </c>
      <c r="U12" s="135">
        <v>0.09</v>
      </c>
      <c r="V12" s="135">
        <v>0.1</v>
      </c>
      <c r="W12" s="135">
        <v>0.09</v>
      </c>
      <c r="X12" s="135">
        <v>0.1</v>
      </c>
      <c r="Y12" s="135">
        <v>0.06</v>
      </c>
      <c r="Z12" s="135">
        <v>0.09</v>
      </c>
      <c r="AA12" s="135">
        <v>0.12</v>
      </c>
      <c r="AB12" s="135">
        <v>0.12</v>
      </c>
      <c r="AC12" s="135">
        <v>0.12</v>
      </c>
      <c r="AD12" s="135">
        <v>0.1</v>
      </c>
      <c r="AE12" s="135">
        <v>0.11</v>
      </c>
      <c r="AF12" s="122">
        <v>0.1</v>
      </c>
      <c r="AG12" s="135">
        <v>0.09</v>
      </c>
      <c r="AH12" s="135">
        <v>7.2575436451047387E-2</v>
      </c>
      <c r="AI12" s="135">
        <v>5.6600577573776997E-2</v>
      </c>
      <c r="AJ12" s="135">
        <v>5.5340495856363123E-2</v>
      </c>
      <c r="AK12" s="135">
        <v>4.9903234724910137E-2</v>
      </c>
      <c r="AL12" s="135">
        <v>5.8062652101923566E-2</v>
      </c>
      <c r="AM12" s="135">
        <v>5.491465289768635E-2</v>
      </c>
      <c r="AN12" s="135">
        <v>5.6565488103179899E-2</v>
      </c>
      <c r="AO12" s="135">
        <v>4.2327719243707741E-2</v>
      </c>
      <c r="AP12" s="135">
        <v>4.4339630484604452E-2</v>
      </c>
      <c r="AQ12" s="135">
        <v>9.1917108487105298E-2</v>
      </c>
      <c r="AR12" s="135">
        <v>5.4223320535392312E-2</v>
      </c>
      <c r="AS12" s="135">
        <v>4.2424907253337495E-2</v>
      </c>
      <c r="AT12" s="135">
        <v>5.7343069379853118E-2</v>
      </c>
      <c r="AU12" s="135">
        <v>3.8350608618905276E-2</v>
      </c>
      <c r="AV12" s="135">
        <v>3.144769462192009E-2</v>
      </c>
      <c r="AW12" s="135">
        <v>4.4600249137251739E-2</v>
      </c>
      <c r="AX12" s="135">
        <v>4.0151562402544749E-2</v>
      </c>
      <c r="AY12" s="135">
        <v>2.703580238768823E-2</v>
      </c>
      <c r="AZ12" s="135">
        <v>3.1276413706823686E-2</v>
      </c>
      <c r="BA12" s="135">
        <v>3.8011594180489355E-2</v>
      </c>
      <c r="BB12" s="135">
        <v>3.3318453663550511E-2</v>
      </c>
      <c r="BC12" s="135">
        <v>2.8656940441111271E-2</v>
      </c>
      <c r="BD12" s="135">
        <v>2.542273277769545E-2</v>
      </c>
      <c r="BE12" s="135">
        <v>2.3651694465884974E-2</v>
      </c>
      <c r="BF12" s="135">
        <v>3.2498939975981252E-2</v>
      </c>
      <c r="BG12" s="135">
        <v>2.8625204872871159E-2</v>
      </c>
      <c r="BH12" s="135">
        <v>2.3793583073143752E-2</v>
      </c>
      <c r="BI12" s="135">
        <v>2.3380165278811628E-2</v>
      </c>
      <c r="BJ12" s="135">
        <v>2.5844769221413658E-2</v>
      </c>
      <c r="BK12" s="135">
        <v>2.8720653059571947E-2</v>
      </c>
    </row>
    <row r="13" spans="1:63" s="4" customFormat="1" x14ac:dyDescent="0.3">
      <c r="A13" s="122" t="s">
        <v>10</v>
      </c>
      <c r="B13" s="135">
        <v>0.1</v>
      </c>
      <c r="C13" s="135">
        <v>0.09</v>
      </c>
      <c r="D13" s="135">
        <v>0.1</v>
      </c>
      <c r="E13" s="135">
        <v>0.13</v>
      </c>
      <c r="F13" s="135">
        <v>0.12</v>
      </c>
      <c r="G13" s="135">
        <v>0.11</v>
      </c>
      <c r="H13" s="135">
        <v>0.11</v>
      </c>
      <c r="I13" s="135">
        <v>0.12</v>
      </c>
      <c r="J13" s="135">
        <v>0.12</v>
      </c>
      <c r="K13" s="135">
        <v>0.1</v>
      </c>
      <c r="L13" s="135">
        <v>0.11</v>
      </c>
      <c r="M13" s="135">
        <v>0.12</v>
      </c>
      <c r="N13" s="135">
        <v>0.12</v>
      </c>
      <c r="O13" s="135">
        <v>0.12</v>
      </c>
      <c r="P13" s="135">
        <v>0.12</v>
      </c>
      <c r="Q13" s="135">
        <v>0.15</v>
      </c>
      <c r="R13" s="135">
        <v>0.16</v>
      </c>
      <c r="S13" s="135">
        <v>0.14000000000000001</v>
      </c>
      <c r="T13" s="135">
        <v>0.16</v>
      </c>
      <c r="U13" s="135">
        <v>0.15</v>
      </c>
      <c r="V13" s="135">
        <v>0.19</v>
      </c>
      <c r="W13" s="135">
        <v>0.16</v>
      </c>
      <c r="X13" s="135">
        <v>0.15</v>
      </c>
      <c r="Y13" s="135">
        <v>0.15</v>
      </c>
      <c r="Z13" s="135">
        <v>0.17</v>
      </c>
      <c r="AA13" s="135">
        <v>0.17</v>
      </c>
      <c r="AB13" s="135">
        <v>0.14000000000000001</v>
      </c>
      <c r="AC13" s="135">
        <v>0.14000000000000001</v>
      </c>
      <c r="AD13" s="135">
        <v>0.15</v>
      </c>
      <c r="AE13" s="135">
        <v>0.16</v>
      </c>
      <c r="AF13" s="122">
        <v>0.15</v>
      </c>
      <c r="AG13" s="135">
        <v>0.14000000000000001</v>
      </c>
      <c r="AH13" s="135">
        <v>0.13239291156026003</v>
      </c>
      <c r="AI13" s="135">
        <v>9.9241556498621875E-2</v>
      </c>
      <c r="AJ13" s="135">
        <v>0.11102863134878518</v>
      </c>
      <c r="AK13" s="135">
        <v>0.11515024164740492</v>
      </c>
      <c r="AL13" s="135">
        <v>0.12276747454663878</v>
      </c>
      <c r="AM13" s="135">
        <v>9.6081669419006158E-2</v>
      </c>
      <c r="AN13" s="135">
        <v>0.10349726471514681</v>
      </c>
      <c r="AO13" s="135">
        <v>9.1712647988428778E-2</v>
      </c>
      <c r="AP13" s="135">
        <v>8.1467432121080971E-2</v>
      </c>
      <c r="AQ13" s="135">
        <v>8.6699198297388855E-2</v>
      </c>
      <c r="AR13" s="135">
        <v>6.2054176347796364E-2</v>
      </c>
      <c r="AS13" s="135">
        <v>7.7477920826105787E-2</v>
      </c>
      <c r="AT13" s="135">
        <v>6.7049049427340163E-2</v>
      </c>
      <c r="AU13" s="135">
        <v>5.7769487539894505E-2</v>
      </c>
      <c r="AV13" s="135">
        <v>5.1257843159103936E-2</v>
      </c>
      <c r="AW13" s="135">
        <v>5.8625534452609346E-2</v>
      </c>
      <c r="AX13" s="135">
        <v>5.6040996922803017E-2</v>
      </c>
      <c r="AY13" s="135">
        <v>4.1391564197306517E-2</v>
      </c>
      <c r="AZ13" s="135">
        <v>4.6943816512134875E-2</v>
      </c>
      <c r="BA13" s="135">
        <v>5.5573341709605123E-2</v>
      </c>
      <c r="BB13" s="135">
        <v>4.9550021350822211E-2</v>
      </c>
      <c r="BC13" s="135">
        <v>4.0231815722191269E-2</v>
      </c>
      <c r="BD13" s="135">
        <v>3.9371731097072302E-2</v>
      </c>
      <c r="BE13" s="135">
        <v>4.0463637541485194E-2</v>
      </c>
      <c r="BF13" s="135">
        <v>4.0015687742259151E-2</v>
      </c>
      <c r="BG13" s="135">
        <v>4.1767189684697496E-2</v>
      </c>
      <c r="BH13" s="135">
        <v>3.5187817460711909E-2</v>
      </c>
      <c r="BI13" s="135">
        <v>3.8788062029073145E-2</v>
      </c>
      <c r="BJ13" s="135">
        <v>4.1697424336133111E-2</v>
      </c>
      <c r="BK13" s="135">
        <v>2.9102680635953372E-2</v>
      </c>
    </row>
    <row r="14" spans="1:63" s="4" customFormat="1" x14ac:dyDescent="0.3">
      <c r="A14" s="122" t="s">
        <v>11</v>
      </c>
      <c r="B14" s="135">
        <v>0.08</v>
      </c>
      <c r="C14" s="135">
        <v>7.0000000000000007E-2</v>
      </c>
      <c r="D14" s="135">
        <v>0.06</v>
      </c>
      <c r="E14" s="135">
        <v>0.08</v>
      </c>
      <c r="F14" s="135">
        <v>0.08</v>
      </c>
      <c r="G14" s="135">
        <v>0.06</v>
      </c>
      <c r="H14" s="135">
        <v>7.0000000000000007E-2</v>
      </c>
      <c r="I14" s="135">
        <v>0.06</v>
      </c>
      <c r="J14" s="135">
        <v>7.0000000000000007E-2</v>
      </c>
      <c r="K14" s="135">
        <v>0.06</v>
      </c>
      <c r="L14" s="135">
        <v>0.06</v>
      </c>
      <c r="M14" s="135">
        <v>7.0000000000000007E-2</v>
      </c>
      <c r="N14" s="135">
        <v>0.06</v>
      </c>
      <c r="O14" s="135">
        <v>7.0000000000000007E-2</v>
      </c>
      <c r="P14" s="135">
        <v>0.06</v>
      </c>
      <c r="Q14" s="135">
        <v>0.08</v>
      </c>
      <c r="R14" s="135">
        <v>0.08</v>
      </c>
      <c r="S14" s="135">
        <v>7.0000000000000007E-2</v>
      </c>
      <c r="T14" s="135">
        <v>0.08</v>
      </c>
      <c r="U14" s="135">
        <v>0.08</v>
      </c>
      <c r="V14" s="135">
        <v>0.09</v>
      </c>
      <c r="W14" s="135">
        <v>0.08</v>
      </c>
      <c r="X14" s="135">
        <v>0.09</v>
      </c>
      <c r="Y14" s="135">
        <v>0.09</v>
      </c>
      <c r="Z14" s="135">
        <v>0.1</v>
      </c>
      <c r="AA14" s="135">
        <v>0.1</v>
      </c>
      <c r="AB14" s="135">
        <v>0.09</v>
      </c>
      <c r="AC14" s="135">
        <v>0.09</v>
      </c>
      <c r="AD14" s="135">
        <v>0.1</v>
      </c>
      <c r="AE14" s="135">
        <v>0.11</v>
      </c>
      <c r="AF14" s="122">
        <v>0.1</v>
      </c>
      <c r="AG14" s="135">
        <v>0.09</v>
      </c>
      <c r="AH14" s="135">
        <v>8.0591628203955212E-2</v>
      </c>
      <c r="AI14" s="135">
        <v>5.3922417904578732E-2</v>
      </c>
      <c r="AJ14" s="135">
        <v>4.9501863140990664E-2</v>
      </c>
      <c r="AK14" s="135">
        <v>6.263584271883027E-2</v>
      </c>
      <c r="AL14" s="135">
        <v>7.8236674764848788E-2</v>
      </c>
      <c r="AM14" s="135">
        <v>6.2034739454094295E-2</v>
      </c>
      <c r="AN14" s="135">
        <v>6.6682618194940757E-2</v>
      </c>
      <c r="AO14" s="135">
        <v>4.2560535988169348E-2</v>
      </c>
      <c r="AP14" s="135">
        <v>5.1698339215238719E-2</v>
      </c>
      <c r="AQ14" s="135">
        <v>6.7097730575304534E-2</v>
      </c>
      <c r="AR14" s="135">
        <v>5.8612915065579051E-2</v>
      </c>
      <c r="AS14" s="135">
        <v>5.8110203852837307E-2</v>
      </c>
      <c r="AT14" s="135">
        <v>5.4076128000059669E-2</v>
      </c>
      <c r="AU14" s="135">
        <v>5.1090140535178546E-2</v>
      </c>
      <c r="AV14" s="135">
        <v>4.1116585053656216E-2</v>
      </c>
      <c r="AW14" s="135">
        <v>4.9988428604489703E-2</v>
      </c>
      <c r="AX14" s="135">
        <v>4.2198856559053415E-2</v>
      </c>
      <c r="AY14" s="135">
        <v>3.6571377909779518E-2</v>
      </c>
      <c r="AZ14" s="135">
        <v>3.6718712520158389E-2</v>
      </c>
      <c r="BA14" s="135">
        <v>4.5086824341732369E-2</v>
      </c>
      <c r="BB14" s="135">
        <v>3.8629570016095655E-2</v>
      </c>
      <c r="BC14" s="135">
        <v>3.4738751720854825E-2</v>
      </c>
      <c r="BD14" s="135">
        <v>3.1229340239096213E-2</v>
      </c>
      <c r="BE14" s="135">
        <v>3.165328375531648E-2</v>
      </c>
      <c r="BF14" s="135">
        <v>3.4892723049914767E-2</v>
      </c>
      <c r="BG14" s="135">
        <v>3.8133284910114404E-2</v>
      </c>
      <c r="BH14" s="135">
        <v>3.2998932067528144E-2</v>
      </c>
      <c r="BI14" s="135">
        <v>3.3316373367905106E-2</v>
      </c>
      <c r="BJ14" s="135">
        <v>3.3251627603575189E-2</v>
      </c>
      <c r="BK14" s="135">
        <v>3.5065279559303927E-2</v>
      </c>
    </row>
    <row r="15" spans="1:63" s="4" customFormat="1" x14ac:dyDescent="0.3">
      <c r="A15" s="122" t="s">
        <v>12</v>
      </c>
      <c r="B15" s="135">
        <v>0.1</v>
      </c>
      <c r="C15" s="135">
        <v>0.08</v>
      </c>
      <c r="D15" s="135">
        <v>0.09</v>
      </c>
      <c r="E15" s="135">
        <v>0.1</v>
      </c>
      <c r="F15" s="135">
        <v>0.09</v>
      </c>
      <c r="G15" s="135">
        <v>0.08</v>
      </c>
      <c r="H15" s="135">
        <v>0.09</v>
      </c>
      <c r="I15" s="135">
        <v>0.1</v>
      </c>
      <c r="J15" s="135">
        <v>0.08</v>
      </c>
      <c r="K15" s="135">
        <v>0.08</v>
      </c>
      <c r="L15" s="135">
        <v>0.08</v>
      </c>
      <c r="M15" s="135">
        <v>0.08</v>
      </c>
      <c r="N15" s="135">
        <v>7.0000000000000007E-2</v>
      </c>
      <c r="O15" s="135">
        <v>7.0000000000000007E-2</v>
      </c>
      <c r="P15" s="135">
        <v>0.09</v>
      </c>
      <c r="Q15" s="135">
        <v>0.09</v>
      </c>
      <c r="R15" s="135">
        <v>0.1</v>
      </c>
      <c r="S15" s="135">
        <v>0.09</v>
      </c>
      <c r="T15" s="135">
        <v>0.1</v>
      </c>
      <c r="U15" s="135">
        <v>0.1</v>
      </c>
      <c r="V15" s="135">
        <v>0.11</v>
      </c>
      <c r="W15" s="135">
        <v>0.13</v>
      </c>
      <c r="X15" s="135">
        <v>0.11</v>
      </c>
      <c r="Y15" s="135">
        <v>0.1</v>
      </c>
      <c r="Z15" s="135">
        <v>0.11</v>
      </c>
      <c r="AA15" s="135">
        <v>0.12</v>
      </c>
      <c r="AB15" s="135">
        <v>0.12</v>
      </c>
      <c r="AC15" s="135">
        <v>0.13</v>
      </c>
      <c r="AD15" s="135">
        <v>0.13</v>
      </c>
      <c r="AE15" s="135">
        <v>0.12</v>
      </c>
      <c r="AF15" s="122">
        <v>0.13</v>
      </c>
      <c r="AG15" s="135">
        <v>0.13</v>
      </c>
      <c r="AH15" s="135">
        <v>0.10089594719925626</v>
      </c>
      <c r="AI15" s="135">
        <v>7.4900921501631287E-2</v>
      </c>
      <c r="AJ15" s="135">
        <v>7.192585597259131E-2</v>
      </c>
      <c r="AK15" s="135">
        <v>8.8599855483297199E-2</v>
      </c>
      <c r="AL15" s="135">
        <v>8.7628271647642114E-2</v>
      </c>
      <c r="AM15" s="135">
        <v>7.8897370783578363E-2</v>
      </c>
      <c r="AN15" s="135">
        <v>7.1228895700075942E-2</v>
      </c>
      <c r="AO15" s="135">
        <v>6.1667219670642474E-2</v>
      </c>
      <c r="AP15" s="135">
        <v>5.3239202121824203E-2</v>
      </c>
      <c r="AQ15" s="135">
        <v>5.3336417849064365E-2</v>
      </c>
      <c r="AR15" s="135">
        <v>4.9931243054533649E-2</v>
      </c>
      <c r="AS15" s="135">
        <v>3.9700453028519836E-2</v>
      </c>
      <c r="AT15" s="135">
        <v>3.5225221258421029E-2</v>
      </c>
      <c r="AU15" s="135">
        <v>3.1694173155832672E-2</v>
      </c>
      <c r="AV15" s="135">
        <v>2.756473498688692E-2</v>
      </c>
      <c r="AW15" s="135">
        <v>3.1469796862461256E-2</v>
      </c>
      <c r="AX15" s="135">
        <v>3.1923790274407504E-2</v>
      </c>
      <c r="AY15" s="135">
        <v>2.3319309359787793E-2</v>
      </c>
      <c r="AZ15" s="135">
        <v>2.2721120006187881E-2</v>
      </c>
      <c r="BA15" s="135">
        <v>2.7081454677456991E-2</v>
      </c>
      <c r="BB15" s="135">
        <v>2.4335049561106843E-2</v>
      </c>
      <c r="BC15" s="135">
        <v>1.9633875870061865E-2</v>
      </c>
      <c r="BD15" s="135">
        <v>1.9884256663346343E-2</v>
      </c>
      <c r="BE15" s="135">
        <v>2.6568251874511787E-2</v>
      </c>
      <c r="BF15" s="135">
        <v>2.6393098624387969E-2</v>
      </c>
      <c r="BG15" s="135">
        <v>2.3599061240493015E-2</v>
      </c>
      <c r="BH15" s="135">
        <v>1.8500822824095101E-2</v>
      </c>
      <c r="BI15" s="135">
        <v>1.5427793308217747E-2</v>
      </c>
      <c r="BJ15" s="135">
        <v>2.2661872832669357E-2</v>
      </c>
      <c r="BK15" s="135">
        <v>2.5887403613181387E-2</v>
      </c>
    </row>
    <row r="16" spans="1:63" s="4" customFormat="1" x14ac:dyDescent="0.3">
      <c r="A16" s="122" t="s">
        <v>13</v>
      </c>
      <c r="B16" s="135">
        <v>0.08</v>
      </c>
      <c r="C16" s="135">
        <v>7.0000000000000007E-2</v>
      </c>
      <c r="D16" s="135">
        <v>7.0000000000000007E-2</v>
      </c>
      <c r="E16" s="135">
        <v>0.08</v>
      </c>
      <c r="F16" s="135">
        <v>0.08</v>
      </c>
      <c r="G16" s="135">
        <v>7.0000000000000007E-2</v>
      </c>
      <c r="H16" s="135">
        <v>7.0000000000000007E-2</v>
      </c>
      <c r="I16" s="135">
        <v>0.08</v>
      </c>
      <c r="J16" s="135">
        <v>7.0000000000000007E-2</v>
      </c>
      <c r="K16" s="135">
        <v>0.06</v>
      </c>
      <c r="L16" s="135">
        <v>7.0000000000000007E-2</v>
      </c>
      <c r="M16" s="135">
        <v>7.0000000000000007E-2</v>
      </c>
      <c r="N16" s="135">
        <v>7.0000000000000007E-2</v>
      </c>
      <c r="O16" s="135">
        <v>7.0000000000000007E-2</v>
      </c>
      <c r="P16" s="135">
        <v>0.08</v>
      </c>
      <c r="Q16" s="135">
        <v>0.09</v>
      </c>
      <c r="R16" s="135">
        <v>0.11</v>
      </c>
      <c r="S16" s="135">
        <v>0.1</v>
      </c>
      <c r="T16" s="135">
        <v>0.13</v>
      </c>
      <c r="U16" s="135">
        <v>0.14000000000000001</v>
      </c>
      <c r="V16" s="135">
        <v>0.18</v>
      </c>
      <c r="W16" s="135">
        <v>0.19</v>
      </c>
      <c r="X16" s="135">
        <v>0.19</v>
      </c>
      <c r="Y16" s="135">
        <v>0.18</v>
      </c>
      <c r="Z16" s="135">
        <v>0.21</v>
      </c>
      <c r="AA16" s="135">
        <v>0.24</v>
      </c>
      <c r="AB16" s="135">
        <v>0.2</v>
      </c>
      <c r="AC16" s="135">
        <v>0.19</v>
      </c>
      <c r="AD16" s="135">
        <v>0.19</v>
      </c>
      <c r="AE16" s="135">
        <v>0.2</v>
      </c>
      <c r="AF16" s="122">
        <v>0.19</v>
      </c>
      <c r="AG16" s="135">
        <v>0.19</v>
      </c>
      <c r="AH16" s="122">
        <v>0.15</v>
      </c>
      <c r="AI16" s="135">
        <v>0.11752468258163629</v>
      </c>
      <c r="AJ16" s="135">
        <v>0.10943730990059478</v>
      </c>
      <c r="AK16" s="135">
        <v>0.11997164261402032</v>
      </c>
      <c r="AL16" s="135">
        <v>0.12108612031128879</v>
      </c>
      <c r="AM16" s="135">
        <v>0.1063650092985135</v>
      </c>
      <c r="AN16" s="135">
        <v>0.1003813978084724</v>
      </c>
      <c r="AO16" s="135">
        <v>8.6900137873041405E-2</v>
      </c>
      <c r="AP16" s="135">
        <v>8.6900137873041405E-2</v>
      </c>
      <c r="AQ16" s="135">
        <v>8.1962057176192385E-2</v>
      </c>
      <c r="AR16" s="135">
        <v>6.5820198344688358E-2</v>
      </c>
      <c r="AS16" s="135">
        <v>6.154340629218346E-2</v>
      </c>
      <c r="AT16" s="135">
        <v>5.6475820107586554E-2</v>
      </c>
      <c r="AU16" s="135">
        <v>4.488504901684897E-2</v>
      </c>
      <c r="AV16" s="135">
        <v>4.3740362653559309E-2</v>
      </c>
      <c r="AW16" s="135">
        <v>4.6814517391001106E-2</v>
      </c>
      <c r="AX16" s="135">
        <v>4.3113578681858937E-2</v>
      </c>
      <c r="AY16" s="135">
        <v>3.6352787564152313E-2</v>
      </c>
      <c r="AZ16" s="135">
        <v>3.5283161084700393E-2</v>
      </c>
      <c r="BA16" s="135">
        <v>3.9492013584342192E-2</v>
      </c>
      <c r="BB16" s="135">
        <v>3.6666514678497304E-2</v>
      </c>
      <c r="BC16" s="135">
        <v>3.1289161025187626E-2</v>
      </c>
      <c r="BD16" s="135">
        <v>3.0206434112843177E-2</v>
      </c>
      <c r="BE16" s="135">
        <v>2.9416976547602464E-2</v>
      </c>
      <c r="BF16" s="135">
        <v>3.3647800095992358E-2</v>
      </c>
      <c r="BG16" s="135">
        <v>3.1474955294208448E-2</v>
      </c>
      <c r="BH16" s="135">
        <v>2.581970513288168E-2</v>
      </c>
      <c r="BI16" s="135">
        <v>2.5596853407975278E-2</v>
      </c>
      <c r="BJ16" s="135">
        <v>2.8361461787120679E-2</v>
      </c>
      <c r="BK16" s="135">
        <v>2.796364681492064E-2</v>
      </c>
    </row>
    <row r="17" spans="1:56" x14ac:dyDescent="0.3">
      <c r="A17" s="44" t="s">
        <v>127</v>
      </c>
      <c r="BD17" s="185"/>
    </row>
    <row r="18" spans="1:56" x14ac:dyDescent="0.3">
      <c r="A18" s="48" t="s">
        <v>80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R18" s="17"/>
      <c r="AU18" s="35"/>
      <c r="AW18" s="134"/>
    </row>
    <row r="19" spans="1:56" s="19" customFormat="1" x14ac:dyDescent="0.3">
      <c r="A19" s="178" t="s">
        <v>198</v>
      </c>
      <c r="AS19" s="91"/>
      <c r="AT19" s="91"/>
      <c r="AU19" s="24"/>
    </row>
    <row r="20" spans="1:56" s="19" customFormat="1" x14ac:dyDescent="0.3"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U20" s="24"/>
    </row>
    <row r="21" spans="1:56" s="19" customFormat="1" x14ac:dyDescent="0.3">
      <c r="AU21" s="24"/>
    </row>
    <row r="22" spans="1:56" s="19" customFormat="1" x14ac:dyDescent="0.3">
      <c r="AU22" s="24"/>
    </row>
    <row r="23" spans="1:56" s="19" customFormat="1" x14ac:dyDescent="0.3">
      <c r="AU23" s="24"/>
    </row>
    <row r="24" spans="1:56" s="19" customFormat="1" x14ac:dyDescent="0.3">
      <c r="AU24" s="24"/>
    </row>
    <row r="25" spans="1:56" x14ac:dyDescent="0.3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U25" s="35"/>
    </row>
    <row r="26" spans="1:56" x14ac:dyDescent="0.3"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U26" s="35"/>
    </row>
    <row r="27" spans="1:56" x14ac:dyDescent="0.3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U27" s="35"/>
    </row>
    <row r="28" spans="1:56" x14ac:dyDescent="0.3"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U28" s="35"/>
    </row>
    <row r="29" spans="1:56" x14ac:dyDescent="0.3"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U29" s="35"/>
    </row>
    <row r="30" spans="1:56" x14ac:dyDescent="0.3"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</row>
    <row r="31" spans="1:56" x14ac:dyDescent="0.3"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</row>
    <row r="32" spans="1:56" x14ac:dyDescent="0.3"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</row>
    <row r="33" spans="4:44" x14ac:dyDescent="0.3"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4:44" x14ac:dyDescent="0.3"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</row>
    <row r="35" spans="4:44" x14ac:dyDescent="0.3"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</row>
  </sheetData>
  <hyperlinks>
    <hyperlink ref="A18" location="'TABLE OF CONTENTS'!A1" display="Return to Table of Contents" xr:uid="{00000000-0004-0000-30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3"/>
  <dimension ref="A1:BK30"/>
  <sheetViews>
    <sheetView workbookViewId="0">
      <pane xSplit="1" topLeftCell="AY1" activePane="topRight" state="frozen"/>
      <selection pane="topRight" activeCell="BK17" sqref="BK17"/>
    </sheetView>
  </sheetViews>
  <sheetFormatPr defaultColWidth="9.109375" defaultRowHeight="14.4" x14ac:dyDescent="0.3"/>
  <cols>
    <col min="1" max="2" width="9.109375" style="12"/>
    <col min="3" max="3" width="10.44140625" style="18" customWidth="1"/>
    <col min="4" max="38" width="10.44140625" style="12" customWidth="1"/>
    <col min="39" max="39" width="10.44140625" style="40" customWidth="1"/>
    <col min="40" max="46" width="10.44140625" style="12" customWidth="1"/>
    <col min="47" max="51" width="9.109375" style="12"/>
    <col min="52" max="52" width="9.109375" style="124"/>
    <col min="53" max="16384" width="9.109375" style="12"/>
  </cols>
  <sheetData>
    <row r="1" spans="1:63" s="19" customFormat="1" ht="20.399999999999999" x14ac:dyDescent="0.35">
      <c r="A1" s="69" t="s">
        <v>119</v>
      </c>
      <c r="AM1" s="79"/>
      <c r="AZ1" s="101"/>
    </row>
    <row r="2" spans="1:63" s="19" customFormat="1" x14ac:dyDescent="0.3">
      <c r="A2" s="19" t="s">
        <v>124</v>
      </c>
      <c r="AM2" s="79"/>
      <c r="AZ2" s="101"/>
    </row>
    <row r="3" spans="1:63" s="19" customFormat="1" ht="11.25" customHeight="1" x14ac:dyDescent="0.3">
      <c r="AM3" s="79"/>
      <c r="AZ3" s="101"/>
    </row>
    <row r="4" spans="1:63" s="4" customFormat="1" x14ac:dyDescent="0.3">
      <c r="B4" s="120" t="s">
        <v>54</v>
      </c>
      <c r="C4" s="120" t="s">
        <v>53</v>
      </c>
      <c r="D4" s="120" t="s">
        <v>52</v>
      </c>
      <c r="E4" s="120" t="s">
        <v>51</v>
      </c>
      <c r="F4" s="120" t="s">
        <v>48</v>
      </c>
      <c r="G4" s="120" t="s">
        <v>49</v>
      </c>
      <c r="H4" s="120" t="s">
        <v>50</v>
      </c>
      <c r="I4" s="120" t="s">
        <v>47</v>
      </c>
      <c r="J4" s="120" t="s">
        <v>40</v>
      </c>
      <c r="K4" s="120" t="s">
        <v>15</v>
      </c>
      <c r="L4" s="120" t="s">
        <v>16</v>
      </c>
      <c r="M4" s="120" t="s">
        <v>17</v>
      </c>
      <c r="N4" s="120" t="s">
        <v>18</v>
      </c>
      <c r="O4" s="120" t="s">
        <v>19</v>
      </c>
      <c r="P4" s="120" t="s">
        <v>20</v>
      </c>
      <c r="Q4" s="120" t="s">
        <v>21</v>
      </c>
      <c r="R4" s="120" t="s">
        <v>22</v>
      </c>
      <c r="S4" s="120" t="s">
        <v>23</v>
      </c>
      <c r="T4" s="120" t="s">
        <v>24</v>
      </c>
      <c r="U4" s="120" t="s">
        <v>25</v>
      </c>
      <c r="V4" s="120" t="s">
        <v>26</v>
      </c>
      <c r="W4" s="120" t="s">
        <v>27</v>
      </c>
      <c r="X4" s="120" t="s">
        <v>28</v>
      </c>
      <c r="Y4" s="120" t="s">
        <v>29</v>
      </c>
      <c r="Z4" s="120" t="s">
        <v>30</v>
      </c>
      <c r="AA4" s="120" t="s">
        <v>31</v>
      </c>
      <c r="AB4" s="120" t="s">
        <v>46</v>
      </c>
      <c r="AC4" s="120" t="s">
        <v>73</v>
      </c>
      <c r="AD4" s="120" t="s">
        <v>77</v>
      </c>
      <c r="AE4" s="120" t="s">
        <v>78</v>
      </c>
      <c r="AF4" s="120" t="s">
        <v>135</v>
      </c>
      <c r="AG4" s="120" t="s">
        <v>142</v>
      </c>
      <c r="AH4" s="128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  <c r="BG4" s="122" t="s">
        <v>226</v>
      </c>
      <c r="BH4" s="122" t="s">
        <v>227</v>
      </c>
      <c r="BI4" s="122" t="s">
        <v>228</v>
      </c>
      <c r="BJ4" s="122" t="s">
        <v>231</v>
      </c>
      <c r="BK4" s="122" t="s">
        <v>233</v>
      </c>
    </row>
    <row r="5" spans="1:63" s="4" customFormat="1" x14ac:dyDescent="0.3">
      <c r="A5" s="4" t="s">
        <v>3</v>
      </c>
      <c r="B5" s="123">
        <v>0.28999999999999998</v>
      </c>
      <c r="C5" s="123">
        <v>0.26</v>
      </c>
      <c r="D5" s="123">
        <v>0.27</v>
      </c>
      <c r="E5" s="123">
        <v>0.24</v>
      </c>
      <c r="F5" s="123">
        <v>0.22</v>
      </c>
      <c r="G5" s="123">
        <v>0.28999999999999998</v>
      </c>
      <c r="H5" s="123">
        <v>0.27</v>
      </c>
      <c r="I5" s="123">
        <v>0.24</v>
      </c>
      <c r="J5" s="123">
        <v>0.2</v>
      </c>
      <c r="K5" s="123">
        <v>0.28999999999999998</v>
      </c>
      <c r="L5" s="123">
        <v>0.3</v>
      </c>
      <c r="M5" s="123">
        <v>0.39</v>
      </c>
      <c r="N5" s="123">
        <v>0.06</v>
      </c>
      <c r="O5" s="123">
        <v>0.08</v>
      </c>
      <c r="P5" s="123">
        <v>0.08</v>
      </c>
      <c r="Q5" s="123">
        <v>0.1</v>
      </c>
      <c r="R5" s="123">
        <v>7.0000000000000007E-2</v>
      </c>
      <c r="S5" s="123">
        <v>0.08</v>
      </c>
      <c r="T5" s="123">
        <v>0.09</v>
      </c>
      <c r="U5" s="123">
        <v>0.11</v>
      </c>
      <c r="V5" s="123">
        <v>0.11</v>
      </c>
      <c r="W5" s="123">
        <v>0.15</v>
      </c>
      <c r="X5" s="123">
        <v>0.19</v>
      </c>
      <c r="Y5" s="123">
        <v>0.19</v>
      </c>
      <c r="Z5" s="123">
        <v>0.18</v>
      </c>
      <c r="AA5" s="123">
        <v>0.28000000000000003</v>
      </c>
      <c r="AB5" s="123">
        <v>0.28000000000000003</v>
      </c>
      <c r="AC5" s="123">
        <v>0.27</v>
      </c>
      <c r="AD5" s="122">
        <v>0.33</v>
      </c>
      <c r="AE5" s="123">
        <v>0.39</v>
      </c>
      <c r="AF5" s="122">
        <v>0.34</v>
      </c>
      <c r="AG5" s="125">
        <v>0.32</v>
      </c>
      <c r="AH5" s="125">
        <v>0.25779445359061731</v>
      </c>
      <c r="AI5" s="135">
        <v>0.28034083319507724</v>
      </c>
      <c r="AJ5" s="135">
        <v>0.26953256816269344</v>
      </c>
      <c r="AK5" s="135">
        <v>0.23567567567567568</v>
      </c>
      <c r="AL5" s="135">
        <v>0.19331594197972518</v>
      </c>
      <c r="AM5" s="135">
        <v>0.23879680523988417</v>
      </c>
      <c r="AN5" s="135">
        <v>0.19917605801641072</v>
      </c>
      <c r="AO5" s="135">
        <v>0.18798747315980208</v>
      </c>
      <c r="AP5" s="135">
        <v>0.13598511320865925</v>
      </c>
      <c r="AQ5" s="135">
        <v>0.20865497469637756</v>
      </c>
      <c r="AR5" s="135">
        <v>0.18224441625588078</v>
      </c>
      <c r="AS5" s="135">
        <v>0.15008542095767272</v>
      </c>
      <c r="AT5" s="135">
        <v>0.10646044737133721</v>
      </c>
      <c r="AU5" s="135">
        <v>0.15084500773917597</v>
      </c>
      <c r="AV5" s="135">
        <v>0.12593865492808548</v>
      </c>
      <c r="AW5" s="135">
        <v>0.10641988687527043</v>
      </c>
      <c r="AX5" s="135">
        <v>8.4275772074815139E-2</v>
      </c>
      <c r="AY5" s="135">
        <v>0.11316630038893673</v>
      </c>
      <c r="AZ5" s="135">
        <v>9.6917858269170126E-2</v>
      </c>
      <c r="BA5" s="135">
        <v>8.8320983689293656E-2</v>
      </c>
      <c r="BB5" s="135">
        <v>7.6180608987788251E-2</v>
      </c>
      <c r="BC5" s="135">
        <v>8.7508949778954667E-2</v>
      </c>
      <c r="BD5" s="135">
        <v>8.5941282213907469E-2</v>
      </c>
      <c r="BE5" s="135">
        <v>8.1712454246622365E-2</v>
      </c>
      <c r="BF5" s="135">
        <v>7.6592738562213006E-2</v>
      </c>
      <c r="BG5" s="135">
        <v>9.4031585727930342E-2</v>
      </c>
      <c r="BH5" s="135">
        <v>8.7194910181853116E-2</v>
      </c>
      <c r="BI5" s="135">
        <v>0.1019750768494487</v>
      </c>
      <c r="BJ5" s="135">
        <v>6.7749430205199773E-2</v>
      </c>
      <c r="BK5" s="135">
        <v>0.1099997066674489</v>
      </c>
    </row>
    <row r="6" spans="1:63" s="4" customFormat="1" x14ac:dyDescent="0.3">
      <c r="A6" s="4" t="s">
        <v>4</v>
      </c>
      <c r="B6" s="123">
        <v>0.22</v>
      </c>
      <c r="C6" s="123">
        <v>0.2</v>
      </c>
      <c r="D6" s="123">
        <v>0.17</v>
      </c>
      <c r="E6" s="123">
        <v>0.15</v>
      </c>
      <c r="F6" s="123">
        <v>0.15</v>
      </c>
      <c r="G6" s="123">
        <v>0.16</v>
      </c>
      <c r="H6" s="123">
        <v>0.15</v>
      </c>
      <c r="I6" s="123">
        <v>0.14000000000000001</v>
      </c>
      <c r="J6" s="123">
        <v>0.12</v>
      </c>
      <c r="K6" s="123">
        <v>0.16</v>
      </c>
      <c r="L6" s="123">
        <v>0.18</v>
      </c>
      <c r="M6" s="123">
        <v>0.3</v>
      </c>
      <c r="N6" s="123">
        <v>0.05</v>
      </c>
      <c r="O6" s="123">
        <v>0.05</v>
      </c>
      <c r="P6" s="123">
        <v>7.0000000000000007E-2</v>
      </c>
      <c r="Q6" s="123">
        <v>0.09</v>
      </c>
      <c r="R6" s="123">
        <v>7.0000000000000007E-2</v>
      </c>
      <c r="S6" s="123">
        <v>0.08</v>
      </c>
      <c r="T6" s="123">
        <v>0.1</v>
      </c>
      <c r="U6" s="123">
        <v>0.11</v>
      </c>
      <c r="V6" s="123">
        <v>0.12</v>
      </c>
      <c r="W6" s="123">
        <v>0.15</v>
      </c>
      <c r="X6" s="123">
        <v>0.17</v>
      </c>
      <c r="Y6" s="123">
        <v>0.18</v>
      </c>
      <c r="Z6" s="123">
        <v>0.18</v>
      </c>
      <c r="AA6" s="123">
        <v>0.25</v>
      </c>
      <c r="AB6" s="123">
        <v>0.25</v>
      </c>
      <c r="AC6" s="123">
        <v>0.26</v>
      </c>
      <c r="AD6" s="122">
        <v>0.26</v>
      </c>
      <c r="AE6" s="123">
        <v>0.34</v>
      </c>
      <c r="AF6" s="122">
        <v>0.31</v>
      </c>
      <c r="AG6" s="125">
        <v>0.28000000000000003</v>
      </c>
      <c r="AH6" s="125">
        <v>0.26405211782784671</v>
      </c>
      <c r="AI6" s="135">
        <v>0.27270956431400556</v>
      </c>
      <c r="AJ6" s="135">
        <v>0.24329460725814483</v>
      </c>
      <c r="AK6" s="135">
        <v>0.22227817142035033</v>
      </c>
      <c r="AL6" s="135">
        <v>0.20629354673512212</v>
      </c>
      <c r="AM6" s="135">
        <v>0.20208905115311127</v>
      </c>
      <c r="AN6" s="135">
        <v>0.18148531286489805</v>
      </c>
      <c r="AO6" s="135">
        <v>0.16288747995466851</v>
      </c>
      <c r="AP6" s="135">
        <v>0.14863202557245936</v>
      </c>
      <c r="AQ6" s="135">
        <v>0.16603894680593501</v>
      </c>
      <c r="AR6" s="135">
        <v>0.14685885604752588</v>
      </c>
      <c r="AS6" s="135">
        <v>0.13022138316926121</v>
      </c>
      <c r="AT6" s="135">
        <v>0.11327897929677602</v>
      </c>
      <c r="AU6" s="135">
        <v>0.11404646432355474</v>
      </c>
      <c r="AV6" s="135">
        <v>9.0002048554090219E-2</v>
      </c>
      <c r="AW6" s="135">
        <v>8.5414038393044386E-2</v>
      </c>
      <c r="AX6" s="135">
        <v>8.0729486511337656E-2</v>
      </c>
      <c r="AY6" s="135">
        <v>8.7298641918404155E-2</v>
      </c>
      <c r="AZ6" s="135">
        <v>7.0342506812168401E-2</v>
      </c>
      <c r="BA6" s="135">
        <v>6.509619370636377E-2</v>
      </c>
      <c r="BB6" s="135">
        <v>6.1443992592766714E-2</v>
      </c>
      <c r="BC6" s="135">
        <v>6.5331378154382072E-2</v>
      </c>
      <c r="BD6" s="135">
        <v>6.509533056785384E-2</v>
      </c>
      <c r="BE6" s="135">
        <v>5.8112937721127099E-2</v>
      </c>
      <c r="BF6" s="135">
        <v>5.7181519699512705E-2</v>
      </c>
      <c r="BG6" s="135">
        <v>6.0735046859571526E-2</v>
      </c>
      <c r="BH6" s="135">
        <v>5.8822072125007702E-2</v>
      </c>
      <c r="BI6" s="135">
        <v>5.5645336800221816E-2</v>
      </c>
      <c r="BJ6" s="135">
        <v>5.170755936499042E-2</v>
      </c>
      <c r="BK6" s="135">
        <v>6.2264799485108234E-2</v>
      </c>
    </row>
    <row r="7" spans="1:63" s="4" customFormat="1" x14ac:dyDescent="0.3">
      <c r="A7" s="4" t="s">
        <v>5</v>
      </c>
      <c r="B7" s="123">
        <v>0.21</v>
      </c>
      <c r="C7" s="123">
        <v>0.23</v>
      </c>
      <c r="D7" s="123">
        <v>0.21</v>
      </c>
      <c r="E7" s="123">
        <v>0.19</v>
      </c>
      <c r="F7" s="123">
        <v>0.18</v>
      </c>
      <c r="G7" s="123">
        <v>0.21</v>
      </c>
      <c r="H7" s="123">
        <v>0.18</v>
      </c>
      <c r="I7" s="123">
        <v>0.19</v>
      </c>
      <c r="J7" s="123">
        <v>0.14000000000000001</v>
      </c>
      <c r="K7" s="123">
        <v>0.21</v>
      </c>
      <c r="L7" s="123">
        <v>0.22</v>
      </c>
      <c r="M7" s="123">
        <v>0.28999999999999998</v>
      </c>
      <c r="N7" s="123">
        <v>0.06</v>
      </c>
      <c r="O7" s="123">
        <v>0.06</v>
      </c>
      <c r="P7" s="123">
        <v>0.09</v>
      </c>
      <c r="Q7" s="123">
        <v>0.08</v>
      </c>
      <c r="R7" s="123">
        <v>7.0000000000000007E-2</v>
      </c>
      <c r="S7" s="123">
        <v>0.09</v>
      </c>
      <c r="T7" s="123">
        <v>0.1</v>
      </c>
      <c r="U7" s="123">
        <v>0.12</v>
      </c>
      <c r="V7" s="123">
        <v>0.12</v>
      </c>
      <c r="W7" s="123">
        <v>0.14000000000000001</v>
      </c>
      <c r="X7" s="123">
        <v>0.16</v>
      </c>
      <c r="Y7" s="123">
        <v>0.17</v>
      </c>
      <c r="Z7" s="123">
        <v>0.16</v>
      </c>
      <c r="AA7" s="123">
        <v>0.24</v>
      </c>
      <c r="AB7" s="123">
        <v>0.24</v>
      </c>
      <c r="AC7" s="123">
        <v>0.21</v>
      </c>
      <c r="AD7" s="122">
        <v>0.21</v>
      </c>
      <c r="AE7" s="123">
        <v>0.27</v>
      </c>
      <c r="AF7" s="122">
        <v>0.24</v>
      </c>
      <c r="AG7" s="125">
        <v>0.22</v>
      </c>
      <c r="AH7" s="125">
        <v>0.1882112485107432</v>
      </c>
      <c r="AI7" s="135">
        <v>0.21363132163838791</v>
      </c>
      <c r="AJ7" s="135">
        <v>0.18396269071272625</v>
      </c>
      <c r="AK7" s="135">
        <v>0.18969979296066253</v>
      </c>
      <c r="AL7" s="135">
        <v>0.1619549765165284</v>
      </c>
      <c r="AM7" s="135">
        <v>0.17120942336666209</v>
      </c>
      <c r="AN7" s="135">
        <v>0.15834893808130646</v>
      </c>
      <c r="AO7" s="135">
        <v>0.15450817675222531</v>
      </c>
      <c r="AP7" s="135">
        <v>0.12614867341650549</v>
      </c>
      <c r="AQ7" s="135">
        <v>0.16702352216375629</v>
      </c>
      <c r="AR7" s="135">
        <v>0.15651975144519104</v>
      </c>
      <c r="AS7" s="135">
        <v>0.13152713899151355</v>
      </c>
      <c r="AT7" s="135">
        <v>0.11285849518835118</v>
      </c>
      <c r="AU7" s="135">
        <v>0.13448422392038722</v>
      </c>
      <c r="AV7" s="135">
        <v>0.11028655591516563</v>
      </c>
      <c r="AW7" s="135">
        <v>0.10836424003559701</v>
      </c>
      <c r="AX7" s="135">
        <v>0.10065284227512789</v>
      </c>
      <c r="AY7" s="135">
        <v>0.10285119276076024</v>
      </c>
      <c r="AZ7" s="135">
        <v>8.2127032384155835E-2</v>
      </c>
      <c r="BA7" s="135">
        <v>7.6182370987556883E-2</v>
      </c>
      <c r="BB7" s="135">
        <v>6.9305835938951579E-2</v>
      </c>
      <c r="BC7" s="135">
        <v>7.5343499410527884E-2</v>
      </c>
      <c r="BD7" s="135">
        <v>5.9873647507099469E-2</v>
      </c>
      <c r="BE7" s="135">
        <v>6.1498285401064633E-2</v>
      </c>
      <c r="BF7" s="135">
        <v>5.8882366117467548E-2</v>
      </c>
      <c r="BG7" s="135">
        <v>7.0099519238730271E-2</v>
      </c>
      <c r="BH7" s="135">
        <v>6.3648676922399269E-2</v>
      </c>
      <c r="BI7" s="135">
        <v>5.5577994635898104E-2</v>
      </c>
      <c r="BJ7" s="135">
        <v>5.8761053393478292E-2</v>
      </c>
      <c r="BK7" s="135">
        <v>6.8410233733140979E-2</v>
      </c>
    </row>
    <row r="8" spans="1:63" s="4" customFormat="1" x14ac:dyDescent="0.3">
      <c r="A8" s="4" t="s">
        <v>6</v>
      </c>
      <c r="B8" s="123">
        <v>0.3</v>
      </c>
      <c r="C8" s="123">
        <v>0.3</v>
      </c>
      <c r="D8" s="123">
        <v>0.26</v>
      </c>
      <c r="E8" s="123">
        <v>0.24</v>
      </c>
      <c r="F8" s="123">
        <v>0.26</v>
      </c>
      <c r="G8" s="123">
        <v>0.24</v>
      </c>
      <c r="H8" s="123">
        <v>0.23</v>
      </c>
      <c r="I8" s="123">
        <v>0.25</v>
      </c>
      <c r="J8" s="123">
        <v>0.24</v>
      </c>
      <c r="K8" s="123">
        <v>0.28999999999999998</v>
      </c>
      <c r="L8" s="123">
        <v>0.3</v>
      </c>
      <c r="M8" s="123">
        <v>0.48</v>
      </c>
      <c r="N8" s="123">
        <v>0.09</v>
      </c>
      <c r="O8" s="123">
        <v>0.11</v>
      </c>
      <c r="P8" s="123">
        <v>0.11</v>
      </c>
      <c r="Q8" s="123">
        <v>0.12</v>
      </c>
      <c r="R8" s="123">
        <v>0.12</v>
      </c>
      <c r="S8" s="123">
        <v>0.14000000000000001</v>
      </c>
      <c r="T8" s="123">
        <v>0.14000000000000001</v>
      </c>
      <c r="U8" s="123">
        <v>0.15</v>
      </c>
      <c r="V8" s="123">
        <v>0.16</v>
      </c>
      <c r="W8" s="123">
        <v>0.2</v>
      </c>
      <c r="X8" s="123">
        <v>0.2</v>
      </c>
      <c r="Y8" s="123">
        <v>0.2</v>
      </c>
      <c r="Z8" s="123">
        <v>0.21</v>
      </c>
      <c r="AA8" s="123">
        <v>0.25</v>
      </c>
      <c r="AB8" s="123">
        <v>0.25</v>
      </c>
      <c r="AC8" s="123">
        <v>0.25</v>
      </c>
      <c r="AD8" s="122">
        <v>0.24</v>
      </c>
      <c r="AE8" s="123">
        <v>0.32</v>
      </c>
      <c r="AF8" s="122">
        <v>0.26</v>
      </c>
      <c r="AG8" s="125">
        <v>0.25</v>
      </c>
      <c r="AH8" s="125">
        <v>0.24049377587446263</v>
      </c>
      <c r="AI8" s="135">
        <v>0.23438470451440011</v>
      </c>
      <c r="AJ8" s="135">
        <v>0.21157750477016654</v>
      </c>
      <c r="AK8" s="135">
        <v>0.23094216227263434</v>
      </c>
      <c r="AL8" s="135">
        <v>0.21285461229466307</v>
      </c>
      <c r="AM8" s="135">
        <v>0.23042093114006745</v>
      </c>
      <c r="AN8" s="135">
        <v>0.20407742573849227</v>
      </c>
      <c r="AO8" s="135">
        <v>0.18780097631769904</v>
      </c>
      <c r="AP8" s="135">
        <v>0.19291721165949804</v>
      </c>
      <c r="AQ8" s="135">
        <v>0.24433435699715314</v>
      </c>
      <c r="AR8" s="135">
        <v>0.19110391763031143</v>
      </c>
      <c r="AS8" s="135">
        <v>0.18175449521289017</v>
      </c>
      <c r="AT8" s="135">
        <v>0.16014376146131665</v>
      </c>
      <c r="AU8" s="135">
        <v>0.19328340178787146</v>
      </c>
      <c r="AV8" s="135">
        <v>0.14581392522985945</v>
      </c>
      <c r="AW8" s="135">
        <v>0.14448291786510201</v>
      </c>
      <c r="AX8" s="135">
        <v>0.14072722468681012</v>
      </c>
      <c r="AY8" s="135">
        <v>0.14466504697797006</v>
      </c>
      <c r="AZ8" s="135">
        <v>0.12924790662171862</v>
      </c>
      <c r="BA8" s="135">
        <v>0.1288789430028604</v>
      </c>
      <c r="BB8" s="135">
        <v>0.12510631188870663</v>
      </c>
      <c r="BC8" s="135">
        <v>0.12810964366188907</v>
      </c>
      <c r="BD8" s="135">
        <v>0.1174579156421411</v>
      </c>
      <c r="BE8" s="135">
        <v>0.11341762596716362</v>
      </c>
      <c r="BF8" s="135">
        <v>0.12966208703190665</v>
      </c>
      <c r="BG8" s="135">
        <v>0.1168993987493082</v>
      </c>
      <c r="BH8" s="135">
        <v>0.11236039644210898</v>
      </c>
      <c r="BI8" s="135">
        <v>0.113100208669885</v>
      </c>
      <c r="BJ8" s="135">
        <v>0.11390728476821192</v>
      </c>
      <c r="BK8" s="135">
        <v>0.12317344751316403</v>
      </c>
    </row>
    <row r="9" spans="1:63" s="4" customFormat="1" x14ac:dyDescent="0.3">
      <c r="A9" s="4" t="s">
        <v>7</v>
      </c>
      <c r="B9" s="123">
        <v>0.28000000000000003</v>
      </c>
      <c r="C9" s="123">
        <v>0.26</v>
      </c>
      <c r="D9" s="123">
        <v>0.23</v>
      </c>
      <c r="E9" s="123">
        <v>0.22</v>
      </c>
      <c r="F9" s="123">
        <v>0.25</v>
      </c>
      <c r="G9" s="123">
        <v>0.3</v>
      </c>
      <c r="H9" s="123">
        <v>0.24</v>
      </c>
      <c r="I9" s="123">
        <v>0.28000000000000003</v>
      </c>
      <c r="J9" s="123">
        <v>0.25</v>
      </c>
      <c r="K9" s="123">
        <v>0.32</v>
      </c>
      <c r="L9" s="123">
        <v>0.35</v>
      </c>
      <c r="M9" s="123">
        <v>0.47</v>
      </c>
      <c r="N9" s="123">
        <v>0.13</v>
      </c>
      <c r="O9" s="123">
        <v>0.15</v>
      </c>
      <c r="P9" s="123">
        <v>0.15</v>
      </c>
      <c r="Q9" s="123">
        <v>0.16</v>
      </c>
      <c r="R9" s="123">
        <v>0.16</v>
      </c>
      <c r="S9" s="123">
        <v>0.19</v>
      </c>
      <c r="T9" s="123">
        <v>0.21</v>
      </c>
      <c r="U9" s="123">
        <v>0.22</v>
      </c>
      <c r="V9" s="123">
        <v>0.22</v>
      </c>
      <c r="W9" s="123">
        <v>0.25</v>
      </c>
      <c r="X9" s="123">
        <v>0.24</v>
      </c>
      <c r="Y9" s="123">
        <v>0.24</v>
      </c>
      <c r="Z9" s="123">
        <v>0.27</v>
      </c>
      <c r="AA9" s="123">
        <v>0.31</v>
      </c>
      <c r="AB9" s="123">
        <v>0.28999999999999998</v>
      </c>
      <c r="AC9" s="123">
        <v>0.28000000000000003</v>
      </c>
      <c r="AD9" s="122">
        <v>0.28000000000000003</v>
      </c>
      <c r="AE9" s="123">
        <v>0.33</v>
      </c>
      <c r="AF9" s="122">
        <v>0.25</v>
      </c>
      <c r="AG9" s="125">
        <v>0.25</v>
      </c>
      <c r="AH9" s="125">
        <v>0.24510543304473742</v>
      </c>
      <c r="AI9" s="135">
        <v>0.25365269942783591</v>
      </c>
      <c r="AJ9" s="135">
        <v>0.20824070515477383</v>
      </c>
      <c r="AK9" s="135">
        <v>0.22408111533586816</v>
      </c>
      <c r="AL9" s="135">
        <v>0.21432728560945366</v>
      </c>
      <c r="AM9" s="135">
        <v>0.21644802718749054</v>
      </c>
      <c r="AN9" s="135">
        <v>0.16478039794592278</v>
      </c>
      <c r="AO9" s="135">
        <v>0.1818869828456105</v>
      </c>
      <c r="AP9" s="135">
        <v>0.16750755796113626</v>
      </c>
      <c r="AQ9" s="135">
        <v>0.21580386941356552</v>
      </c>
      <c r="AR9" s="135">
        <v>0.16569170265082642</v>
      </c>
      <c r="AS9" s="135">
        <v>0.15885489890724172</v>
      </c>
      <c r="AT9" s="135">
        <v>0.1358412952754493</v>
      </c>
      <c r="AU9" s="135">
        <v>0.14405201136198315</v>
      </c>
      <c r="AV9" s="135">
        <v>0.12000971507217251</v>
      </c>
      <c r="AW9" s="135">
        <v>0.13015297724935457</v>
      </c>
      <c r="AX9" s="135">
        <v>0.12960976758233789</v>
      </c>
      <c r="AY9" s="135">
        <v>0.12223143432429232</v>
      </c>
      <c r="AZ9" s="135">
        <v>0.11022495804606788</v>
      </c>
      <c r="BA9" s="135">
        <v>9.6879401605094159E-2</v>
      </c>
      <c r="BB9" s="135">
        <v>0.10079271473077303</v>
      </c>
      <c r="BC9" s="135">
        <v>0.10429788237199102</v>
      </c>
      <c r="BD9" s="135">
        <v>9.0820291712884887E-2</v>
      </c>
      <c r="BE9" s="135">
        <v>9.0685749146729541E-2</v>
      </c>
      <c r="BF9" s="135">
        <v>9.907397601986187E-2</v>
      </c>
      <c r="BG9" s="135">
        <v>0.10260937760485764</v>
      </c>
      <c r="BH9" s="135">
        <v>8.6878518403412985E-2</v>
      </c>
      <c r="BI9" s="135">
        <v>8.3209733188225596E-2</v>
      </c>
      <c r="BJ9" s="135">
        <v>8.7839938205898693E-2</v>
      </c>
      <c r="BK9" s="135">
        <v>0.10213086399416395</v>
      </c>
    </row>
    <row r="10" spans="1:63" s="4" customFormat="1" x14ac:dyDescent="0.3">
      <c r="A10" s="4" t="s">
        <v>8</v>
      </c>
      <c r="B10" s="123">
        <v>0.19</v>
      </c>
      <c r="C10" s="123">
        <v>0.18</v>
      </c>
      <c r="D10" s="123">
        <v>0.16</v>
      </c>
      <c r="E10" s="123">
        <v>0.15</v>
      </c>
      <c r="F10" s="123">
        <v>0.17</v>
      </c>
      <c r="G10" s="123">
        <v>0.19</v>
      </c>
      <c r="H10" s="123">
        <v>0.17</v>
      </c>
      <c r="I10" s="123">
        <v>0.18</v>
      </c>
      <c r="J10" s="123">
        <v>0.14000000000000001</v>
      </c>
      <c r="K10" s="123">
        <v>0.19</v>
      </c>
      <c r="L10" s="123">
        <v>0.18</v>
      </c>
      <c r="M10" s="123">
        <v>0.23</v>
      </c>
      <c r="N10" s="123">
        <v>7.0000000000000007E-2</v>
      </c>
      <c r="O10" s="123">
        <v>0.08</v>
      </c>
      <c r="P10" s="123">
        <v>0.08</v>
      </c>
      <c r="Q10" s="123">
        <v>7.0000000000000007E-2</v>
      </c>
      <c r="R10" s="123">
        <v>0.08</v>
      </c>
      <c r="S10" s="123">
        <v>0.09</v>
      </c>
      <c r="T10" s="123">
        <v>0.09</v>
      </c>
      <c r="U10" s="123">
        <v>0.12</v>
      </c>
      <c r="V10" s="123">
        <v>0.11</v>
      </c>
      <c r="W10" s="123">
        <v>0.13</v>
      </c>
      <c r="X10" s="123">
        <v>0.12</v>
      </c>
      <c r="Y10" s="123">
        <v>0.14000000000000001</v>
      </c>
      <c r="Z10" s="123">
        <v>0.14000000000000001</v>
      </c>
      <c r="AA10" s="123">
        <v>0.18</v>
      </c>
      <c r="AB10" s="123">
        <v>0.17</v>
      </c>
      <c r="AC10" s="123">
        <v>0.17</v>
      </c>
      <c r="AD10" s="122">
        <v>0.17</v>
      </c>
      <c r="AE10" s="123">
        <v>0.21</v>
      </c>
      <c r="AF10" s="122">
        <v>0.2</v>
      </c>
      <c r="AG10" s="125">
        <v>0.18</v>
      </c>
      <c r="AH10" s="125">
        <v>0.17290866964069579</v>
      </c>
      <c r="AI10" s="135">
        <v>0.17463775633710274</v>
      </c>
      <c r="AJ10" s="135">
        <v>0.15112318558446317</v>
      </c>
      <c r="AK10" s="135">
        <v>0.16026759744037231</v>
      </c>
      <c r="AL10" s="135">
        <v>0.14619415630277013</v>
      </c>
      <c r="AM10" s="135">
        <v>0.13875394881520997</v>
      </c>
      <c r="AN10" s="135">
        <v>0.12149326264634416</v>
      </c>
      <c r="AO10" s="135">
        <v>0.11138150776915023</v>
      </c>
      <c r="AP10" s="135">
        <v>0.12492318522386639</v>
      </c>
      <c r="AQ10" s="135">
        <v>0.14034501242067768</v>
      </c>
      <c r="AR10" s="135">
        <v>0.13748816304218789</v>
      </c>
      <c r="AS10" s="135">
        <v>0.12257933301451714</v>
      </c>
      <c r="AT10" s="135">
        <v>9.9437615907827084E-2</v>
      </c>
      <c r="AU10" s="135">
        <v>0.12738261527990008</v>
      </c>
      <c r="AV10" s="135">
        <v>0.10518943636447867</v>
      </c>
      <c r="AW10" s="135">
        <v>0.11107378550297461</v>
      </c>
      <c r="AX10" s="135">
        <v>0.10167850662397612</v>
      </c>
      <c r="AY10" s="135">
        <v>0.10867957012387858</v>
      </c>
      <c r="AZ10" s="135">
        <v>9.0698431751448622E-2</v>
      </c>
      <c r="BA10" s="135">
        <v>8.2388018044854502E-2</v>
      </c>
      <c r="BB10" s="135">
        <v>8.3927934595201897E-2</v>
      </c>
      <c r="BC10" s="135">
        <v>9.2178703780395596E-2</v>
      </c>
      <c r="BD10" s="135">
        <v>8.3768967308895409E-2</v>
      </c>
      <c r="BE10" s="135">
        <v>8.357324390732597E-2</v>
      </c>
      <c r="BF10" s="135">
        <v>8.5087326466636803E-2</v>
      </c>
      <c r="BG10" s="135">
        <v>0.10093894245428833</v>
      </c>
      <c r="BH10" s="135">
        <v>8.1898791992818104E-2</v>
      </c>
      <c r="BI10" s="135">
        <v>8.8009261927088522E-2</v>
      </c>
      <c r="BJ10" s="135">
        <v>8.8785685015708229E-2</v>
      </c>
      <c r="BK10" s="135">
        <v>8.6355105844062099E-2</v>
      </c>
    </row>
    <row r="11" spans="1:63" s="4" customFormat="1" x14ac:dyDescent="0.3">
      <c r="A11" s="4" t="s">
        <v>14</v>
      </c>
      <c r="B11" s="123">
        <v>0.41</v>
      </c>
      <c r="C11" s="123">
        <v>0.39</v>
      </c>
      <c r="D11" s="123">
        <v>0.32</v>
      </c>
      <c r="E11" s="123">
        <v>0.34</v>
      </c>
      <c r="F11" s="123">
        <v>0.28999999999999998</v>
      </c>
      <c r="G11" s="123">
        <v>0.37</v>
      </c>
      <c r="H11" s="123">
        <v>0.3</v>
      </c>
      <c r="I11" s="123">
        <v>0.28000000000000003</v>
      </c>
      <c r="J11" s="123">
        <v>0.21</v>
      </c>
      <c r="K11" s="123">
        <v>0.35</v>
      </c>
      <c r="L11" s="123">
        <v>0.37</v>
      </c>
      <c r="M11" s="123">
        <v>0.56000000000000005</v>
      </c>
      <c r="N11" s="123">
        <v>0.08</v>
      </c>
      <c r="O11" s="123">
        <v>0.11</v>
      </c>
      <c r="P11" s="123">
        <v>0.15</v>
      </c>
      <c r="Q11" s="123">
        <v>0.13</v>
      </c>
      <c r="R11" s="123">
        <v>0.14000000000000001</v>
      </c>
      <c r="S11" s="123">
        <v>0.18</v>
      </c>
      <c r="T11" s="123">
        <v>0.21</v>
      </c>
      <c r="U11" s="123">
        <v>0.23</v>
      </c>
      <c r="V11" s="123">
        <v>0.23</v>
      </c>
      <c r="W11" s="123">
        <v>0.33</v>
      </c>
      <c r="X11" s="123">
        <v>0.33</v>
      </c>
      <c r="Y11" s="123">
        <v>0.36</v>
      </c>
      <c r="Z11" s="123">
        <v>0.34</v>
      </c>
      <c r="AA11" s="123">
        <v>0.55000000000000004</v>
      </c>
      <c r="AB11" s="123">
        <v>0.53</v>
      </c>
      <c r="AC11" s="123">
        <v>0.27</v>
      </c>
      <c r="AD11" s="122">
        <v>0.62</v>
      </c>
      <c r="AE11" s="123">
        <v>0.56999999999999995</v>
      </c>
      <c r="AF11" s="122">
        <v>0.49</v>
      </c>
      <c r="AG11" s="125">
        <v>0.48</v>
      </c>
      <c r="AH11" s="125">
        <v>0.34465201895586106</v>
      </c>
      <c r="AI11" s="135">
        <v>0.45627227509497509</v>
      </c>
      <c r="AJ11" s="135">
        <v>0.34255625263034267</v>
      </c>
      <c r="AK11" s="135">
        <v>0.33172147001934238</v>
      </c>
      <c r="AL11" s="135">
        <v>0.27752262200246253</v>
      </c>
      <c r="AM11" s="135">
        <v>0.30671251074470579</v>
      </c>
      <c r="AN11" s="135">
        <v>0.24960268322884471</v>
      </c>
      <c r="AO11" s="135">
        <v>0.24316227677702992</v>
      </c>
      <c r="AP11" s="135">
        <v>0.19208348464287761</v>
      </c>
      <c r="AQ11" s="135">
        <v>0.26295554437493474</v>
      </c>
      <c r="AR11" s="135">
        <v>0.23426350605405113</v>
      </c>
      <c r="AS11" s="135">
        <v>0.1783617606725762</v>
      </c>
      <c r="AT11" s="135">
        <v>0.15810697980138921</v>
      </c>
      <c r="AU11" s="135">
        <v>0.16852247260406925</v>
      </c>
      <c r="AV11" s="135">
        <v>0.12977333508702704</v>
      </c>
      <c r="AW11" s="135">
        <v>0.14622809842543674</v>
      </c>
      <c r="AX11" s="135">
        <v>0.12534600720739542</v>
      </c>
      <c r="AY11" s="135">
        <v>0.13422586315889745</v>
      </c>
      <c r="AZ11" s="135">
        <v>0.10944879175428315</v>
      </c>
      <c r="BA11" s="135">
        <v>0.11478990876772177</v>
      </c>
      <c r="BB11" s="135">
        <v>0.10270894851713956</v>
      </c>
      <c r="BC11" s="135">
        <v>0.11145521372175334</v>
      </c>
      <c r="BD11" s="135">
        <v>0.1156440190095132</v>
      </c>
      <c r="BE11" s="135">
        <v>8.5146878365179937E-2</v>
      </c>
      <c r="BF11" s="135">
        <v>9.9711667095980783E-2</v>
      </c>
      <c r="BG11" s="135">
        <v>0.11166807285721377</v>
      </c>
      <c r="BH11" s="135">
        <v>8.7081536249743269E-2</v>
      </c>
      <c r="BI11" s="135">
        <v>0.10039259216937781</v>
      </c>
      <c r="BJ11" s="135">
        <v>8.6488956339395726E-2</v>
      </c>
      <c r="BK11" s="135">
        <v>0.12398244669570467</v>
      </c>
    </row>
    <row r="12" spans="1:63" s="4" customFormat="1" x14ac:dyDescent="0.3">
      <c r="A12" s="4" t="s">
        <v>9</v>
      </c>
      <c r="B12" s="123">
        <v>0.17</v>
      </c>
      <c r="C12" s="123">
        <v>0.18</v>
      </c>
      <c r="D12" s="123">
        <v>0.14000000000000001</v>
      </c>
      <c r="E12" s="123">
        <v>0.15</v>
      </c>
      <c r="F12" s="123">
        <v>0.15</v>
      </c>
      <c r="G12" s="123">
        <v>0.17</v>
      </c>
      <c r="H12" s="123">
        <v>0.15</v>
      </c>
      <c r="I12" s="123">
        <v>0.16</v>
      </c>
      <c r="J12" s="123">
        <v>0.13</v>
      </c>
      <c r="K12" s="123">
        <v>0.23</v>
      </c>
      <c r="L12" s="123">
        <v>0.21</v>
      </c>
      <c r="M12" s="123">
        <v>0.31</v>
      </c>
      <c r="N12" s="123">
        <v>0.05</v>
      </c>
      <c r="O12" s="123">
        <v>0.08</v>
      </c>
      <c r="P12" s="123">
        <v>7.0000000000000007E-2</v>
      </c>
      <c r="Q12" s="123">
        <v>0.08</v>
      </c>
      <c r="R12" s="123">
        <v>0.08</v>
      </c>
      <c r="S12" s="123">
        <v>0.08</v>
      </c>
      <c r="T12" s="123">
        <v>0.09</v>
      </c>
      <c r="U12" s="123">
        <v>0.11</v>
      </c>
      <c r="V12" s="123">
        <v>0.1</v>
      </c>
      <c r="W12" s="123">
        <v>0.11</v>
      </c>
      <c r="X12" s="123">
        <v>0.11</v>
      </c>
      <c r="Y12" s="123">
        <v>0.1</v>
      </c>
      <c r="Z12" s="123">
        <v>0.09</v>
      </c>
      <c r="AA12" s="123">
        <v>0.14000000000000001</v>
      </c>
      <c r="AB12" s="123">
        <v>0.14000000000000001</v>
      </c>
      <c r="AC12" s="123">
        <v>0.12</v>
      </c>
      <c r="AD12" s="122">
        <v>0.11</v>
      </c>
      <c r="AE12" s="123">
        <v>0.14000000000000001</v>
      </c>
      <c r="AF12" s="122">
        <v>0.12</v>
      </c>
      <c r="AG12" s="125">
        <v>0.11</v>
      </c>
      <c r="AH12" s="125">
        <v>9.6675439067619093E-2</v>
      </c>
      <c r="AI12" s="135">
        <v>0.11912287007619733</v>
      </c>
      <c r="AJ12" s="135">
        <v>9.4396257271202932E-2</v>
      </c>
      <c r="AK12" s="135">
        <v>9.8700580591650544E-2</v>
      </c>
      <c r="AL12" s="135">
        <v>8.3899143228616829E-2</v>
      </c>
      <c r="AM12" s="135">
        <v>9.1756128892336697E-2</v>
      </c>
      <c r="AN12" s="135">
        <v>7.7968645763842562E-2</v>
      </c>
      <c r="AO12" s="135">
        <v>7.5079659379822583E-2</v>
      </c>
      <c r="AP12" s="135">
        <v>7.2883267609068561E-2</v>
      </c>
      <c r="AQ12" s="135">
        <v>9.2332396627860303E-2</v>
      </c>
      <c r="AR12" s="135">
        <v>7.7689158517701459E-2</v>
      </c>
      <c r="AS12" s="135">
        <v>7.5069617818989715E-2</v>
      </c>
      <c r="AT12" s="135">
        <v>6.3393026241030284E-2</v>
      </c>
      <c r="AU12" s="135">
        <v>7.8014594245307309E-2</v>
      </c>
      <c r="AV12" s="135">
        <v>6.1454036573668845E-2</v>
      </c>
      <c r="AW12" s="135">
        <v>6.2544372696845735E-2</v>
      </c>
      <c r="AX12" s="135">
        <v>5.3535416536726332E-2</v>
      </c>
      <c r="AY12" s="135">
        <v>6.3902805643626728E-2</v>
      </c>
      <c r="AZ12" s="135">
        <v>5.0404137791988581E-2</v>
      </c>
      <c r="BA12" s="135">
        <v>5.231426182128366E-2</v>
      </c>
      <c r="BB12" s="135">
        <v>4.6440006843790481E-2</v>
      </c>
      <c r="BC12" s="135">
        <v>5.0374532075854794E-2</v>
      </c>
      <c r="BD12" s="135">
        <v>4.7523902478908073E-2</v>
      </c>
      <c r="BE12" s="135">
        <v>4.71762292841039E-2</v>
      </c>
      <c r="BF12" s="135">
        <v>4.6082481294067168E-2</v>
      </c>
      <c r="BG12" s="135">
        <v>5.4463885377586715E-2</v>
      </c>
      <c r="BH12" s="135">
        <v>5.0244960000202503E-2</v>
      </c>
      <c r="BI12" s="135">
        <v>4.9161536721393104E-2</v>
      </c>
      <c r="BJ12" s="135">
        <v>4.4974966047067882E-2</v>
      </c>
      <c r="BK12" s="135">
        <v>5.6302601812817259E-2</v>
      </c>
    </row>
    <row r="13" spans="1:63" s="4" customFormat="1" x14ac:dyDescent="0.3">
      <c r="A13" s="4" t="s">
        <v>10</v>
      </c>
      <c r="B13" s="123">
        <v>0.33</v>
      </c>
      <c r="C13" s="123">
        <v>0.35</v>
      </c>
      <c r="D13" s="123">
        <v>0.28999999999999998</v>
      </c>
      <c r="E13" s="123">
        <v>0.3</v>
      </c>
      <c r="F13" s="123">
        <v>0.27</v>
      </c>
      <c r="G13" s="123">
        <v>0.35</v>
      </c>
      <c r="H13" s="123">
        <v>0.31</v>
      </c>
      <c r="I13" s="123">
        <v>0.31</v>
      </c>
      <c r="J13" s="123">
        <v>0.28000000000000003</v>
      </c>
      <c r="K13" s="123">
        <v>0.38</v>
      </c>
      <c r="L13" s="123">
        <v>0.47</v>
      </c>
      <c r="M13" s="123">
        <v>0.68</v>
      </c>
      <c r="N13" s="123">
        <v>0.11</v>
      </c>
      <c r="O13" s="123">
        <v>0.15</v>
      </c>
      <c r="P13" s="123">
        <v>0.16</v>
      </c>
      <c r="Q13" s="123">
        <v>0.17</v>
      </c>
      <c r="R13" s="123">
        <v>0.16</v>
      </c>
      <c r="S13" s="123">
        <v>0.2</v>
      </c>
      <c r="T13" s="123">
        <v>0.21</v>
      </c>
      <c r="U13" s="123">
        <v>0.27</v>
      </c>
      <c r="V13" s="123">
        <v>0.19</v>
      </c>
      <c r="W13" s="123">
        <v>0.22</v>
      </c>
      <c r="X13" s="123">
        <v>0.22</v>
      </c>
      <c r="Y13" s="123">
        <v>0.25</v>
      </c>
      <c r="Z13" s="123">
        <v>0.22</v>
      </c>
      <c r="AA13" s="123">
        <v>0.3</v>
      </c>
      <c r="AB13" s="123">
        <v>0.28999999999999998</v>
      </c>
      <c r="AC13" s="123">
        <v>0.27</v>
      </c>
      <c r="AD13" s="122">
        <v>0.25</v>
      </c>
      <c r="AE13" s="123">
        <v>0.31</v>
      </c>
      <c r="AF13" s="122">
        <v>0.26</v>
      </c>
      <c r="AG13" s="125">
        <v>0.25</v>
      </c>
      <c r="AH13" s="125">
        <v>0.20103321723275439</v>
      </c>
      <c r="AI13" s="135">
        <v>0.2299343985685415</v>
      </c>
      <c r="AJ13" s="135">
        <v>0.20376518933359422</v>
      </c>
      <c r="AK13" s="135">
        <v>0.21096869090144987</v>
      </c>
      <c r="AL13" s="135">
        <v>0.17333139076480067</v>
      </c>
      <c r="AM13" s="135">
        <v>0.20224333540652412</v>
      </c>
      <c r="AN13" s="135">
        <v>0.16071003837755715</v>
      </c>
      <c r="AO13" s="135">
        <v>0.16392564418492528</v>
      </c>
      <c r="AP13" s="135">
        <v>0.14850833980405387</v>
      </c>
      <c r="AQ13" s="135">
        <v>0.18357336363212406</v>
      </c>
      <c r="AR13" s="135">
        <v>0.16988602377183595</v>
      </c>
      <c r="AS13" s="135">
        <v>0.16939398437833628</v>
      </c>
      <c r="AT13" s="135">
        <v>0.12536140453536024</v>
      </c>
      <c r="AU13" s="135">
        <v>0.16191729606252123</v>
      </c>
      <c r="AV13" s="135">
        <v>0.13027190968894797</v>
      </c>
      <c r="AW13" s="135">
        <v>0.13605167133312443</v>
      </c>
      <c r="AX13" s="135">
        <v>0.13777588052140383</v>
      </c>
      <c r="AY13" s="135">
        <v>0.13931794778605608</v>
      </c>
      <c r="AZ13" s="135">
        <v>0.11282634011500227</v>
      </c>
      <c r="BA13" s="135">
        <v>0.10430069204918643</v>
      </c>
      <c r="BB13" s="135">
        <v>0.10091284836082083</v>
      </c>
      <c r="BC13" s="135">
        <v>0.11486183388685607</v>
      </c>
      <c r="BD13" s="135">
        <v>0.10052782102450442</v>
      </c>
      <c r="BE13" s="135">
        <v>0.10544465152436289</v>
      </c>
      <c r="BF13" s="135">
        <v>0.10889841390555102</v>
      </c>
      <c r="BG13" s="135">
        <v>0.12550046043354343</v>
      </c>
      <c r="BH13" s="135">
        <v>0.10814786835382642</v>
      </c>
      <c r="BI13" s="135">
        <v>0.10403157149336027</v>
      </c>
      <c r="BJ13" s="135">
        <v>0.1051413522734074</v>
      </c>
      <c r="BK13" s="135">
        <v>0.11860339026296067</v>
      </c>
    </row>
    <row r="14" spans="1:63" s="4" customFormat="1" x14ac:dyDescent="0.3">
      <c r="A14" s="4" t="s">
        <v>11</v>
      </c>
      <c r="B14" s="123">
        <v>0.21</v>
      </c>
      <c r="C14" s="123">
        <v>0.2</v>
      </c>
      <c r="D14" s="123">
        <v>0.18</v>
      </c>
      <c r="E14" s="123">
        <v>0.18</v>
      </c>
      <c r="F14" s="123">
        <v>0.17</v>
      </c>
      <c r="G14" s="123">
        <v>0.19</v>
      </c>
      <c r="H14" s="123">
        <v>0.19</v>
      </c>
      <c r="I14" s="123">
        <v>0.17</v>
      </c>
      <c r="J14" s="123">
        <v>0.17</v>
      </c>
      <c r="K14" s="123">
        <v>0.22</v>
      </c>
      <c r="L14" s="123">
        <v>0.25</v>
      </c>
      <c r="M14" s="123">
        <v>0.33</v>
      </c>
      <c r="N14" s="123">
        <v>7.0000000000000007E-2</v>
      </c>
      <c r="O14" s="123">
        <v>0.09</v>
      </c>
      <c r="P14" s="123">
        <v>0.09</v>
      </c>
      <c r="Q14" s="123">
        <v>0.09</v>
      </c>
      <c r="R14" s="123">
        <v>0.11</v>
      </c>
      <c r="S14" s="123">
        <v>0.1</v>
      </c>
      <c r="T14" s="123">
        <v>0.11</v>
      </c>
      <c r="U14" s="123">
        <v>0.13</v>
      </c>
      <c r="V14" s="123">
        <v>0.11</v>
      </c>
      <c r="W14" s="123">
        <v>0.12</v>
      </c>
      <c r="X14" s="123">
        <v>0.12</v>
      </c>
      <c r="Y14" s="123">
        <v>0.12</v>
      </c>
      <c r="Z14" s="123">
        <v>0.12</v>
      </c>
      <c r="AA14" s="123">
        <v>0.14000000000000001</v>
      </c>
      <c r="AB14" s="123">
        <v>0.13</v>
      </c>
      <c r="AC14" s="123">
        <v>0.13</v>
      </c>
      <c r="AD14" s="122">
        <v>0.11</v>
      </c>
      <c r="AE14" s="123">
        <v>0.15</v>
      </c>
      <c r="AF14" s="122">
        <v>0.13</v>
      </c>
      <c r="AG14" s="125">
        <v>0.12</v>
      </c>
      <c r="AH14" s="125">
        <v>9.7916881610119494E-2</v>
      </c>
      <c r="AI14" s="135">
        <v>0.1105701565696777</v>
      </c>
      <c r="AJ14" s="135">
        <v>0.11069707977985313</v>
      </c>
      <c r="AK14" s="135">
        <v>9.6621221102548907E-2</v>
      </c>
      <c r="AL14" s="135">
        <v>8.9805506371681068E-2</v>
      </c>
      <c r="AM14" s="135">
        <v>0.1005119829129629</v>
      </c>
      <c r="AN14" s="135">
        <v>8.6883529001055157E-2</v>
      </c>
      <c r="AO14" s="135">
        <v>7.7668074890852812E-2</v>
      </c>
      <c r="AP14" s="135">
        <v>7.4328555626437559E-2</v>
      </c>
      <c r="AQ14" s="135">
        <v>9.1674224913933511E-2</v>
      </c>
      <c r="AR14" s="135">
        <v>8.9136573709954092E-2</v>
      </c>
      <c r="AS14" s="135">
        <v>8.9500924905173862E-2</v>
      </c>
      <c r="AT14" s="135">
        <v>6.6010170041452154E-2</v>
      </c>
      <c r="AU14" s="135">
        <v>8.0177957774185307E-2</v>
      </c>
      <c r="AV14" s="135">
        <v>6.7163290517510826E-2</v>
      </c>
      <c r="AW14" s="135">
        <v>6.405924554501273E-2</v>
      </c>
      <c r="AX14" s="135">
        <v>7.2367337344692473E-2</v>
      </c>
      <c r="AY14" s="135">
        <v>6.741693402560367E-2</v>
      </c>
      <c r="AZ14" s="135">
        <v>5.7200004428387442E-2</v>
      </c>
      <c r="BA14" s="135">
        <v>4.5822935759556566E-2</v>
      </c>
      <c r="BB14" s="135">
        <v>5.2057944355024144E-2</v>
      </c>
      <c r="BC14" s="135">
        <v>5.8449328292231942E-2</v>
      </c>
      <c r="BD14" s="135">
        <v>5.6979848857298357E-2</v>
      </c>
      <c r="BE14" s="135">
        <v>4.838950275238036E-2</v>
      </c>
      <c r="BF14" s="135">
        <v>5.470161269804346E-2</v>
      </c>
      <c r="BG14" s="135">
        <v>5.9378972217178139E-2</v>
      </c>
      <c r="BH14" s="135">
        <v>5.6932223457163936E-2</v>
      </c>
      <c r="BI14" s="135">
        <v>5.0879896284681168E-2</v>
      </c>
      <c r="BJ14" s="135">
        <v>4.8332966899185793E-2</v>
      </c>
      <c r="BK14" s="135">
        <v>5.5595728213196902E-2</v>
      </c>
    </row>
    <row r="15" spans="1:63" s="4" customFormat="1" x14ac:dyDescent="0.3">
      <c r="A15" s="4" t="s">
        <v>12</v>
      </c>
      <c r="B15" s="123">
        <v>0.2</v>
      </c>
      <c r="C15" s="123">
        <v>0.23</v>
      </c>
      <c r="D15" s="123">
        <v>0.19</v>
      </c>
      <c r="E15" s="123">
        <v>0.18</v>
      </c>
      <c r="F15" s="123">
        <v>0.21</v>
      </c>
      <c r="G15" s="123">
        <v>0.19</v>
      </c>
      <c r="H15" s="123">
        <v>0.19</v>
      </c>
      <c r="I15" s="123">
        <v>0.26</v>
      </c>
      <c r="J15" s="123">
        <v>0.17</v>
      </c>
      <c r="K15" s="123">
        <v>0.34</v>
      </c>
      <c r="L15" s="123">
        <v>0.25</v>
      </c>
      <c r="M15" s="123">
        <v>0.37</v>
      </c>
      <c r="N15" s="123">
        <v>7.0000000000000007E-2</v>
      </c>
      <c r="O15" s="123">
        <v>0.08</v>
      </c>
      <c r="P15" s="123">
        <v>0.1</v>
      </c>
      <c r="Q15" s="123">
        <v>0.09</v>
      </c>
      <c r="R15" s="123">
        <v>0.08</v>
      </c>
      <c r="S15" s="123">
        <v>0.09</v>
      </c>
      <c r="T15" s="123">
        <v>0.1</v>
      </c>
      <c r="U15" s="123">
        <v>0.1</v>
      </c>
      <c r="V15" s="123">
        <v>0.09</v>
      </c>
      <c r="W15" s="123">
        <v>0.1</v>
      </c>
      <c r="X15" s="123">
        <v>0.1</v>
      </c>
      <c r="Y15" s="123">
        <v>0.11</v>
      </c>
      <c r="Z15" s="123">
        <v>0.1</v>
      </c>
      <c r="AA15" s="123">
        <v>0.1</v>
      </c>
      <c r="AB15" s="123">
        <v>0.08</v>
      </c>
      <c r="AC15" s="123">
        <v>7.0000000000000007E-2</v>
      </c>
      <c r="AD15" s="122">
        <v>0.06</v>
      </c>
      <c r="AE15" s="123">
        <v>0.27</v>
      </c>
      <c r="AF15" s="122">
        <v>0.12</v>
      </c>
      <c r="AG15" s="125">
        <v>0.11</v>
      </c>
      <c r="AH15" s="125">
        <v>9.1863777253471335E-2</v>
      </c>
      <c r="AI15" s="135">
        <v>8.8339028006335737E-2</v>
      </c>
      <c r="AJ15" s="135">
        <v>9.1691740056662197E-2</v>
      </c>
      <c r="AK15" s="135">
        <v>0.10349619254071481</v>
      </c>
      <c r="AL15" s="135">
        <v>7.807481346049315E-2</v>
      </c>
      <c r="AM15" s="135">
        <v>9.1314366464002247E-2</v>
      </c>
      <c r="AN15" s="135">
        <v>7.8899699852391814E-2</v>
      </c>
      <c r="AO15" s="135">
        <v>8.1749995634179146E-2</v>
      </c>
      <c r="AP15" s="135">
        <v>6.3349272827786768E-2</v>
      </c>
      <c r="AQ15" s="135">
        <v>7.9469120570292678E-2</v>
      </c>
      <c r="AR15" s="135">
        <v>7.4998350848171469E-2</v>
      </c>
      <c r="AS15" s="135">
        <v>7.2549051219630165E-2</v>
      </c>
      <c r="AT15" s="135">
        <v>5.6240268031910852E-2</v>
      </c>
      <c r="AU15" s="135">
        <v>5.3919961249388297E-2</v>
      </c>
      <c r="AV15" s="135">
        <v>5.384047157510647E-2</v>
      </c>
      <c r="AW15" s="135">
        <v>5.2711909744622594E-2</v>
      </c>
      <c r="AX15" s="135">
        <v>5.8363739274683649E-2</v>
      </c>
      <c r="AY15" s="135">
        <v>5.2371282270523421E-2</v>
      </c>
      <c r="AZ15" s="135">
        <v>4.6699153033994661E-2</v>
      </c>
      <c r="BA15" s="135">
        <v>4.5039724268536634E-2</v>
      </c>
      <c r="BB15" s="135">
        <v>4.5987495233587736E-2</v>
      </c>
      <c r="BC15" s="135">
        <v>4.3080154821689143E-2</v>
      </c>
      <c r="BD15" s="135">
        <v>4.240718245737371E-2</v>
      </c>
      <c r="BE15" s="135">
        <v>4.4623437127260995E-2</v>
      </c>
      <c r="BF15" s="135">
        <v>4.4672417813010026E-2</v>
      </c>
      <c r="BG15" s="135">
        <v>4.7291032170909228E-2</v>
      </c>
      <c r="BH15" s="135">
        <v>4.2089371924816356E-2</v>
      </c>
      <c r="BI15" s="135">
        <v>4.0740460173197768E-2</v>
      </c>
      <c r="BJ15" s="135">
        <v>4.0606376218538152E-2</v>
      </c>
      <c r="BK15" s="135">
        <v>4.7260633642569577E-2</v>
      </c>
    </row>
    <row r="16" spans="1:63" s="4" customFormat="1" x14ac:dyDescent="0.3">
      <c r="A16" s="4" t="s">
        <v>13</v>
      </c>
      <c r="B16" s="123">
        <v>0.25</v>
      </c>
      <c r="C16" s="123">
        <v>0.26</v>
      </c>
      <c r="D16" s="123">
        <v>0.22</v>
      </c>
      <c r="E16" s="123">
        <v>0.21</v>
      </c>
      <c r="F16" s="123">
        <v>0.22</v>
      </c>
      <c r="G16" s="123">
        <v>0.24</v>
      </c>
      <c r="H16" s="123">
        <v>0.22</v>
      </c>
      <c r="I16" s="123">
        <v>0.23</v>
      </c>
      <c r="J16" s="123">
        <v>0.19</v>
      </c>
      <c r="K16" s="123">
        <v>0.27</v>
      </c>
      <c r="L16" s="123">
        <v>0.27</v>
      </c>
      <c r="M16" s="123">
        <v>0.39</v>
      </c>
      <c r="N16" s="123">
        <v>0.08</v>
      </c>
      <c r="O16" s="123">
        <v>0.1</v>
      </c>
      <c r="P16" s="123">
        <v>0.11</v>
      </c>
      <c r="Q16" s="123">
        <v>0.11</v>
      </c>
      <c r="R16" s="123">
        <v>0.11</v>
      </c>
      <c r="S16" s="123">
        <v>0.12</v>
      </c>
      <c r="T16" s="123">
        <v>0.13</v>
      </c>
      <c r="U16" s="123">
        <v>0.15</v>
      </c>
      <c r="V16" s="123">
        <v>0.14000000000000001</v>
      </c>
      <c r="W16" s="123">
        <v>0.16</v>
      </c>
      <c r="X16" s="123">
        <v>0.17</v>
      </c>
      <c r="Y16" s="123">
        <v>0.18</v>
      </c>
      <c r="Z16" s="123">
        <v>0.17</v>
      </c>
      <c r="AA16" s="123">
        <v>0.22</v>
      </c>
      <c r="AB16" s="123">
        <v>0.22</v>
      </c>
      <c r="AC16" s="123">
        <v>0.2</v>
      </c>
      <c r="AD16" s="122">
        <v>0.19</v>
      </c>
      <c r="AE16" s="123">
        <v>0.26</v>
      </c>
      <c r="AF16" s="122">
        <v>0.22</v>
      </c>
      <c r="AG16" s="125">
        <v>0.21</v>
      </c>
      <c r="AH16" s="125">
        <v>0.17943325740801541</v>
      </c>
      <c r="AI16" s="135">
        <v>0.19573388131321987</v>
      </c>
      <c r="AJ16" s="135">
        <v>0.17526364066474162</v>
      </c>
      <c r="AK16" s="135">
        <v>0.17636304087360649</v>
      </c>
      <c r="AL16" s="135">
        <v>0.1543264251115877</v>
      </c>
      <c r="AM16" s="135">
        <v>0.17</v>
      </c>
      <c r="AN16" s="135">
        <v>0.14715793298387028</v>
      </c>
      <c r="AO16" s="135">
        <v>0.13923253989464882</v>
      </c>
      <c r="AP16" s="135">
        <v>0.12722694472474788</v>
      </c>
      <c r="AQ16" s="135">
        <v>0.15603256671724591</v>
      </c>
      <c r="AR16" s="135">
        <v>0.13954698618396114</v>
      </c>
      <c r="AS16" s="135">
        <v>0.13001885656795129</v>
      </c>
      <c r="AT16" s="135">
        <v>0.10351954789460058</v>
      </c>
      <c r="AU16" s="135">
        <v>0.11959513406322644</v>
      </c>
      <c r="AV16" s="135">
        <v>0.10163793500927876</v>
      </c>
      <c r="AW16" s="135">
        <v>0.1029488762862554</v>
      </c>
      <c r="AX16" s="135">
        <v>9.7947726109881061E-2</v>
      </c>
      <c r="AY16" s="135">
        <v>0.10137055434906042</v>
      </c>
      <c r="AZ16" s="135">
        <v>8.6058906723438772E-2</v>
      </c>
      <c r="BA16" s="135">
        <v>8.091120708231031E-2</v>
      </c>
      <c r="BB16" s="135">
        <v>7.8354698274954476E-2</v>
      </c>
      <c r="BC16" s="135">
        <v>8.4764769643561166E-2</v>
      </c>
      <c r="BD16" s="135">
        <v>7.9918536297065856E-2</v>
      </c>
      <c r="BE16" s="135">
        <v>7.6099466953351722E-2</v>
      </c>
      <c r="BF16" s="135">
        <v>7.5505277426965417E-2</v>
      </c>
      <c r="BG16" s="135">
        <v>8.3129208736248253E-2</v>
      </c>
      <c r="BH16" s="135">
        <v>7.7347791576571678E-2</v>
      </c>
      <c r="BI16" s="135">
        <v>7.4170176734503268E-2</v>
      </c>
      <c r="BJ16" s="135">
        <v>7.1029738372190038E-2</v>
      </c>
      <c r="BK16" s="135">
        <v>8.3254225161181514E-2</v>
      </c>
    </row>
    <row r="17" spans="1:52" s="44" customFormat="1" x14ac:dyDescent="0.3">
      <c r="A17" s="44" t="s">
        <v>127</v>
      </c>
      <c r="AM17" s="40"/>
      <c r="AZ17" s="124"/>
    </row>
    <row r="18" spans="1:52" x14ac:dyDescent="0.3">
      <c r="A18" s="48" t="s">
        <v>80</v>
      </c>
      <c r="AT18" s="91"/>
      <c r="AX18" s="134"/>
    </row>
    <row r="19" spans="1:52" s="19" customFormat="1" x14ac:dyDescent="0.3">
      <c r="A19" s="178" t="s">
        <v>198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0"/>
      <c r="AE19" s="20"/>
      <c r="AF19" s="20"/>
      <c r="AG19" s="20"/>
      <c r="AH19" s="20"/>
      <c r="AI19" s="20"/>
      <c r="AJ19" s="20"/>
      <c r="AK19" s="20"/>
      <c r="AL19" s="20"/>
      <c r="AM19" s="79"/>
      <c r="AN19" s="20"/>
      <c r="AO19" s="20"/>
      <c r="AP19" s="20"/>
      <c r="AQ19" s="20"/>
      <c r="AR19" s="20"/>
      <c r="AS19" s="20"/>
      <c r="AV19" s="24"/>
      <c r="AZ19" s="101"/>
    </row>
    <row r="20" spans="1:52" s="19" customFormat="1" x14ac:dyDescent="0.3">
      <c r="AM20" s="79"/>
      <c r="AV20" s="24"/>
      <c r="AZ20" s="101"/>
    </row>
    <row r="21" spans="1:52" s="19" customFormat="1" x14ac:dyDescent="0.3">
      <c r="AD21" s="20"/>
      <c r="AM21" s="79"/>
      <c r="AO21" s="101"/>
      <c r="AV21" s="24"/>
      <c r="AZ21" s="101"/>
    </row>
    <row r="22" spans="1:52" s="19" customFormat="1" x14ac:dyDescent="0.3">
      <c r="AM22" s="79"/>
      <c r="AO22" s="79"/>
      <c r="AV22" s="24"/>
      <c r="AZ22" s="101"/>
    </row>
    <row r="23" spans="1:52" x14ac:dyDescent="0.3">
      <c r="AN23" s="19"/>
      <c r="AO23" s="79"/>
      <c r="AP23" s="19"/>
      <c r="AQ23" s="19"/>
      <c r="AV23" s="35"/>
    </row>
    <row r="24" spans="1:52" x14ac:dyDescent="0.3">
      <c r="AN24" s="19"/>
      <c r="AO24" s="19"/>
      <c r="AP24" s="19"/>
      <c r="AQ24" s="19"/>
      <c r="AV24" s="35"/>
    </row>
    <row r="25" spans="1:52" x14ac:dyDescent="0.3">
      <c r="AN25" s="19"/>
      <c r="AO25" s="19"/>
      <c r="AP25" s="19"/>
      <c r="AQ25" s="19"/>
      <c r="AV25" s="35"/>
    </row>
    <row r="26" spans="1:52" x14ac:dyDescent="0.3">
      <c r="AN26" s="19"/>
      <c r="AO26" s="19"/>
      <c r="AP26" s="19"/>
      <c r="AQ26" s="19"/>
      <c r="AV26" s="35"/>
    </row>
    <row r="27" spans="1:52" x14ac:dyDescent="0.3">
      <c r="AN27" s="19"/>
      <c r="AO27" s="19"/>
      <c r="AP27" s="19"/>
      <c r="AQ27" s="19"/>
      <c r="AV27" s="35"/>
    </row>
    <row r="28" spans="1:52" x14ac:dyDescent="0.3">
      <c r="AV28" s="35"/>
    </row>
    <row r="29" spans="1:52" x14ac:dyDescent="0.3">
      <c r="AV29" s="35"/>
    </row>
    <row r="30" spans="1:52" x14ac:dyDescent="0.3">
      <c r="AV30" s="35"/>
    </row>
  </sheetData>
  <hyperlinks>
    <hyperlink ref="A18" location="'TABLE OF CONTENTS'!A1" display="Return to Table of Contents" xr:uid="{00000000-0004-0000-32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"/>
  <dimension ref="A1"/>
  <sheetViews>
    <sheetView topLeftCell="B1" workbookViewId="0">
      <selection activeCell="AA40" sqref="AA40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12">
    <tabColor rgb="FF7030A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26"/>
  <dimension ref="A1:BB30"/>
  <sheetViews>
    <sheetView workbookViewId="0">
      <pane xSplit="1" topLeftCell="AH1" activePane="topRight" state="frozen"/>
      <selection pane="topRight" activeCell="AL3" sqref="AL3"/>
    </sheetView>
  </sheetViews>
  <sheetFormatPr defaultRowHeight="14.4" x14ac:dyDescent="0.3"/>
  <cols>
    <col min="1" max="1" width="11.88671875" customWidth="1"/>
    <col min="2" max="48" width="6" style="102" bestFit="1" customWidth="1"/>
    <col min="49" max="53" width="6" bestFit="1" customWidth="1"/>
  </cols>
  <sheetData>
    <row r="1" spans="1:54" s="19" customFormat="1" ht="20.399999999999999" x14ac:dyDescent="0.35">
      <c r="A1" s="126" t="s">
        <v>159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</row>
    <row r="2" spans="1:54" s="100" customFormat="1" x14ac:dyDescent="0.3">
      <c r="B2" s="103" t="s">
        <v>54</v>
      </c>
      <c r="C2" s="103" t="s">
        <v>53</v>
      </c>
      <c r="D2" s="103" t="s">
        <v>52</v>
      </c>
      <c r="E2" s="103" t="s">
        <v>51</v>
      </c>
      <c r="F2" s="103" t="s">
        <v>48</v>
      </c>
      <c r="G2" s="103" t="s">
        <v>49</v>
      </c>
      <c r="H2" s="103" t="s">
        <v>50</v>
      </c>
      <c r="I2" s="103" t="s">
        <v>47</v>
      </c>
      <c r="J2" s="103" t="s">
        <v>40</v>
      </c>
      <c r="K2" s="103" t="s">
        <v>15</v>
      </c>
      <c r="L2" s="103" t="s">
        <v>16</v>
      </c>
      <c r="M2" s="103" t="s">
        <v>17</v>
      </c>
      <c r="N2" s="103" t="s">
        <v>18</v>
      </c>
      <c r="O2" s="103" t="s">
        <v>19</v>
      </c>
      <c r="P2" s="103" t="s">
        <v>20</v>
      </c>
      <c r="Q2" s="103" t="s">
        <v>21</v>
      </c>
      <c r="R2" s="103" t="s">
        <v>22</v>
      </c>
      <c r="S2" s="103" t="s">
        <v>23</v>
      </c>
      <c r="T2" s="103" t="s">
        <v>24</v>
      </c>
      <c r="U2" s="103" t="s">
        <v>25</v>
      </c>
      <c r="V2" s="103" t="s">
        <v>26</v>
      </c>
      <c r="W2" s="103" t="s">
        <v>27</v>
      </c>
      <c r="X2" s="103" t="s">
        <v>28</v>
      </c>
      <c r="Y2" s="103" t="s">
        <v>29</v>
      </c>
      <c r="Z2" s="103" t="s">
        <v>30</v>
      </c>
      <c r="AA2" s="103" t="s">
        <v>31</v>
      </c>
      <c r="AB2" s="103" t="s">
        <v>46</v>
      </c>
      <c r="AC2" s="103" t="s">
        <v>73</v>
      </c>
      <c r="AD2" s="103" t="s">
        <v>77</v>
      </c>
      <c r="AE2" s="103" t="s">
        <v>78</v>
      </c>
      <c r="AF2" s="103" t="s">
        <v>135</v>
      </c>
      <c r="AG2" s="103" t="s">
        <v>142</v>
      </c>
      <c r="AH2" s="103" t="s">
        <v>146</v>
      </c>
      <c r="AI2" s="103" t="s">
        <v>147</v>
      </c>
      <c r="AJ2" s="103" t="s">
        <v>148</v>
      </c>
      <c r="AK2" s="103" t="s">
        <v>151</v>
      </c>
      <c r="AL2" s="103" t="s">
        <v>152</v>
      </c>
      <c r="AM2" s="103" t="s">
        <v>153</v>
      </c>
      <c r="AN2" s="103" t="s">
        <v>154</v>
      </c>
      <c r="AO2" s="103" t="s">
        <v>155</v>
      </c>
      <c r="AP2" s="103" t="s">
        <v>156</v>
      </c>
      <c r="AQ2" s="103" t="s">
        <v>162</v>
      </c>
      <c r="AR2" s="103" t="s">
        <v>163</v>
      </c>
      <c r="AS2" s="103" t="s">
        <v>164</v>
      </c>
      <c r="AT2" s="103" t="s">
        <v>165</v>
      </c>
      <c r="AU2" s="103" t="s">
        <v>166</v>
      </c>
      <c r="AV2" s="103" t="s">
        <v>167</v>
      </c>
      <c r="AW2" s="103" t="s">
        <v>168</v>
      </c>
      <c r="AX2" s="103" t="s">
        <v>169</v>
      </c>
      <c r="AY2" s="103" t="s">
        <v>170</v>
      </c>
      <c r="AZ2" s="103" t="s">
        <v>200</v>
      </c>
      <c r="BA2" s="100" t="s">
        <v>212</v>
      </c>
      <c r="BB2" s="103"/>
    </row>
    <row r="3" spans="1:54" s="10" customFormat="1" x14ac:dyDescent="0.3">
      <c r="A3" s="10" t="s">
        <v>66</v>
      </c>
      <c r="B3" s="105">
        <v>680.75</v>
      </c>
      <c r="C3" s="105">
        <v>682.38</v>
      </c>
      <c r="D3" s="105">
        <v>682.52</v>
      </c>
      <c r="E3" s="105">
        <v>682.26</v>
      </c>
      <c r="F3" s="105">
        <v>682.47</v>
      </c>
      <c r="G3" s="105">
        <v>683.5</v>
      </c>
      <c r="H3" s="105">
        <v>684.21</v>
      </c>
      <c r="I3" s="105">
        <v>685.09</v>
      </c>
      <c r="J3" s="105">
        <v>686.76</v>
      </c>
      <c r="K3" s="105">
        <v>688.38</v>
      </c>
      <c r="L3" s="105">
        <v>688.07</v>
      </c>
      <c r="M3" s="105">
        <v>687.75</v>
      </c>
      <c r="N3" s="105">
        <v>688.83</v>
      </c>
      <c r="O3" s="105">
        <v>689.32</v>
      </c>
      <c r="P3" s="105">
        <v>688.57</v>
      </c>
      <c r="Q3" s="105">
        <v>688.19</v>
      </c>
      <c r="R3" s="105">
        <v>689</v>
      </c>
      <c r="S3" s="105">
        <v>689.54</v>
      </c>
      <c r="T3" s="105">
        <v>688.89</v>
      </c>
      <c r="U3" s="105">
        <v>688.03</v>
      </c>
      <c r="V3" s="105">
        <v>689.07</v>
      </c>
      <c r="W3" s="105">
        <v>690.32</v>
      </c>
      <c r="X3" s="105">
        <v>690.19</v>
      </c>
      <c r="Y3" s="105">
        <v>689.38</v>
      </c>
      <c r="Z3" s="105">
        <v>690.8</v>
      </c>
      <c r="AA3" s="105">
        <v>691.3</v>
      </c>
      <c r="AB3" s="105">
        <v>690.89</v>
      </c>
      <c r="AC3" s="105">
        <v>690</v>
      </c>
      <c r="AD3" s="105">
        <v>691.7</v>
      </c>
      <c r="AE3" s="105">
        <v>692.47</v>
      </c>
      <c r="AF3" s="105">
        <v>692.33</v>
      </c>
      <c r="AG3" s="105">
        <v>692.47</v>
      </c>
      <c r="AH3" s="154">
        <v>694.2</v>
      </c>
      <c r="AI3" s="105">
        <v>695</v>
      </c>
      <c r="AJ3" s="105">
        <v>694</v>
      </c>
      <c r="AK3" s="105">
        <v>694</v>
      </c>
      <c r="AL3" s="105">
        <v>695</v>
      </c>
      <c r="AM3" s="105">
        <v>696</v>
      </c>
      <c r="AN3" s="105">
        <v>696</v>
      </c>
      <c r="AO3" s="105">
        <v>695</v>
      </c>
      <c r="AP3" s="105">
        <v>696</v>
      </c>
      <c r="AQ3" s="105">
        <v>697</v>
      </c>
      <c r="AR3" s="105">
        <v>695</v>
      </c>
      <c r="AS3" s="105">
        <v>696</v>
      </c>
      <c r="AT3" s="105">
        <v>697</v>
      </c>
      <c r="AU3" s="105">
        <v>698</v>
      </c>
      <c r="AV3" s="105">
        <v>698</v>
      </c>
      <c r="AW3" s="105">
        <v>697</v>
      </c>
      <c r="AX3" s="105">
        <v>699</v>
      </c>
      <c r="AY3" s="105">
        <v>700</v>
      </c>
      <c r="AZ3" s="105">
        <v>699</v>
      </c>
      <c r="BA3" s="10">
        <v>699</v>
      </c>
      <c r="BB3" s="105"/>
    </row>
    <row r="4" spans="1:54" s="10" customFormat="1" x14ac:dyDescent="0.3">
      <c r="A4" s="10" t="s">
        <v>67</v>
      </c>
      <c r="B4" s="105">
        <v>605</v>
      </c>
      <c r="C4" s="105">
        <v>607</v>
      </c>
      <c r="D4" s="105">
        <v>607</v>
      </c>
      <c r="E4" s="105">
        <v>606</v>
      </c>
      <c r="F4" s="105">
        <v>606</v>
      </c>
      <c r="G4" s="105">
        <v>607</v>
      </c>
      <c r="H4" s="105">
        <v>607</v>
      </c>
      <c r="I4" s="105">
        <v>607</v>
      </c>
      <c r="J4" s="105">
        <v>608</v>
      </c>
      <c r="K4" s="105">
        <v>610</v>
      </c>
      <c r="L4" s="105">
        <v>609</v>
      </c>
      <c r="M4" s="105">
        <v>609</v>
      </c>
      <c r="N4" s="105">
        <v>610</v>
      </c>
      <c r="O4" s="105">
        <v>610</v>
      </c>
      <c r="P4" s="105">
        <v>609</v>
      </c>
      <c r="Q4" s="105">
        <v>609</v>
      </c>
      <c r="R4" s="105">
        <v>610</v>
      </c>
      <c r="S4" s="105">
        <v>610</v>
      </c>
      <c r="T4" s="105">
        <v>609</v>
      </c>
      <c r="U4" s="105">
        <v>608</v>
      </c>
      <c r="V4" s="105">
        <v>608</v>
      </c>
      <c r="W4" s="105">
        <v>609</v>
      </c>
      <c r="X4" s="105">
        <v>609</v>
      </c>
      <c r="Y4" s="105">
        <v>607</v>
      </c>
      <c r="Z4" s="105">
        <v>608</v>
      </c>
      <c r="AA4" s="105">
        <v>609</v>
      </c>
      <c r="AB4" s="105">
        <v>608</v>
      </c>
      <c r="AC4" s="105">
        <v>608</v>
      </c>
      <c r="AD4" s="105">
        <v>609</v>
      </c>
      <c r="AE4" s="105">
        <v>610</v>
      </c>
      <c r="AF4" s="105">
        <v>610</v>
      </c>
      <c r="AG4" s="105">
        <v>612</v>
      </c>
      <c r="AH4" s="129">
        <v>613</v>
      </c>
      <c r="AI4" s="105">
        <v>614</v>
      </c>
      <c r="AJ4" s="103">
        <v>614</v>
      </c>
      <c r="AK4" s="105">
        <v>614</v>
      </c>
      <c r="AL4" s="105">
        <v>615</v>
      </c>
      <c r="AM4" s="105">
        <v>616</v>
      </c>
      <c r="AN4" s="105">
        <v>616</v>
      </c>
      <c r="AO4" s="105">
        <v>616</v>
      </c>
      <c r="AP4" s="105">
        <v>618</v>
      </c>
      <c r="AQ4" s="105">
        <v>620</v>
      </c>
      <c r="AR4" s="105">
        <v>620</v>
      </c>
      <c r="AS4" s="105">
        <v>621</v>
      </c>
      <c r="AT4" s="105">
        <v>623</v>
      </c>
      <c r="AU4" s="105">
        <v>624</v>
      </c>
      <c r="AV4" s="105">
        <v>625</v>
      </c>
      <c r="AW4" s="105">
        <v>625</v>
      </c>
      <c r="AX4" s="105">
        <v>627</v>
      </c>
      <c r="AY4" s="105">
        <v>627</v>
      </c>
      <c r="AZ4" s="105">
        <v>627</v>
      </c>
      <c r="BA4" s="10">
        <v>328</v>
      </c>
      <c r="BB4" s="105"/>
    </row>
    <row r="5" spans="1:54" s="10" customFormat="1" x14ac:dyDescent="0.3">
      <c r="A5" s="10" t="s">
        <v>68</v>
      </c>
      <c r="B5" s="105">
        <v>703</v>
      </c>
      <c r="C5" s="105">
        <v>704</v>
      </c>
      <c r="D5" s="105">
        <v>704</v>
      </c>
      <c r="E5" s="105">
        <v>703</v>
      </c>
      <c r="F5" s="105">
        <v>703</v>
      </c>
      <c r="G5" s="105">
        <v>704</v>
      </c>
      <c r="H5" s="105">
        <v>704</v>
      </c>
      <c r="I5" s="105">
        <v>706</v>
      </c>
      <c r="J5" s="105">
        <v>707</v>
      </c>
      <c r="K5" s="105">
        <v>708</v>
      </c>
      <c r="L5" s="105">
        <v>708</v>
      </c>
      <c r="M5" s="105">
        <v>708</v>
      </c>
      <c r="N5" s="105">
        <v>709</v>
      </c>
      <c r="O5" s="105">
        <v>710</v>
      </c>
      <c r="P5" s="105">
        <v>710</v>
      </c>
      <c r="Q5" s="105">
        <v>710</v>
      </c>
      <c r="R5" s="105">
        <v>710</v>
      </c>
      <c r="S5" s="105">
        <v>712</v>
      </c>
      <c r="T5" s="105">
        <v>712</v>
      </c>
      <c r="U5" s="105">
        <v>712</v>
      </c>
      <c r="V5" s="105">
        <v>713</v>
      </c>
      <c r="W5" s="105">
        <v>715</v>
      </c>
      <c r="X5" s="105">
        <v>714</v>
      </c>
      <c r="Y5" s="105">
        <v>713</v>
      </c>
      <c r="Z5" s="105">
        <v>715</v>
      </c>
      <c r="AA5" s="105">
        <v>715</v>
      </c>
      <c r="AB5" s="105">
        <v>714</v>
      </c>
      <c r="AC5" s="105">
        <v>713</v>
      </c>
      <c r="AD5" s="105">
        <v>714</v>
      </c>
      <c r="AE5" s="105">
        <v>714</v>
      </c>
      <c r="AF5" s="105">
        <v>713</v>
      </c>
      <c r="AG5" s="105">
        <v>712</v>
      </c>
      <c r="AH5" s="129">
        <v>713</v>
      </c>
      <c r="AI5" s="105">
        <v>713</v>
      </c>
      <c r="AJ5" s="103">
        <v>713</v>
      </c>
      <c r="AK5" s="105">
        <v>712</v>
      </c>
      <c r="AL5" s="105">
        <v>713</v>
      </c>
      <c r="AM5" s="105">
        <v>714</v>
      </c>
      <c r="AN5" s="105">
        <v>714</v>
      </c>
      <c r="AO5" s="105">
        <v>713</v>
      </c>
      <c r="AP5" s="105">
        <v>715</v>
      </c>
      <c r="AQ5" s="105">
        <v>715</v>
      </c>
      <c r="AR5" s="105">
        <v>711</v>
      </c>
      <c r="AS5" s="105">
        <v>712</v>
      </c>
      <c r="AT5" s="105">
        <v>713</v>
      </c>
      <c r="AU5" s="105">
        <v>715</v>
      </c>
      <c r="AV5" s="105">
        <v>715</v>
      </c>
      <c r="AW5" s="105">
        <v>714</v>
      </c>
      <c r="AX5" s="105">
        <v>716</v>
      </c>
      <c r="AY5" s="105">
        <v>717</v>
      </c>
      <c r="AZ5" s="105">
        <v>718</v>
      </c>
      <c r="BA5" s="10">
        <v>718</v>
      </c>
      <c r="BB5" s="105"/>
    </row>
    <row r="6" spans="1:54" s="10" customFormat="1" x14ac:dyDescent="0.3">
      <c r="A6" s="10" t="s">
        <v>69</v>
      </c>
      <c r="B6" s="105">
        <v>772</v>
      </c>
      <c r="C6" s="105">
        <v>773</v>
      </c>
      <c r="D6" s="105">
        <v>773</v>
      </c>
      <c r="E6" s="105">
        <v>772</v>
      </c>
      <c r="F6" s="105">
        <v>773</v>
      </c>
      <c r="G6" s="105">
        <v>773</v>
      </c>
      <c r="H6" s="105">
        <v>774</v>
      </c>
      <c r="I6" s="105">
        <v>776</v>
      </c>
      <c r="J6" s="105">
        <v>778</v>
      </c>
      <c r="K6" s="105">
        <v>779</v>
      </c>
      <c r="L6" s="105">
        <v>779</v>
      </c>
      <c r="M6" s="105">
        <v>779</v>
      </c>
      <c r="N6" s="105">
        <v>780</v>
      </c>
      <c r="O6" s="105">
        <v>781</v>
      </c>
      <c r="P6" s="105">
        <v>781</v>
      </c>
      <c r="Q6" s="105">
        <v>780</v>
      </c>
      <c r="R6" s="105">
        <v>781</v>
      </c>
      <c r="S6" s="105">
        <v>783</v>
      </c>
      <c r="T6" s="105">
        <v>784</v>
      </c>
      <c r="U6" s="105">
        <v>784</v>
      </c>
      <c r="V6" s="105">
        <v>785</v>
      </c>
      <c r="W6" s="105">
        <v>787</v>
      </c>
      <c r="X6" s="105">
        <v>787</v>
      </c>
      <c r="Y6" s="105">
        <v>787</v>
      </c>
      <c r="Z6" s="105">
        <v>790</v>
      </c>
      <c r="AA6" s="105">
        <v>789</v>
      </c>
      <c r="AB6" s="105">
        <v>788</v>
      </c>
      <c r="AC6" s="105">
        <v>788</v>
      </c>
      <c r="AD6" s="105">
        <v>789</v>
      </c>
      <c r="AE6" s="105">
        <v>788</v>
      </c>
      <c r="AF6" s="105">
        <v>788</v>
      </c>
      <c r="AG6" s="105">
        <v>787</v>
      </c>
      <c r="AH6" s="129">
        <v>789</v>
      </c>
      <c r="AI6" s="105">
        <v>788</v>
      </c>
      <c r="AJ6" s="103">
        <v>789</v>
      </c>
      <c r="AK6" s="105">
        <v>789</v>
      </c>
      <c r="AL6" s="105">
        <v>789</v>
      </c>
      <c r="AM6" s="105">
        <v>790</v>
      </c>
      <c r="AN6" s="105">
        <v>790</v>
      </c>
      <c r="AO6" s="105">
        <v>789</v>
      </c>
      <c r="AP6" s="105">
        <v>790</v>
      </c>
      <c r="AQ6" s="105">
        <v>789</v>
      </c>
      <c r="AR6" s="105">
        <v>788</v>
      </c>
      <c r="AS6" s="105">
        <v>789</v>
      </c>
      <c r="AT6" s="105">
        <v>790</v>
      </c>
      <c r="AU6" s="105">
        <v>790</v>
      </c>
      <c r="AV6" s="105">
        <v>791</v>
      </c>
      <c r="AW6" s="105">
        <v>790</v>
      </c>
      <c r="AX6" s="105">
        <v>792</v>
      </c>
      <c r="AY6" s="105">
        <v>792</v>
      </c>
      <c r="AZ6" s="105">
        <v>792</v>
      </c>
      <c r="BA6" s="10">
        <v>791</v>
      </c>
      <c r="BB6" s="105"/>
    </row>
    <row r="7" spans="1:54" s="19" customFormat="1" x14ac:dyDescent="0.3">
      <c r="A7" s="97" t="s">
        <v>150</v>
      </c>
      <c r="B7" s="101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1"/>
      <c r="AU7" s="101"/>
      <c r="AV7" s="101"/>
    </row>
    <row r="8" spans="1:54" s="19" customFormat="1" x14ac:dyDescent="0.3">
      <c r="A8" s="46" t="s">
        <v>80</v>
      </c>
      <c r="B8" s="101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1"/>
      <c r="AM8" s="101"/>
    </row>
    <row r="9" spans="1:54" x14ac:dyDescent="0.3">
      <c r="A9" s="178" t="s">
        <v>198</v>
      </c>
      <c r="AN9"/>
      <c r="AO9"/>
      <c r="AP9"/>
      <c r="AQ9"/>
      <c r="AR9"/>
      <c r="AS9"/>
      <c r="AT9"/>
      <c r="AU9"/>
      <c r="AV9"/>
    </row>
    <row r="10" spans="1:54" s="19" customFormat="1" x14ac:dyDescent="0.3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</row>
    <row r="11" spans="1:54" x14ac:dyDescent="0.3">
      <c r="AN11"/>
      <c r="AO11"/>
      <c r="AP11"/>
      <c r="AQ11"/>
      <c r="AR11"/>
      <c r="AS11"/>
      <c r="AT11"/>
      <c r="AU11"/>
      <c r="AV11"/>
    </row>
    <row r="12" spans="1:54" s="19" customFormat="1" x14ac:dyDescent="0.3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7"/>
      <c r="AP12" s="101"/>
      <c r="AQ12" s="101"/>
      <c r="AR12" s="101"/>
      <c r="AS12" s="101"/>
      <c r="AT12" s="101"/>
      <c r="AU12" s="101"/>
      <c r="AV12" s="101"/>
    </row>
    <row r="13" spans="1:54" s="19" customFormat="1" x14ac:dyDescent="0.3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7"/>
      <c r="AP13" s="101"/>
      <c r="AQ13" s="101"/>
      <c r="AR13" s="101"/>
      <c r="AS13" s="101"/>
      <c r="AT13" s="101"/>
      <c r="AU13" s="127"/>
      <c r="AV13" s="127"/>
      <c r="AW13" s="127"/>
    </row>
    <row r="14" spans="1:54" s="19" customFormat="1" x14ac:dyDescent="0.3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27"/>
      <c r="AV14" s="127"/>
      <c r="AW14" s="127"/>
    </row>
    <row r="15" spans="1:54" s="19" customFormat="1" x14ac:dyDescent="0.3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27"/>
      <c r="AV15" s="127"/>
      <c r="AW15" s="127"/>
    </row>
    <row r="16" spans="1:54" s="19" customFormat="1" x14ac:dyDescent="0.3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6"/>
      <c r="AS16" s="106"/>
      <c r="AT16" s="101"/>
      <c r="AU16" s="127"/>
      <c r="AV16" s="127"/>
      <c r="AW16" s="127"/>
    </row>
    <row r="17" spans="2:48" s="19" customFormat="1" x14ac:dyDescent="0.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6"/>
      <c r="AS17" s="106"/>
      <c r="AT17" s="101"/>
      <c r="AU17" s="101"/>
      <c r="AV17" s="101"/>
    </row>
    <row r="18" spans="2:48" s="19" customFormat="1" x14ac:dyDescent="0.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6"/>
      <c r="AS18" s="106"/>
      <c r="AT18" s="101"/>
      <c r="AU18" s="101"/>
      <c r="AV18" s="101"/>
    </row>
    <row r="19" spans="2:48" s="19" customFormat="1" x14ac:dyDescent="0.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6"/>
      <c r="AS19" s="106"/>
      <c r="AT19" s="101"/>
      <c r="AU19" s="101"/>
      <c r="AV19" s="101"/>
    </row>
    <row r="20" spans="2:48" s="19" customFormat="1" x14ac:dyDescent="0.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6"/>
      <c r="AS20" s="106"/>
      <c r="AT20" s="101"/>
      <c r="AU20" s="101"/>
      <c r="AV20" s="101"/>
    </row>
    <row r="21" spans="2:48" s="19" customFormat="1" x14ac:dyDescent="0.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6"/>
      <c r="AS21" s="106"/>
      <c r="AT21" s="101"/>
      <c r="AU21" s="101"/>
      <c r="AV21" s="101"/>
    </row>
    <row r="22" spans="2:48" s="19" customFormat="1" x14ac:dyDescent="0.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</row>
    <row r="23" spans="2:48" s="19" customFormat="1" x14ac:dyDescent="0.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</row>
    <row r="24" spans="2:48" s="19" customFormat="1" x14ac:dyDescent="0.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</row>
    <row r="25" spans="2:48" s="19" customFormat="1" x14ac:dyDescent="0.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</row>
    <row r="26" spans="2:48" s="19" customFormat="1" x14ac:dyDescent="0.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</row>
    <row r="27" spans="2:48" s="19" customFormat="1" x14ac:dyDescent="0.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</row>
    <row r="28" spans="2:48" s="19" customFormat="1" x14ac:dyDescent="0.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</row>
    <row r="29" spans="2:48" s="19" customFormat="1" x14ac:dyDescent="0.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</row>
    <row r="30" spans="2:48" s="19" customFormat="1" x14ac:dyDescent="0.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</row>
  </sheetData>
  <hyperlinks>
    <hyperlink ref="A8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K29"/>
  <sheetViews>
    <sheetView tabSelected="1" workbookViewId="0">
      <pane xSplit="1" topLeftCell="B1" activePane="topRight" state="frozen"/>
      <selection pane="topRight" activeCell="E14" sqref="E14"/>
    </sheetView>
  </sheetViews>
  <sheetFormatPr defaultColWidth="9.109375" defaultRowHeight="14.4" x14ac:dyDescent="0.3"/>
  <cols>
    <col min="1" max="1" width="17.33203125" style="124" customWidth="1"/>
    <col min="2" max="46" width="11.5546875" style="124" customWidth="1"/>
    <col min="47" max="47" width="9.109375" style="124"/>
    <col min="48" max="16384" width="9.109375" style="127"/>
  </cols>
  <sheetData>
    <row r="1" spans="1:63" ht="20.399999999999999" x14ac:dyDescent="0.35">
      <c r="A1" s="126" t="s">
        <v>86</v>
      </c>
    </row>
    <row r="2" spans="1:63" x14ac:dyDescent="0.3">
      <c r="A2" s="124" t="s">
        <v>122</v>
      </c>
    </row>
    <row r="4" spans="1:63" s="117" customFormat="1" x14ac:dyDescent="0.3">
      <c r="A4" s="122"/>
      <c r="B4" s="108" t="s">
        <v>54</v>
      </c>
      <c r="C4" s="109" t="s">
        <v>53</v>
      </c>
      <c r="D4" s="110" t="s">
        <v>52</v>
      </c>
      <c r="E4" s="138" t="s">
        <v>51</v>
      </c>
      <c r="F4" s="108" t="s">
        <v>48</v>
      </c>
      <c r="G4" s="109" t="s">
        <v>49</v>
      </c>
      <c r="H4" s="110" t="s">
        <v>50</v>
      </c>
      <c r="I4" s="138" t="s">
        <v>47</v>
      </c>
      <c r="J4" s="108" t="s">
        <v>40</v>
      </c>
      <c r="K4" s="109" t="s">
        <v>15</v>
      </c>
      <c r="L4" s="110" t="s">
        <v>16</v>
      </c>
      <c r="M4" s="138" t="s">
        <v>17</v>
      </c>
      <c r="N4" s="108" t="s">
        <v>18</v>
      </c>
      <c r="O4" s="109" t="s">
        <v>19</v>
      </c>
      <c r="P4" s="110" t="s">
        <v>20</v>
      </c>
      <c r="Q4" s="138" t="s">
        <v>21</v>
      </c>
      <c r="R4" s="108" t="s">
        <v>22</v>
      </c>
      <c r="S4" s="109" t="s">
        <v>23</v>
      </c>
      <c r="T4" s="110" t="s">
        <v>24</v>
      </c>
      <c r="U4" s="138" t="s">
        <v>25</v>
      </c>
      <c r="V4" s="108" t="s">
        <v>26</v>
      </c>
      <c r="W4" s="109" t="s">
        <v>27</v>
      </c>
      <c r="X4" s="110" t="s">
        <v>28</v>
      </c>
      <c r="Y4" s="138" t="s">
        <v>29</v>
      </c>
      <c r="Z4" s="108" t="s">
        <v>30</v>
      </c>
      <c r="AA4" s="109" t="s">
        <v>31</v>
      </c>
      <c r="AB4" s="110" t="s">
        <v>46</v>
      </c>
      <c r="AC4" s="138" t="s">
        <v>73</v>
      </c>
      <c r="AD4" s="108" t="s">
        <v>77</v>
      </c>
      <c r="AE4" s="109" t="s">
        <v>78</v>
      </c>
      <c r="AF4" s="110" t="s">
        <v>135</v>
      </c>
      <c r="AG4" s="138" t="s">
        <v>142</v>
      </c>
      <c r="AH4" s="108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09" t="s">
        <v>153</v>
      </c>
      <c r="AN4" s="110" t="s">
        <v>154</v>
      </c>
      <c r="AO4" s="138" t="s">
        <v>155</v>
      </c>
      <c r="AP4" s="108" t="s">
        <v>156</v>
      </c>
      <c r="AQ4" s="109" t="s">
        <v>162</v>
      </c>
      <c r="AR4" s="110" t="s">
        <v>163</v>
      </c>
      <c r="AS4" s="138" t="s">
        <v>164</v>
      </c>
      <c r="AT4" s="108" t="s">
        <v>165</v>
      </c>
      <c r="AU4" s="110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  <c r="BG4" s="122" t="s">
        <v>226</v>
      </c>
      <c r="BH4" s="122" t="s">
        <v>227</v>
      </c>
      <c r="BI4" s="122" t="s">
        <v>228</v>
      </c>
      <c r="BJ4" s="122" t="s">
        <v>231</v>
      </c>
      <c r="BK4" s="122" t="s">
        <v>233</v>
      </c>
    </row>
    <row r="5" spans="1:63" s="117" customFormat="1" x14ac:dyDescent="0.3">
      <c r="A5" s="122" t="s">
        <v>32</v>
      </c>
      <c r="B5" s="135">
        <v>73.510000000000005</v>
      </c>
      <c r="C5" s="135">
        <v>70.760000000000005</v>
      </c>
      <c r="D5" s="135">
        <v>75.94</v>
      </c>
      <c r="E5" s="135">
        <v>77.64</v>
      </c>
      <c r="F5" s="135">
        <v>79.22</v>
      </c>
      <c r="G5" s="135">
        <v>80.73</v>
      </c>
      <c r="H5" s="135">
        <v>81.7</v>
      </c>
      <c r="I5" s="135">
        <v>78.48</v>
      </c>
      <c r="J5" s="135">
        <v>78.5</v>
      </c>
      <c r="K5" s="135">
        <v>82.38</v>
      </c>
      <c r="L5" s="135">
        <v>83.63</v>
      </c>
      <c r="M5" s="135">
        <v>83.41</v>
      </c>
      <c r="N5" s="135">
        <v>83.97</v>
      </c>
      <c r="O5" s="135">
        <v>84.3</v>
      </c>
      <c r="P5" s="135">
        <v>85.54</v>
      </c>
      <c r="Q5" s="135">
        <v>86.15</v>
      </c>
      <c r="R5" s="135">
        <v>86.2</v>
      </c>
      <c r="S5" s="135">
        <v>87.09</v>
      </c>
      <c r="T5" s="135">
        <v>87.64</v>
      </c>
      <c r="U5" s="135">
        <v>88.08</v>
      </c>
      <c r="V5" s="135">
        <v>87.2</v>
      </c>
      <c r="W5" s="135">
        <v>87.36</v>
      </c>
      <c r="X5" s="135">
        <v>87.12</v>
      </c>
      <c r="Y5" s="135">
        <v>86.27</v>
      </c>
      <c r="Z5" s="135">
        <v>84.9</v>
      </c>
      <c r="AA5" s="135">
        <v>83.3</v>
      </c>
      <c r="AB5" s="135">
        <v>83.32</v>
      </c>
      <c r="AC5" s="135">
        <v>82.58</v>
      </c>
      <c r="AD5" s="135">
        <v>81.400000000000006</v>
      </c>
      <c r="AE5" s="135">
        <v>80.52</v>
      </c>
      <c r="AF5" s="135">
        <v>80.8</v>
      </c>
      <c r="AG5" s="135">
        <v>80.87</v>
      </c>
      <c r="AH5" s="135">
        <v>79.75</v>
      </c>
      <c r="AI5" s="135">
        <v>79.739999999999995</v>
      </c>
      <c r="AJ5" s="135">
        <v>80.849999999999994</v>
      </c>
      <c r="AK5" s="135">
        <v>80.61</v>
      </c>
      <c r="AL5" s="135">
        <v>80.08</v>
      </c>
      <c r="AM5" s="135">
        <v>80.78</v>
      </c>
      <c r="AN5" s="135">
        <v>81.75</v>
      </c>
      <c r="AO5" s="135">
        <v>82.72</v>
      </c>
      <c r="AP5" s="135">
        <v>83.22</v>
      </c>
      <c r="AQ5" s="135">
        <v>84.03</v>
      </c>
      <c r="AR5" s="135">
        <v>85.85</v>
      </c>
      <c r="AS5" s="135">
        <v>87.03</v>
      </c>
      <c r="AT5" s="135">
        <v>87.35</v>
      </c>
      <c r="AU5" s="135">
        <v>89.2</v>
      </c>
      <c r="AV5" s="135">
        <v>90.86</v>
      </c>
      <c r="AW5" s="135">
        <v>92.69</v>
      </c>
      <c r="AX5" s="135">
        <v>93.52</v>
      </c>
      <c r="AY5" s="135">
        <v>96.23</v>
      </c>
      <c r="AZ5" s="135">
        <v>98.55</v>
      </c>
      <c r="BA5" s="135">
        <v>100.24</v>
      </c>
      <c r="BB5" s="135">
        <v>100.47</v>
      </c>
      <c r="BC5" s="135">
        <v>103.08</v>
      </c>
      <c r="BD5" s="135">
        <v>104.98</v>
      </c>
      <c r="BE5" s="135">
        <v>106.21</v>
      </c>
      <c r="BF5" s="135">
        <v>106.66</v>
      </c>
      <c r="BG5" s="135">
        <v>108.11</v>
      </c>
      <c r="BH5" s="135">
        <v>109.69</v>
      </c>
      <c r="BI5" s="135">
        <v>110.19</v>
      </c>
      <c r="BJ5" s="135">
        <v>110.9</v>
      </c>
      <c r="BK5" s="135">
        <v>111.51</v>
      </c>
    </row>
    <row r="6" spans="1:63" s="117" customFormat="1" x14ac:dyDescent="0.3">
      <c r="A6" s="122" t="s">
        <v>0</v>
      </c>
      <c r="B6" s="135">
        <v>469.81</v>
      </c>
      <c r="C6" s="135">
        <v>468.94</v>
      </c>
      <c r="D6" s="135">
        <v>457.64</v>
      </c>
      <c r="E6" s="135">
        <v>452.71</v>
      </c>
      <c r="F6" s="135">
        <v>449.62</v>
      </c>
      <c r="G6" s="135">
        <v>458.26</v>
      </c>
      <c r="H6" s="135">
        <v>447.07</v>
      </c>
      <c r="I6" s="135">
        <v>448.43</v>
      </c>
      <c r="J6" s="135">
        <v>451.95</v>
      </c>
      <c r="K6" s="135">
        <v>450.14</v>
      </c>
      <c r="L6" s="135">
        <v>452.34</v>
      </c>
      <c r="M6" s="135">
        <v>455.91</v>
      </c>
      <c r="N6" s="135">
        <v>458.41</v>
      </c>
      <c r="O6" s="135">
        <v>460.35</v>
      </c>
      <c r="P6" s="135">
        <v>454.64</v>
      </c>
      <c r="Q6" s="135">
        <v>451.28</v>
      </c>
      <c r="R6" s="135">
        <v>444.88</v>
      </c>
      <c r="S6" s="135">
        <v>474.74</v>
      </c>
      <c r="T6" s="135">
        <v>478.86</v>
      </c>
      <c r="U6" s="135">
        <v>481.44</v>
      </c>
      <c r="V6" s="135">
        <v>474.57</v>
      </c>
      <c r="W6" s="135">
        <v>496.12</v>
      </c>
      <c r="X6" s="135">
        <v>492.19</v>
      </c>
      <c r="Y6" s="135">
        <v>472.17</v>
      </c>
      <c r="Z6" s="135">
        <v>434.25</v>
      </c>
      <c r="AA6" s="135">
        <v>412.38</v>
      </c>
      <c r="AB6" s="135">
        <v>401.77</v>
      </c>
      <c r="AC6" s="135">
        <v>394.27</v>
      </c>
      <c r="AD6" s="135">
        <v>385.86</v>
      </c>
      <c r="AE6" s="135">
        <v>380.54</v>
      </c>
      <c r="AF6" s="135">
        <v>377.9</v>
      </c>
      <c r="AG6" s="135">
        <v>380.07</v>
      </c>
      <c r="AH6" s="135">
        <v>379.34</v>
      </c>
      <c r="AI6" s="135">
        <v>389.17</v>
      </c>
      <c r="AJ6" s="135">
        <v>383.27</v>
      </c>
      <c r="AK6" s="135">
        <v>386.2</v>
      </c>
      <c r="AL6" s="135">
        <v>386.25</v>
      </c>
      <c r="AM6" s="135">
        <v>383.36</v>
      </c>
      <c r="AN6" s="135">
        <v>382.12</v>
      </c>
      <c r="AO6" s="135">
        <v>383.4</v>
      </c>
      <c r="AP6" s="135">
        <v>383.08</v>
      </c>
      <c r="AQ6" s="135">
        <v>388.87</v>
      </c>
      <c r="AR6" s="135">
        <v>391.24</v>
      </c>
      <c r="AS6" s="135">
        <v>399.01</v>
      </c>
      <c r="AT6" s="135">
        <v>401.54</v>
      </c>
      <c r="AU6" s="135">
        <v>405.89</v>
      </c>
      <c r="AV6" s="135">
        <v>410.54</v>
      </c>
      <c r="AW6" s="135">
        <v>412.99</v>
      </c>
      <c r="AX6" s="135">
        <v>415.77</v>
      </c>
      <c r="AY6" s="135">
        <v>421.82</v>
      </c>
      <c r="AZ6" s="135">
        <v>426.63</v>
      </c>
      <c r="BA6" s="135">
        <v>424.35</v>
      </c>
      <c r="BB6" s="135">
        <v>435.61</v>
      </c>
      <c r="BC6" s="135">
        <v>440.98</v>
      </c>
      <c r="BD6" s="135">
        <v>445.04</v>
      </c>
      <c r="BE6" s="135">
        <v>453.07</v>
      </c>
      <c r="BF6" s="135">
        <v>454.58</v>
      </c>
      <c r="BG6" s="135">
        <v>459.31</v>
      </c>
      <c r="BH6" s="135">
        <v>465.97</v>
      </c>
      <c r="BI6" s="135">
        <v>468.76</v>
      </c>
      <c r="BJ6" s="135">
        <v>466.88</v>
      </c>
      <c r="BK6" s="135">
        <v>469.64</v>
      </c>
    </row>
    <row r="7" spans="1:63" s="117" customFormat="1" x14ac:dyDescent="0.3">
      <c r="A7" s="122" t="s">
        <v>33</v>
      </c>
      <c r="B7" s="135">
        <v>79.540000000000006</v>
      </c>
      <c r="C7" s="135">
        <v>79.73</v>
      </c>
      <c r="D7" s="135">
        <v>79.34</v>
      </c>
      <c r="E7" s="135">
        <v>83.42</v>
      </c>
      <c r="F7" s="135">
        <v>83.95</v>
      </c>
      <c r="G7" s="135">
        <v>84.74</v>
      </c>
      <c r="H7" s="135">
        <v>84.87</v>
      </c>
      <c r="I7" s="135">
        <v>85.3</v>
      </c>
      <c r="J7" s="135">
        <v>85.56</v>
      </c>
      <c r="K7" s="135">
        <v>86.3</v>
      </c>
      <c r="L7" s="135">
        <v>87.15</v>
      </c>
      <c r="M7" s="135">
        <v>86.98</v>
      </c>
      <c r="N7" s="135">
        <v>88.58</v>
      </c>
      <c r="O7" s="135">
        <v>90.97</v>
      </c>
      <c r="P7" s="135">
        <v>92.53</v>
      </c>
      <c r="Q7" s="135">
        <v>93.25</v>
      </c>
      <c r="R7" s="135">
        <v>94.36</v>
      </c>
      <c r="S7" s="135">
        <v>95.92</v>
      </c>
      <c r="T7" s="135">
        <v>96.76</v>
      </c>
      <c r="U7" s="135">
        <v>97.65</v>
      </c>
      <c r="V7" s="135">
        <v>98.14</v>
      </c>
      <c r="W7" s="135">
        <v>98</v>
      </c>
      <c r="X7" s="135">
        <v>97.66</v>
      </c>
      <c r="Y7" s="135">
        <v>97.02</v>
      </c>
      <c r="Z7" s="135">
        <v>95.45</v>
      </c>
      <c r="AA7" s="135">
        <v>94.44</v>
      </c>
      <c r="AB7" s="135">
        <v>93.03</v>
      </c>
      <c r="AC7" s="135">
        <v>92.12</v>
      </c>
      <c r="AD7" s="135">
        <v>92.01</v>
      </c>
      <c r="AE7" s="135">
        <v>90.75</v>
      </c>
      <c r="AF7" s="135">
        <v>89.92</v>
      </c>
      <c r="AG7" s="135">
        <v>88.54</v>
      </c>
      <c r="AH7" s="135">
        <v>88.82</v>
      </c>
      <c r="AI7" s="135">
        <v>88.43</v>
      </c>
      <c r="AJ7" s="135">
        <v>87.3</v>
      </c>
      <c r="AK7" s="135">
        <v>86.11</v>
      </c>
      <c r="AL7" s="135">
        <v>85.34</v>
      </c>
      <c r="AM7" s="135">
        <v>84.93</v>
      </c>
      <c r="AN7" s="135">
        <v>83.56</v>
      </c>
      <c r="AO7" s="135">
        <v>83.23</v>
      </c>
      <c r="AP7" s="135">
        <v>81.819999999999993</v>
      </c>
      <c r="AQ7" s="135">
        <v>80.56</v>
      </c>
      <c r="AR7" s="135">
        <v>80.86</v>
      </c>
      <c r="AS7" s="135">
        <v>81.599999999999994</v>
      </c>
      <c r="AT7" s="135">
        <v>82.16</v>
      </c>
      <c r="AU7" s="135">
        <v>81.08</v>
      </c>
      <c r="AV7" s="135">
        <v>81.14</v>
      </c>
      <c r="AW7" s="135">
        <v>81.430000000000007</v>
      </c>
      <c r="AX7" s="135">
        <v>81.260000000000005</v>
      </c>
      <c r="AY7" s="135">
        <v>80.22</v>
      </c>
      <c r="AZ7" s="135">
        <v>80.849999999999994</v>
      </c>
      <c r="BA7" s="135">
        <v>80.61</v>
      </c>
      <c r="BB7" s="135">
        <v>81.06</v>
      </c>
      <c r="BC7" s="135">
        <v>80.400000000000006</v>
      </c>
      <c r="BD7" s="135">
        <v>79.680000000000007</v>
      </c>
      <c r="BE7" s="135">
        <v>79.900000000000006</v>
      </c>
      <c r="BF7" s="135">
        <v>80.11</v>
      </c>
      <c r="BG7" s="135">
        <v>80.08</v>
      </c>
      <c r="BH7" s="135">
        <v>79.650000000000006</v>
      </c>
      <c r="BI7" s="135">
        <v>79.989999999999995</v>
      </c>
      <c r="BJ7" s="135">
        <v>79.900000000000006</v>
      </c>
      <c r="BK7" s="135">
        <v>79.72</v>
      </c>
    </row>
    <row r="8" spans="1:63" s="117" customFormat="1" x14ac:dyDescent="0.3">
      <c r="A8" s="122" t="s">
        <v>1</v>
      </c>
      <c r="B8" s="135">
        <v>13.41</v>
      </c>
      <c r="C8" s="135">
        <v>14.22</v>
      </c>
      <c r="D8" s="135">
        <v>15.55</v>
      </c>
      <c r="E8" s="135">
        <v>16.100000000000001</v>
      </c>
      <c r="F8" s="135">
        <v>16.73</v>
      </c>
      <c r="G8" s="135">
        <v>17.66</v>
      </c>
      <c r="H8" s="135">
        <v>19.75</v>
      </c>
      <c r="I8" s="135">
        <v>20.84</v>
      </c>
      <c r="J8" s="135">
        <v>21.91</v>
      </c>
      <c r="K8" s="135">
        <v>22.59</v>
      </c>
      <c r="L8" s="135">
        <v>22.99</v>
      </c>
      <c r="M8" s="135">
        <v>23.93</v>
      </c>
      <c r="N8" s="135">
        <v>24.24</v>
      </c>
      <c r="O8" s="135">
        <v>24.23</v>
      </c>
      <c r="P8" s="135">
        <v>24.14</v>
      </c>
      <c r="Q8" s="135">
        <v>23.97</v>
      </c>
      <c r="R8" s="135">
        <v>23.92</v>
      </c>
      <c r="S8" s="135">
        <v>24.05</v>
      </c>
      <c r="T8" s="135">
        <v>24.06</v>
      </c>
      <c r="U8" s="135">
        <v>24.24</v>
      </c>
      <c r="V8" s="135">
        <v>24.24</v>
      </c>
      <c r="W8" s="135">
        <v>24.16</v>
      </c>
      <c r="X8" s="135">
        <v>24.12</v>
      </c>
      <c r="Y8" s="135">
        <v>24</v>
      </c>
      <c r="Z8" s="135">
        <v>23.74</v>
      </c>
      <c r="AA8" s="135">
        <v>23.32</v>
      </c>
      <c r="AB8" s="135">
        <v>22.93</v>
      </c>
      <c r="AC8" s="135">
        <v>22.48</v>
      </c>
      <c r="AD8" s="135">
        <v>22.11</v>
      </c>
      <c r="AE8" s="135">
        <v>21.83</v>
      </c>
      <c r="AF8" s="135">
        <v>21.53</v>
      </c>
      <c r="AG8" s="135">
        <v>21.12</v>
      </c>
      <c r="AH8" s="135">
        <v>20.29</v>
      </c>
      <c r="AI8" s="135">
        <v>20.22</v>
      </c>
      <c r="AJ8" s="135">
        <v>20.51</v>
      </c>
      <c r="AK8" s="135">
        <v>20.260000000000002</v>
      </c>
      <c r="AL8" s="135">
        <v>19.89</v>
      </c>
      <c r="AM8" s="135">
        <v>19.14</v>
      </c>
      <c r="AN8" s="135">
        <v>18.57</v>
      </c>
      <c r="AO8" s="135">
        <v>18.66</v>
      </c>
      <c r="AP8" s="135">
        <v>18.52</v>
      </c>
      <c r="AQ8" s="135">
        <v>18.14</v>
      </c>
      <c r="AR8" s="135">
        <v>17.86</v>
      </c>
      <c r="AS8" s="135">
        <v>17.71</v>
      </c>
      <c r="AT8" s="135">
        <v>17.62</v>
      </c>
      <c r="AU8" s="135">
        <v>17.45</v>
      </c>
      <c r="AV8" s="135">
        <v>17.309999999999999</v>
      </c>
      <c r="AW8" s="135">
        <v>17.260000000000002</v>
      </c>
      <c r="AX8" s="135">
        <v>17.07</v>
      </c>
      <c r="AY8" s="135">
        <v>17.010000000000002</v>
      </c>
      <c r="AZ8" s="135">
        <v>16.8</v>
      </c>
      <c r="BA8" s="135">
        <v>16.68</v>
      </c>
      <c r="BB8" s="135">
        <v>16.62</v>
      </c>
      <c r="BC8" s="135">
        <v>16.59</v>
      </c>
      <c r="BD8" s="135">
        <v>16.47</v>
      </c>
      <c r="BE8" s="135">
        <v>16.260000000000002</v>
      </c>
      <c r="BF8" s="135">
        <v>15.89</v>
      </c>
      <c r="BG8" s="135">
        <v>15.86</v>
      </c>
      <c r="BH8" s="135">
        <v>15.76</v>
      </c>
      <c r="BI8" s="135">
        <v>15.68</v>
      </c>
      <c r="BJ8" s="135">
        <v>15.76</v>
      </c>
      <c r="BK8" s="135">
        <v>15.62</v>
      </c>
    </row>
    <row r="9" spans="1:63" s="117" customFormat="1" x14ac:dyDescent="0.3">
      <c r="A9" s="122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35"/>
      <c r="AW9" s="135"/>
      <c r="AX9" s="135"/>
      <c r="AY9" s="135"/>
      <c r="AZ9" s="135"/>
    </row>
    <row r="10" spans="1:63" x14ac:dyDescent="0.3">
      <c r="A10" s="50" t="s">
        <v>80</v>
      </c>
      <c r="AO10" s="101"/>
      <c r="AP10" s="101"/>
      <c r="AQ10" s="101"/>
      <c r="AR10" s="101"/>
      <c r="AS10" s="101"/>
      <c r="AT10" s="101"/>
      <c r="AU10" s="101"/>
    </row>
    <row r="11" spans="1:63" x14ac:dyDescent="0.3">
      <c r="A11" s="178" t="s">
        <v>198</v>
      </c>
      <c r="AN11" s="127"/>
      <c r="AO11" s="127"/>
      <c r="AP11" s="127"/>
      <c r="AQ11" s="127"/>
      <c r="AR11" s="127"/>
      <c r="AS11" s="127"/>
      <c r="AT11" s="127"/>
      <c r="AU11" s="127"/>
    </row>
    <row r="12" spans="1:63" x14ac:dyDescent="0.3">
      <c r="AN12" s="87"/>
      <c r="AO12" s="127"/>
      <c r="AP12" s="127"/>
      <c r="AQ12" s="127"/>
      <c r="AR12" s="127"/>
      <c r="AS12" s="127"/>
      <c r="AT12" s="127"/>
      <c r="AU12" s="127"/>
    </row>
    <row r="13" spans="1:63" x14ac:dyDescent="0.3">
      <c r="A13" s="142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127"/>
      <c r="AP13" s="127"/>
      <c r="AQ13" s="127"/>
      <c r="AR13" s="127"/>
      <c r="AS13" s="127"/>
      <c r="AT13" s="127"/>
      <c r="AU13" s="127"/>
    </row>
    <row r="14" spans="1:63" s="19" customFormat="1" x14ac:dyDescent="0.3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2"/>
      <c r="AD14" s="2"/>
      <c r="AE14" s="2"/>
      <c r="AF14" s="2"/>
      <c r="AG14" s="2"/>
      <c r="AH14" s="2"/>
      <c r="AI14" s="2"/>
      <c r="AJ14" s="3"/>
      <c r="AK14" s="3"/>
      <c r="AL14" s="3"/>
      <c r="AM14" s="3"/>
      <c r="AN14" s="87"/>
    </row>
    <row r="15" spans="1:63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2"/>
      <c r="AP15" s="19"/>
      <c r="AQ15" s="101"/>
      <c r="AR15" s="2"/>
      <c r="AS15" s="19"/>
      <c r="AT15" s="79"/>
      <c r="AU15" s="101"/>
      <c r="AV15" s="87"/>
    </row>
    <row r="16" spans="1:63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2"/>
      <c r="AP16" s="19"/>
      <c r="AQ16" s="101"/>
      <c r="AR16" s="2"/>
      <c r="AS16" s="19"/>
      <c r="AT16" s="79"/>
      <c r="AU16" s="101"/>
      <c r="AV16" s="87"/>
    </row>
    <row r="17" spans="2:46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27"/>
      <c r="AT17" s="79"/>
    </row>
    <row r="18" spans="2:46" x14ac:dyDescent="0.3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27"/>
      <c r="AT18" s="79"/>
    </row>
    <row r="19" spans="2:46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5" spans="2:46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2:46" x14ac:dyDescent="0.3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2:46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2:46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2:46" x14ac:dyDescent="0.3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</sheetData>
  <hyperlinks>
    <hyperlink ref="A10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K18"/>
  <sheetViews>
    <sheetView workbookViewId="0">
      <pane xSplit="1" topLeftCell="BF1" activePane="topRight" state="frozen"/>
      <selection pane="topRight" activeCell="BK7" sqref="BK7"/>
    </sheetView>
  </sheetViews>
  <sheetFormatPr defaultRowHeight="14.4" x14ac:dyDescent="0.3"/>
  <cols>
    <col min="1" max="1" width="28.44140625" style="15" customWidth="1"/>
    <col min="2" max="42" width="11.44140625" style="15" customWidth="1"/>
    <col min="43" max="43" width="9.109375" style="15"/>
  </cols>
  <sheetData>
    <row r="1" spans="1:63" s="44" customFormat="1" ht="20.399999999999999" x14ac:dyDescent="0.35">
      <c r="A1" s="62" t="s">
        <v>140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63" s="44" customFormat="1" x14ac:dyDescent="0.3">
      <c r="A2" s="133" t="s">
        <v>122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5"/>
      <c r="AP2" s="15"/>
      <c r="AQ2" s="15"/>
    </row>
    <row r="4" spans="1:63" s="4" customFormat="1" x14ac:dyDescent="0.3">
      <c r="A4" s="9"/>
      <c r="B4" s="122" t="s">
        <v>54</v>
      </c>
      <c r="C4" s="122" t="s">
        <v>53</v>
      </c>
      <c r="D4" s="122" t="s">
        <v>52</v>
      </c>
      <c r="E4" s="122" t="s">
        <v>51</v>
      </c>
      <c r="F4" s="122" t="s">
        <v>48</v>
      </c>
      <c r="G4" s="122" t="s">
        <v>49</v>
      </c>
      <c r="H4" s="122" t="s">
        <v>50</v>
      </c>
      <c r="I4" s="122" t="s">
        <v>47</v>
      </c>
      <c r="J4" s="122" t="s">
        <v>40</v>
      </c>
      <c r="K4" s="122" t="s">
        <v>15</v>
      </c>
      <c r="L4" s="122" t="s">
        <v>16</v>
      </c>
      <c r="M4" s="122" t="s">
        <v>17</v>
      </c>
      <c r="N4" s="122" t="s">
        <v>18</v>
      </c>
      <c r="O4" s="122" t="s">
        <v>19</v>
      </c>
      <c r="P4" s="122" t="s">
        <v>20</v>
      </c>
      <c r="Q4" s="122" t="s">
        <v>21</v>
      </c>
      <c r="R4" s="122" t="s">
        <v>22</v>
      </c>
      <c r="S4" s="122" t="s">
        <v>23</v>
      </c>
      <c r="T4" s="122" t="s">
        <v>24</v>
      </c>
      <c r="U4" s="122" t="s">
        <v>25</v>
      </c>
      <c r="V4" s="122" t="s">
        <v>26</v>
      </c>
      <c r="W4" s="122" t="s">
        <v>27</v>
      </c>
      <c r="X4" s="122" t="s">
        <v>28</v>
      </c>
      <c r="Y4" s="122" t="s">
        <v>29</v>
      </c>
      <c r="Z4" s="122" t="s">
        <v>30</v>
      </c>
      <c r="AA4" s="122" t="s">
        <v>31</v>
      </c>
      <c r="AB4" s="122" t="s">
        <v>46</v>
      </c>
      <c r="AC4" s="122" t="s">
        <v>73</v>
      </c>
      <c r="AD4" s="122" t="s">
        <v>77</v>
      </c>
      <c r="AE4" s="122" t="s">
        <v>78</v>
      </c>
      <c r="AF4" s="122" t="s">
        <v>135</v>
      </c>
      <c r="AG4" s="122" t="s">
        <v>142</v>
      </c>
      <c r="AH4" s="122" t="s">
        <v>146</v>
      </c>
      <c r="AI4" s="122" t="s">
        <v>147</v>
      </c>
      <c r="AJ4" s="122" t="s">
        <v>148</v>
      </c>
      <c r="AK4" s="122" t="s">
        <v>151</v>
      </c>
      <c r="AL4" s="122" t="s">
        <v>152</v>
      </c>
      <c r="AM4" s="122" t="s">
        <v>153</v>
      </c>
      <c r="AN4" s="122" t="s">
        <v>154</v>
      </c>
      <c r="AO4" s="122" t="s">
        <v>155</v>
      </c>
      <c r="AP4" s="122" t="s">
        <v>156</v>
      </c>
      <c r="AQ4" s="122" t="s">
        <v>162</v>
      </c>
      <c r="AR4" s="122" t="s">
        <v>163</v>
      </c>
      <c r="AS4" s="122" t="s">
        <v>164</v>
      </c>
      <c r="AT4" s="122" t="s">
        <v>165</v>
      </c>
      <c r="AU4" s="122" t="s">
        <v>166</v>
      </c>
      <c r="AV4" s="122" t="s">
        <v>167</v>
      </c>
      <c r="AW4" s="122" t="s">
        <v>168</v>
      </c>
      <c r="AX4" s="122" t="s">
        <v>169</v>
      </c>
      <c r="AY4" s="122" t="s">
        <v>170</v>
      </c>
      <c r="AZ4" s="122" t="s">
        <v>200</v>
      </c>
      <c r="BA4" s="122" t="s">
        <v>212</v>
      </c>
      <c r="BB4" s="122" t="s">
        <v>218</v>
      </c>
      <c r="BC4" s="122" t="s">
        <v>219</v>
      </c>
      <c r="BD4" s="122" t="s">
        <v>220</v>
      </c>
      <c r="BE4" s="122" t="s">
        <v>222</v>
      </c>
      <c r="BF4" s="122" t="s">
        <v>223</v>
      </c>
      <c r="BG4" s="122" t="s">
        <v>226</v>
      </c>
      <c r="BH4" s="122" t="s">
        <v>227</v>
      </c>
      <c r="BI4" s="122" t="s">
        <v>228</v>
      </c>
      <c r="BJ4" s="122" t="s">
        <v>231</v>
      </c>
      <c r="BK4" s="122" t="s">
        <v>233</v>
      </c>
    </row>
    <row r="5" spans="1:63" s="4" customFormat="1" x14ac:dyDescent="0.3">
      <c r="A5" s="9" t="s">
        <v>70</v>
      </c>
      <c r="B5" s="135">
        <v>218.76</v>
      </c>
      <c r="C5" s="135">
        <v>229.13</v>
      </c>
      <c r="D5" s="135">
        <v>239.41</v>
      </c>
      <c r="E5" s="135">
        <v>227.89</v>
      </c>
      <c r="F5" s="135">
        <v>219.86</v>
      </c>
      <c r="G5" s="135">
        <v>228.86</v>
      </c>
      <c r="H5" s="135">
        <v>234.52</v>
      </c>
      <c r="I5" s="135">
        <v>231.69</v>
      </c>
      <c r="J5" s="135">
        <v>222.89</v>
      </c>
      <c r="K5" s="135">
        <v>222.34</v>
      </c>
      <c r="L5" s="135">
        <v>238.12</v>
      </c>
      <c r="M5" s="135">
        <v>238.52</v>
      </c>
      <c r="N5" s="135">
        <v>232.21</v>
      </c>
      <c r="O5" s="135">
        <v>239.42</v>
      </c>
      <c r="P5" s="135">
        <v>244.62</v>
      </c>
      <c r="Q5" s="135">
        <v>235.95</v>
      </c>
      <c r="R5" s="135">
        <v>227.92</v>
      </c>
      <c r="S5" s="135">
        <v>234.99</v>
      </c>
      <c r="T5" s="135">
        <v>241.65</v>
      </c>
      <c r="U5" s="135">
        <v>230.59</v>
      </c>
      <c r="V5" s="135">
        <v>215.05</v>
      </c>
      <c r="W5" s="135">
        <v>210.06</v>
      </c>
      <c r="X5" s="135">
        <v>203.84</v>
      </c>
      <c r="Y5" s="135">
        <v>186.14</v>
      </c>
      <c r="Z5" s="135">
        <v>172.47</v>
      </c>
      <c r="AA5" s="135">
        <v>167.93</v>
      </c>
      <c r="AB5" s="135">
        <v>162.88999999999999</v>
      </c>
      <c r="AC5" s="135">
        <v>156.19</v>
      </c>
      <c r="AD5" s="135">
        <v>148.1</v>
      </c>
      <c r="AE5" s="135">
        <v>149.66</v>
      </c>
      <c r="AF5" s="135">
        <v>160.75</v>
      </c>
      <c r="AG5" s="135">
        <v>163.38</v>
      </c>
      <c r="AH5" s="135">
        <v>157.58000000000001</v>
      </c>
      <c r="AI5" s="135">
        <v>159.185</v>
      </c>
      <c r="AJ5" s="135">
        <v>167.351</v>
      </c>
      <c r="AK5" s="135">
        <v>171.90899999999999</v>
      </c>
      <c r="AL5" s="135">
        <v>171.07300000000001</v>
      </c>
      <c r="AM5" s="135">
        <v>167.559</v>
      </c>
      <c r="AN5" s="135">
        <v>166.87799999999999</v>
      </c>
      <c r="AO5" s="135">
        <v>164.27199999999999</v>
      </c>
      <c r="AP5" s="135">
        <v>157.697</v>
      </c>
      <c r="AQ5" s="135">
        <v>159.19900000000001</v>
      </c>
      <c r="AR5" s="135">
        <v>168.477</v>
      </c>
      <c r="AS5" s="135">
        <v>169.15199999999999</v>
      </c>
      <c r="AT5" s="135">
        <v>160.786</v>
      </c>
      <c r="AU5" s="135">
        <v>162.44999999999999</v>
      </c>
      <c r="AV5" s="135">
        <v>170.87299999999999</v>
      </c>
      <c r="AW5" s="135">
        <v>174.91</v>
      </c>
      <c r="AX5" s="135">
        <v>170.25700000000001</v>
      </c>
      <c r="AY5" s="135">
        <v>173.37799999999999</v>
      </c>
      <c r="AZ5" s="135">
        <v>182.02</v>
      </c>
      <c r="BA5" s="135">
        <v>175.28800000000001</v>
      </c>
      <c r="BB5" s="135">
        <v>166.84200000000001</v>
      </c>
      <c r="BC5" s="135">
        <v>169.03</v>
      </c>
      <c r="BD5" s="135">
        <v>175.274</v>
      </c>
      <c r="BE5" s="135">
        <v>171.09700000000001</v>
      </c>
      <c r="BF5" s="135">
        <v>161.50700000000001</v>
      </c>
      <c r="BG5" s="135">
        <v>161.54900000000001</v>
      </c>
      <c r="BH5" s="135">
        <v>163.71</v>
      </c>
      <c r="BI5" s="135">
        <v>155.41300000000001</v>
      </c>
      <c r="BJ5" s="135">
        <v>146.62799999999999</v>
      </c>
      <c r="BK5" s="135">
        <v>146.93</v>
      </c>
    </row>
    <row r="6" spans="1:63" s="4" customFormat="1" x14ac:dyDescent="0.3">
      <c r="A6" s="9" t="s">
        <v>71</v>
      </c>
      <c r="B6" s="135">
        <v>275.44</v>
      </c>
      <c r="C6" s="135">
        <v>289.37</v>
      </c>
      <c r="D6" s="135">
        <v>289.66000000000003</v>
      </c>
      <c r="E6" s="135">
        <v>307.37</v>
      </c>
      <c r="F6" s="135">
        <v>284.14999999999998</v>
      </c>
      <c r="G6" s="135">
        <v>257.18</v>
      </c>
      <c r="H6" s="135">
        <v>243.7</v>
      </c>
      <c r="I6" s="135">
        <v>226.02</v>
      </c>
      <c r="J6" s="135">
        <v>225.12</v>
      </c>
      <c r="K6" s="135">
        <v>217.82</v>
      </c>
      <c r="L6" s="135">
        <v>221.15</v>
      </c>
      <c r="M6" s="135">
        <v>230.5</v>
      </c>
      <c r="N6" s="135">
        <v>217.72</v>
      </c>
      <c r="O6" s="135">
        <v>234.23</v>
      </c>
      <c r="P6" s="135">
        <v>243.65</v>
      </c>
      <c r="Q6" s="135">
        <v>237.05</v>
      </c>
      <c r="R6" s="135">
        <v>249.1</v>
      </c>
      <c r="S6" s="135">
        <v>240.86</v>
      </c>
      <c r="T6" s="135">
        <v>221.06</v>
      </c>
      <c r="U6" s="135">
        <v>215.54</v>
      </c>
      <c r="V6" s="135">
        <v>220.17</v>
      </c>
      <c r="W6" s="135">
        <v>221.72</v>
      </c>
      <c r="X6" s="135">
        <v>226.25</v>
      </c>
      <c r="Y6" s="135">
        <v>295.44</v>
      </c>
      <c r="Z6" s="135">
        <v>318.49</v>
      </c>
      <c r="AA6" s="135">
        <v>333.29</v>
      </c>
      <c r="AB6" s="135">
        <v>375.52</v>
      </c>
      <c r="AC6" s="135">
        <v>318.73</v>
      </c>
      <c r="AD6" s="135">
        <v>294.73</v>
      </c>
      <c r="AE6" s="135">
        <v>272.02999999999997</v>
      </c>
      <c r="AF6" s="135">
        <v>216.94</v>
      </c>
      <c r="AG6" s="135">
        <v>211.48</v>
      </c>
      <c r="AH6" s="135">
        <v>194.63</v>
      </c>
      <c r="AI6" s="135">
        <v>199.29499999999999</v>
      </c>
      <c r="AJ6" s="135">
        <v>183.57300000000001</v>
      </c>
      <c r="AK6" s="135">
        <v>165.55099999999999</v>
      </c>
      <c r="AL6" s="135">
        <v>184.77600000000001</v>
      </c>
      <c r="AM6" s="135">
        <v>174.827</v>
      </c>
      <c r="AN6" s="135">
        <v>185.02799999999999</v>
      </c>
      <c r="AO6" s="135">
        <v>205.267</v>
      </c>
      <c r="AP6" s="135">
        <v>189.31700000000001</v>
      </c>
      <c r="AQ6" s="135">
        <v>198.315</v>
      </c>
      <c r="AR6" s="135">
        <v>202.84</v>
      </c>
      <c r="AS6" s="135">
        <v>179.727</v>
      </c>
      <c r="AT6" s="135">
        <v>169.691</v>
      </c>
      <c r="AU6" s="135">
        <v>159.23699999999999</v>
      </c>
      <c r="AV6" s="135">
        <v>148.864</v>
      </c>
      <c r="AW6" s="135">
        <v>179.79599999999999</v>
      </c>
      <c r="AX6" s="135">
        <v>185.18</v>
      </c>
      <c r="AY6" s="135">
        <v>187.89400000000001</v>
      </c>
      <c r="AZ6" s="135">
        <v>191.964</v>
      </c>
      <c r="BA6" s="135">
        <v>193.495</v>
      </c>
      <c r="BB6" s="135">
        <v>189.417</v>
      </c>
      <c r="BC6" s="135">
        <v>194.834</v>
      </c>
      <c r="BD6" s="135">
        <v>188.50700000000001</v>
      </c>
      <c r="BE6" s="135">
        <v>192.49299999999999</v>
      </c>
      <c r="BF6" s="135">
        <v>198.21600000000001</v>
      </c>
      <c r="BG6" s="135">
        <v>193.40600000000001</v>
      </c>
      <c r="BH6" s="135">
        <v>190.495</v>
      </c>
      <c r="BI6" s="135">
        <v>197.13900000000001</v>
      </c>
      <c r="BJ6" s="135">
        <v>198.44200000000001</v>
      </c>
      <c r="BK6" s="135">
        <v>217.672</v>
      </c>
    </row>
    <row r="7" spans="1:63" s="4" customFormat="1" x14ac:dyDescent="0.3">
      <c r="A7" s="9" t="s">
        <v>72</v>
      </c>
      <c r="B7" s="135">
        <v>235.03</v>
      </c>
      <c r="C7" s="135">
        <v>235.6</v>
      </c>
      <c r="D7" s="135">
        <v>241.85</v>
      </c>
      <c r="E7" s="135">
        <v>245.3</v>
      </c>
      <c r="F7" s="135">
        <v>247.11</v>
      </c>
      <c r="G7" s="135">
        <v>239.6</v>
      </c>
      <c r="H7" s="135">
        <v>231.76</v>
      </c>
      <c r="I7" s="135">
        <v>239.48</v>
      </c>
      <c r="J7" s="135">
        <v>241.77</v>
      </c>
      <c r="K7" s="135">
        <v>243.09</v>
      </c>
      <c r="L7" s="135">
        <v>247.25</v>
      </c>
      <c r="M7" s="135">
        <v>250.93</v>
      </c>
      <c r="N7" s="135">
        <v>253.65</v>
      </c>
      <c r="O7" s="135">
        <v>253.33</v>
      </c>
      <c r="P7" s="135">
        <v>250.7</v>
      </c>
      <c r="Q7" s="135">
        <v>249.48</v>
      </c>
      <c r="R7" s="135">
        <v>248.41</v>
      </c>
      <c r="S7" s="135">
        <v>250.65</v>
      </c>
      <c r="T7" s="135">
        <v>248.27</v>
      </c>
      <c r="U7" s="135">
        <v>245.12</v>
      </c>
      <c r="V7" s="135">
        <v>237.2</v>
      </c>
      <c r="W7" s="135">
        <v>228.68</v>
      </c>
      <c r="X7" s="135">
        <v>216.85</v>
      </c>
      <c r="Y7" s="135">
        <v>205.89</v>
      </c>
      <c r="Z7" s="135">
        <v>193.54</v>
      </c>
      <c r="AA7" s="135">
        <v>181.09</v>
      </c>
      <c r="AB7" s="135">
        <v>168.38</v>
      </c>
      <c r="AC7" s="135">
        <v>165.86</v>
      </c>
      <c r="AD7" s="135">
        <v>161.24</v>
      </c>
      <c r="AE7" s="135">
        <v>160.59</v>
      </c>
      <c r="AF7" s="135">
        <v>157.94</v>
      </c>
      <c r="AG7" s="135">
        <v>164.3</v>
      </c>
      <c r="AH7" s="135">
        <v>165.91</v>
      </c>
      <c r="AI7" s="135">
        <v>168.298</v>
      </c>
      <c r="AJ7" s="135">
        <v>167.94499999999999</v>
      </c>
      <c r="AK7" s="135">
        <v>173.64099999999999</v>
      </c>
      <c r="AL7" s="135">
        <v>173.03200000000001</v>
      </c>
      <c r="AM7" s="135">
        <v>176.67599999999999</v>
      </c>
      <c r="AN7" s="135">
        <v>177.37899999999999</v>
      </c>
      <c r="AO7" s="135">
        <v>182.07300000000001</v>
      </c>
      <c r="AP7" s="135">
        <v>184.77799999999999</v>
      </c>
      <c r="AQ7" s="135">
        <v>186.80699999999999</v>
      </c>
      <c r="AR7" s="135">
        <v>190.85900000000001</v>
      </c>
      <c r="AS7" s="135">
        <v>196.292</v>
      </c>
      <c r="AT7" s="135">
        <v>196.06700000000001</v>
      </c>
      <c r="AU7" s="135">
        <v>196.083</v>
      </c>
      <c r="AV7" s="135">
        <v>194.76499999999999</v>
      </c>
      <c r="AW7" s="135">
        <v>204.35900000000001</v>
      </c>
      <c r="AX7" s="135">
        <v>202.399</v>
      </c>
      <c r="AY7" s="135">
        <v>208.21700000000001</v>
      </c>
      <c r="AZ7" s="135">
        <v>208.58699999999999</v>
      </c>
      <c r="BA7" s="135">
        <v>213.90100000000001</v>
      </c>
      <c r="BB7" s="135">
        <v>216.267</v>
      </c>
      <c r="BC7" s="135">
        <v>218.143</v>
      </c>
      <c r="BD7" s="135">
        <v>217.00700000000001</v>
      </c>
      <c r="BE7" s="135">
        <v>218.51400000000001</v>
      </c>
      <c r="BF7" s="135">
        <v>217.78800000000001</v>
      </c>
      <c r="BG7" s="135">
        <v>214.21600000000001</v>
      </c>
      <c r="BH7" s="135">
        <v>209.09</v>
      </c>
      <c r="BI7" s="135">
        <v>208.285</v>
      </c>
      <c r="BJ7" s="135">
        <v>208.74799999999999</v>
      </c>
      <c r="BK7" s="135">
        <v>207.28</v>
      </c>
    </row>
    <row r="8" spans="1:63" x14ac:dyDescent="0.3">
      <c r="A8" s="137" t="s">
        <v>80</v>
      </c>
      <c r="AT8" s="124"/>
    </row>
    <row r="9" spans="1:63" x14ac:dyDescent="0.3">
      <c r="A9" s="178" t="s">
        <v>198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/>
      <c r="AP9"/>
      <c r="AQ9"/>
    </row>
    <row r="10" spans="1:63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/>
      <c r="AP10"/>
      <c r="AQ10"/>
    </row>
    <row r="11" spans="1:63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/>
      <c r="AP11"/>
      <c r="AQ11"/>
    </row>
    <row r="13" spans="1:63" x14ac:dyDescent="0.3">
      <c r="AQ13" s="127"/>
      <c r="AR13" s="127"/>
      <c r="AS13" s="127"/>
      <c r="AT13" s="127"/>
      <c r="AU13" s="127"/>
    </row>
    <row r="14" spans="1:63" x14ac:dyDescent="0.3">
      <c r="AN14" s="93"/>
      <c r="AO14" s="80"/>
      <c r="AP14" s="40"/>
      <c r="AQ14" s="127"/>
      <c r="AR14" s="127"/>
      <c r="AS14" s="127"/>
      <c r="AT14" s="127"/>
      <c r="AU14" s="127"/>
    </row>
    <row r="15" spans="1:63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80"/>
      <c r="AU15" s="127"/>
    </row>
    <row r="16" spans="1:63" x14ac:dyDescent="0.3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U16" s="127"/>
    </row>
    <row r="17" spans="2:47" x14ac:dyDescent="0.3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U17" s="127"/>
    </row>
    <row r="18" spans="2:47" x14ac:dyDescent="0.3">
      <c r="AU18" s="127"/>
    </row>
  </sheetData>
  <hyperlinks>
    <hyperlink ref="A8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S84"/>
  <sheetViews>
    <sheetView workbookViewId="0">
      <pane ySplit="4" topLeftCell="A5" activePane="bottomLeft" state="frozen"/>
      <selection pane="bottomLeft" sqref="A1:I1"/>
    </sheetView>
  </sheetViews>
  <sheetFormatPr defaultColWidth="9.109375" defaultRowHeight="14.4" x14ac:dyDescent="0.3"/>
  <cols>
    <col min="1" max="1" width="19" style="134" bestFit="1" customWidth="1"/>
    <col min="2" max="2" width="8.5546875" style="134" bestFit="1" customWidth="1"/>
    <col min="3" max="5" width="7.6640625" style="134" bestFit="1" customWidth="1"/>
    <col min="6" max="6" width="7" style="134" bestFit="1" customWidth="1"/>
    <col min="7" max="8" width="5.5546875" style="134" customWidth="1"/>
    <col min="9" max="9" width="6.5546875" style="134" bestFit="1" customWidth="1"/>
    <col min="10" max="10" width="9.109375" style="134"/>
    <col min="11" max="11" width="10" style="134" bestFit="1" customWidth="1"/>
    <col min="12" max="16384" width="9.109375" style="134"/>
  </cols>
  <sheetData>
    <row r="1" spans="1:11" ht="20.399999999999999" x14ac:dyDescent="0.35">
      <c r="A1" s="202" t="s">
        <v>194</v>
      </c>
      <c r="B1" s="202"/>
      <c r="C1" s="202"/>
      <c r="D1" s="202"/>
      <c r="E1" s="202"/>
      <c r="F1" s="202"/>
      <c r="G1" s="202"/>
      <c r="H1" s="202"/>
      <c r="I1" s="202"/>
      <c r="K1" s="178" t="s">
        <v>198</v>
      </c>
    </row>
    <row r="2" spans="1:11" ht="20.399999999999999" x14ac:dyDescent="0.35">
      <c r="A2" s="64" t="s">
        <v>123</v>
      </c>
      <c r="B2" s="177"/>
      <c r="C2" s="177"/>
      <c r="D2" s="177"/>
      <c r="E2" s="177"/>
      <c r="F2" s="177"/>
      <c r="G2" s="177"/>
      <c r="H2" s="177"/>
      <c r="I2" s="177"/>
    </row>
    <row r="3" spans="1:11" ht="15" customHeight="1" x14ac:dyDescent="0.35">
      <c r="A3" s="46" t="s">
        <v>80</v>
      </c>
      <c r="B3" s="177"/>
      <c r="C3" s="177"/>
      <c r="D3" s="177"/>
      <c r="E3" s="177"/>
      <c r="F3" s="177"/>
      <c r="G3" s="177"/>
      <c r="H3" s="177"/>
      <c r="I3" s="177"/>
    </row>
    <row r="4" spans="1:11" s="175" customFormat="1" ht="21" customHeight="1" x14ac:dyDescent="0.3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11" x14ac:dyDescent="0.3">
      <c r="A5" s="134" t="s">
        <v>54</v>
      </c>
      <c r="B5" s="134">
        <v>72.19</v>
      </c>
      <c r="C5" s="134">
        <v>68.12</v>
      </c>
      <c r="D5" s="134">
        <v>188.33</v>
      </c>
      <c r="E5" s="134">
        <v>336.1</v>
      </c>
      <c r="F5" s="134">
        <v>304.24</v>
      </c>
      <c r="G5" s="82" t="str">
        <f>"0"</f>
        <v>0</v>
      </c>
      <c r="H5" s="82"/>
      <c r="I5" s="82">
        <f>SUM(B5:F5)</f>
        <v>968.98</v>
      </c>
      <c r="J5" s="174"/>
      <c r="K5" s="174"/>
    </row>
    <row r="6" spans="1:11" x14ac:dyDescent="0.3">
      <c r="A6" s="134" t="s">
        <v>53</v>
      </c>
      <c r="B6" s="134">
        <v>71.41</v>
      </c>
      <c r="C6" s="134">
        <v>70.53</v>
      </c>
      <c r="D6" s="134">
        <v>203.73</v>
      </c>
      <c r="E6" s="134">
        <v>352.85</v>
      </c>
      <c r="F6" s="134">
        <v>316.02999999999997</v>
      </c>
      <c r="G6" s="82" t="str">
        <f t="shared" ref="G6:G56" si="0">"0"</f>
        <v>0</v>
      </c>
      <c r="H6" s="82"/>
      <c r="I6" s="82">
        <f t="shared" ref="I6:I55" si="1">SUM(B6:F6)</f>
        <v>1014.55</v>
      </c>
      <c r="J6" s="174"/>
      <c r="K6" s="174"/>
    </row>
    <row r="7" spans="1:11" x14ac:dyDescent="0.3">
      <c r="A7" s="134" t="s">
        <v>52</v>
      </c>
      <c r="B7" s="134">
        <v>78.150000000000006</v>
      </c>
      <c r="C7" s="134">
        <v>81.23</v>
      </c>
      <c r="D7" s="134">
        <v>215.7</v>
      </c>
      <c r="E7" s="134">
        <v>363.92</v>
      </c>
      <c r="F7" s="134">
        <v>324.70999999999998</v>
      </c>
      <c r="G7" s="82" t="str">
        <f t="shared" si="0"/>
        <v>0</v>
      </c>
      <c r="H7" s="82"/>
      <c r="I7" s="82">
        <f t="shared" si="1"/>
        <v>1063.71</v>
      </c>
      <c r="J7" s="174"/>
      <c r="K7" s="174"/>
    </row>
    <row r="8" spans="1:11" x14ac:dyDescent="0.3">
      <c r="A8" s="134" t="s">
        <v>51</v>
      </c>
      <c r="B8" s="134">
        <v>90.06</v>
      </c>
      <c r="C8" s="134">
        <v>86.37</v>
      </c>
      <c r="D8" s="134">
        <v>212.36</v>
      </c>
      <c r="E8" s="134">
        <v>349.56</v>
      </c>
      <c r="F8" s="134">
        <v>289.7</v>
      </c>
      <c r="G8" s="82" t="str">
        <f t="shared" si="0"/>
        <v>0</v>
      </c>
      <c r="H8" s="82"/>
      <c r="I8" s="82">
        <f t="shared" si="1"/>
        <v>1028.05</v>
      </c>
      <c r="J8" s="174"/>
      <c r="K8" s="174"/>
    </row>
    <row r="9" spans="1:11" x14ac:dyDescent="0.3">
      <c r="A9" s="134" t="s">
        <v>48</v>
      </c>
      <c r="B9" s="134">
        <v>79.290000000000006</v>
      </c>
      <c r="C9" s="134">
        <v>63.47</v>
      </c>
      <c r="D9" s="134">
        <v>150</v>
      </c>
      <c r="E9" s="134">
        <v>213.45</v>
      </c>
      <c r="F9" s="134">
        <v>150.59</v>
      </c>
      <c r="G9" s="82" t="str">
        <f t="shared" si="0"/>
        <v>0</v>
      </c>
      <c r="H9" s="82"/>
      <c r="I9" s="82">
        <f t="shared" si="1"/>
        <v>656.8</v>
      </c>
      <c r="J9" s="174"/>
      <c r="K9" s="174"/>
    </row>
    <row r="10" spans="1:11" x14ac:dyDescent="0.3">
      <c r="A10" s="134" t="s">
        <v>49</v>
      </c>
      <c r="B10" s="134">
        <v>87.96</v>
      </c>
      <c r="C10" s="134">
        <v>69.760000000000005</v>
      </c>
      <c r="D10" s="134">
        <v>169.62</v>
      </c>
      <c r="E10" s="134">
        <v>216.33</v>
      </c>
      <c r="F10" s="134">
        <v>167.23</v>
      </c>
      <c r="G10" s="82" t="str">
        <f t="shared" si="0"/>
        <v>0</v>
      </c>
      <c r="H10" s="82"/>
      <c r="I10" s="82">
        <f t="shared" si="1"/>
        <v>710.90000000000009</v>
      </c>
      <c r="J10" s="174"/>
      <c r="K10" s="174"/>
    </row>
    <row r="11" spans="1:11" x14ac:dyDescent="0.3">
      <c r="A11" s="134" t="s">
        <v>50</v>
      </c>
      <c r="B11" s="134">
        <v>96.66</v>
      </c>
      <c r="C11" s="134">
        <v>75.56</v>
      </c>
      <c r="D11" s="134">
        <v>175.58</v>
      </c>
      <c r="E11" s="134">
        <v>246.98</v>
      </c>
      <c r="F11" s="134">
        <v>192.05</v>
      </c>
      <c r="G11" s="82" t="str">
        <f t="shared" si="0"/>
        <v>0</v>
      </c>
      <c r="H11" s="82"/>
      <c r="I11" s="82">
        <f t="shared" si="1"/>
        <v>786.82999999999993</v>
      </c>
      <c r="J11" s="174"/>
      <c r="K11" s="174"/>
    </row>
    <row r="12" spans="1:11" x14ac:dyDescent="0.3">
      <c r="A12" s="134" t="s">
        <v>47</v>
      </c>
      <c r="B12" s="134">
        <v>88.88</v>
      </c>
      <c r="C12" s="134">
        <v>67.39</v>
      </c>
      <c r="D12" s="134">
        <v>158.88999999999999</v>
      </c>
      <c r="E12" s="134">
        <v>209.93</v>
      </c>
      <c r="F12" s="134">
        <v>146.26</v>
      </c>
      <c r="G12" s="82" t="str">
        <f t="shared" si="0"/>
        <v>0</v>
      </c>
      <c r="H12" s="82"/>
      <c r="I12" s="82">
        <f t="shared" si="1"/>
        <v>671.34999999999991</v>
      </c>
      <c r="J12" s="174"/>
      <c r="K12" s="174"/>
    </row>
    <row r="13" spans="1:11" x14ac:dyDescent="0.3">
      <c r="A13" s="134" t="s">
        <v>40</v>
      </c>
      <c r="B13" s="134">
        <v>84.55</v>
      </c>
      <c r="C13" s="134">
        <v>55.66</v>
      </c>
      <c r="D13" s="134">
        <v>150.97999999999999</v>
      </c>
      <c r="E13" s="134">
        <v>199.03</v>
      </c>
      <c r="F13" s="134">
        <v>168.98</v>
      </c>
      <c r="G13" s="82" t="str">
        <f t="shared" si="0"/>
        <v>0</v>
      </c>
      <c r="H13" s="82"/>
      <c r="I13" s="82">
        <f t="shared" si="1"/>
        <v>659.19999999999993</v>
      </c>
      <c r="J13" s="174"/>
      <c r="K13" s="174"/>
    </row>
    <row r="14" spans="1:11" x14ac:dyDescent="0.3">
      <c r="A14" s="134" t="s">
        <v>15</v>
      </c>
      <c r="B14" s="134">
        <v>87.04</v>
      </c>
      <c r="C14" s="134">
        <v>65.680000000000007</v>
      </c>
      <c r="D14" s="134">
        <v>140.88</v>
      </c>
      <c r="E14" s="134">
        <v>184.27</v>
      </c>
      <c r="F14" s="134">
        <v>154.66</v>
      </c>
      <c r="G14" s="82" t="str">
        <f t="shared" si="0"/>
        <v>0</v>
      </c>
      <c r="H14" s="82"/>
      <c r="I14" s="82">
        <f t="shared" si="1"/>
        <v>632.53</v>
      </c>
      <c r="J14" s="174"/>
      <c r="K14" s="174"/>
    </row>
    <row r="15" spans="1:11" x14ac:dyDescent="0.3">
      <c r="A15" s="134" t="s">
        <v>16</v>
      </c>
      <c r="B15" s="134">
        <v>83.95</v>
      </c>
      <c r="C15" s="134">
        <v>73.64</v>
      </c>
      <c r="D15" s="134">
        <v>184.63</v>
      </c>
      <c r="E15" s="134">
        <v>228.94</v>
      </c>
      <c r="F15" s="134">
        <v>190.71</v>
      </c>
      <c r="G15" s="82" t="str">
        <f t="shared" si="0"/>
        <v>0</v>
      </c>
      <c r="H15" s="82"/>
      <c r="I15" s="82">
        <f t="shared" si="1"/>
        <v>761.87000000000012</v>
      </c>
      <c r="J15" s="174"/>
      <c r="K15" s="174"/>
    </row>
    <row r="16" spans="1:11" x14ac:dyDescent="0.3">
      <c r="A16" s="134" t="s">
        <v>17</v>
      </c>
      <c r="B16" s="134">
        <v>87.04</v>
      </c>
      <c r="C16" s="134">
        <v>77.7</v>
      </c>
      <c r="D16" s="134">
        <v>184.83</v>
      </c>
      <c r="E16" s="134">
        <v>238.86</v>
      </c>
      <c r="F16" s="134">
        <v>211.56</v>
      </c>
      <c r="G16" s="82" t="str">
        <f t="shared" si="0"/>
        <v>0</v>
      </c>
      <c r="H16" s="82"/>
      <c r="I16" s="82">
        <f t="shared" si="1"/>
        <v>799.99</v>
      </c>
      <c r="J16" s="174"/>
      <c r="K16" s="174"/>
    </row>
    <row r="17" spans="1:11" x14ac:dyDescent="0.3">
      <c r="A17" s="134" t="s">
        <v>18</v>
      </c>
      <c r="B17" s="134">
        <v>87.61</v>
      </c>
      <c r="C17" s="134">
        <v>66</v>
      </c>
      <c r="D17" s="134">
        <v>145.72</v>
      </c>
      <c r="E17" s="134">
        <v>213.19</v>
      </c>
      <c r="F17" s="134">
        <v>162.82</v>
      </c>
      <c r="G17" s="82" t="str">
        <f t="shared" si="0"/>
        <v>0</v>
      </c>
      <c r="H17" s="82"/>
      <c r="I17" s="82">
        <f t="shared" si="1"/>
        <v>675.33999999999992</v>
      </c>
      <c r="J17" s="174"/>
      <c r="K17" s="174"/>
    </row>
    <row r="18" spans="1:11" x14ac:dyDescent="0.3">
      <c r="A18" s="134" t="s">
        <v>19</v>
      </c>
      <c r="B18" s="134">
        <v>100.21</v>
      </c>
      <c r="C18" s="134">
        <v>73.55</v>
      </c>
      <c r="D18" s="134">
        <v>172.34</v>
      </c>
      <c r="E18" s="134">
        <v>220.4</v>
      </c>
      <c r="F18" s="134">
        <v>162.52000000000001</v>
      </c>
      <c r="G18" s="82" t="str">
        <f t="shared" si="0"/>
        <v>0</v>
      </c>
      <c r="H18" s="82"/>
      <c r="I18" s="82">
        <f t="shared" si="1"/>
        <v>729.02</v>
      </c>
      <c r="J18" s="174"/>
      <c r="K18" s="174"/>
    </row>
    <row r="19" spans="1:11" x14ac:dyDescent="0.3">
      <c r="A19" s="134" t="s">
        <v>20</v>
      </c>
      <c r="B19" s="134">
        <v>95.41</v>
      </c>
      <c r="C19" s="134">
        <v>78.59</v>
      </c>
      <c r="D19" s="134">
        <v>165.51</v>
      </c>
      <c r="E19" s="134">
        <v>203.81</v>
      </c>
      <c r="F19" s="134">
        <v>176.54</v>
      </c>
      <c r="G19" s="82" t="str">
        <f t="shared" si="0"/>
        <v>0</v>
      </c>
      <c r="H19" s="82"/>
      <c r="I19" s="82">
        <f t="shared" si="1"/>
        <v>719.8599999999999</v>
      </c>
      <c r="J19" s="174"/>
      <c r="K19" s="174"/>
    </row>
    <row r="20" spans="1:11" x14ac:dyDescent="0.3">
      <c r="A20" s="134" t="s">
        <v>21</v>
      </c>
      <c r="B20" s="134">
        <v>92.82</v>
      </c>
      <c r="C20" s="134">
        <v>70.42</v>
      </c>
      <c r="D20" s="134">
        <v>137.69999999999999</v>
      </c>
      <c r="E20" s="134">
        <v>191.52</v>
      </c>
      <c r="F20" s="134">
        <v>149.43</v>
      </c>
      <c r="G20" s="82" t="str">
        <f t="shared" si="0"/>
        <v>0</v>
      </c>
      <c r="H20" s="82"/>
      <c r="I20" s="82">
        <f t="shared" si="1"/>
        <v>641.8900000000001</v>
      </c>
      <c r="J20" s="174"/>
      <c r="K20" s="174"/>
    </row>
    <row r="21" spans="1:11" x14ac:dyDescent="0.3">
      <c r="A21" s="134" t="s">
        <v>22</v>
      </c>
      <c r="B21" s="134">
        <v>114.58</v>
      </c>
      <c r="C21" s="134">
        <v>77.91</v>
      </c>
      <c r="D21" s="134">
        <v>169.93</v>
      </c>
      <c r="E21" s="134">
        <v>209.97</v>
      </c>
      <c r="F21" s="134">
        <v>179.3</v>
      </c>
      <c r="G21" s="82" t="str">
        <f t="shared" si="0"/>
        <v>0</v>
      </c>
      <c r="H21" s="82"/>
      <c r="I21" s="82">
        <f t="shared" si="1"/>
        <v>751.69</v>
      </c>
      <c r="J21" s="174"/>
      <c r="K21" s="174"/>
    </row>
    <row r="22" spans="1:11" x14ac:dyDescent="0.3">
      <c r="A22" s="134" t="s">
        <v>23</v>
      </c>
      <c r="B22" s="134">
        <v>83.17</v>
      </c>
      <c r="C22" s="134">
        <v>64.61</v>
      </c>
      <c r="D22" s="134">
        <v>130.47</v>
      </c>
      <c r="E22" s="134">
        <v>192.46</v>
      </c>
      <c r="F22" s="134">
        <v>177.39</v>
      </c>
      <c r="G22" s="82" t="str">
        <f t="shared" si="0"/>
        <v>0</v>
      </c>
      <c r="H22" s="82"/>
      <c r="I22" s="82">
        <f t="shared" si="1"/>
        <v>648.1</v>
      </c>
      <c r="J22" s="174"/>
      <c r="K22" s="174"/>
    </row>
    <row r="23" spans="1:11" x14ac:dyDescent="0.3">
      <c r="A23" s="134" t="s">
        <v>24</v>
      </c>
      <c r="B23" s="134">
        <v>81.25</v>
      </c>
      <c r="C23" s="134">
        <v>63.57</v>
      </c>
      <c r="D23" s="134">
        <v>146.41</v>
      </c>
      <c r="E23" s="134">
        <v>212.07</v>
      </c>
      <c r="F23" s="134">
        <v>198.64</v>
      </c>
      <c r="G23" s="82" t="str">
        <f t="shared" si="0"/>
        <v>0</v>
      </c>
      <c r="H23" s="82"/>
      <c r="I23" s="82">
        <f t="shared" si="1"/>
        <v>701.94</v>
      </c>
      <c r="J23" s="174"/>
      <c r="K23" s="174"/>
    </row>
    <row r="24" spans="1:11" x14ac:dyDescent="0.3">
      <c r="A24" s="134" t="s">
        <v>25</v>
      </c>
      <c r="B24" s="134">
        <v>53.46</v>
      </c>
      <c r="C24" s="134">
        <v>44.72</v>
      </c>
      <c r="D24" s="134">
        <v>105.11</v>
      </c>
      <c r="E24" s="134">
        <v>148.91</v>
      </c>
      <c r="F24" s="134">
        <v>162.35</v>
      </c>
      <c r="G24" s="82" t="str">
        <f t="shared" si="0"/>
        <v>0</v>
      </c>
      <c r="H24" s="82"/>
      <c r="I24" s="82">
        <f t="shared" si="1"/>
        <v>514.55000000000007</v>
      </c>
      <c r="J24" s="174"/>
      <c r="K24" s="174"/>
    </row>
    <row r="25" spans="1:11" x14ac:dyDescent="0.3">
      <c r="A25" s="134" t="s">
        <v>26</v>
      </c>
      <c r="B25" s="134">
        <v>45.92</v>
      </c>
      <c r="C25" s="134">
        <v>39.67</v>
      </c>
      <c r="D25" s="134">
        <v>88.48</v>
      </c>
      <c r="E25" s="134">
        <v>139.96</v>
      </c>
      <c r="F25" s="134">
        <v>139.13</v>
      </c>
      <c r="G25" s="82" t="str">
        <f t="shared" si="0"/>
        <v>0</v>
      </c>
      <c r="H25" s="82"/>
      <c r="I25" s="82">
        <f t="shared" si="1"/>
        <v>453.15999999999997</v>
      </c>
      <c r="J25" s="174"/>
      <c r="K25" s="174"/>
    </row>
    <row r="26" spans="1:11" x14ac:dyDescent="0.3">
      <c r="A26" s="134" t="s">
        <v>27</v>
      </c>
      <c r="B26" s="134">
        <v>45.04</v>
      </c>
      <c r="C26" s="134">
        <v>42.48</v>
      </c>
      <c r="D26" s="134">
        <v>98.24</v>
      </c>
      <c r="E26" s="134">
        <v>157.13999999999999</v>
      </c>
      <c r="F26" s="134">
        <v>214.97</v>
      </c>
      <c r="G26" s="82" t="str">
        <f t="shared" si="0"/>
        <v>0</v>
      </c>
      <c r="H26" s="82"/>
      <c r="I26" s="82">
        <f t="shared" si="1"/>
        <v>557.87</v>
      </c>
      <c r="J26" s="174"/>
      <c r="K26" s="174"/>
    </row>
    <row r="27" spans="1:11" x14ac:dyDescent="0.3">
      <c r="A27" s="134" t="s">
        <v>28</v>
      </c>
      <c r="B27" s="134">
        <v>34.78</v>
      </c>
      <c r="C27" s="134">
        <v>28.42</v>
      </c>
      <c r="D27" s="134">
        <v>70.55</v>
      </c>
      <c r="E27" s="134">
        <v>118.8</v>
      </c>
      <c r="F27" s="134">
        <v>141.22999999999999</v>
      </c>
      <c r="G27" s="82" t="str">
        <f t="shared" si="0"/>
        <v>0</v>
      </c>
      <c r="H27" s="82"/>
      <c r="I27" s="82">
        <f t="shared" si="1"/>
        <v>393.78</v>
      </c>
      <c r="J27" s="174"/>
      <c r="K27" s="174"/>
    </row>
    <row r="28" spans="1:11" x14ac:dyDescent="0.3">
      <c r="A28" s="134" t="s">
        <v>29</v>
      </c>
      <c r="B28" s="134">
        <v>29.66</v>
      </c>
      <c r="C28" s="134">
        <v>24.8</v>
      </c>
      <c r="D28" s="134">
        <v>52.44</v>
      </c>
      <c r="E28" s="134">
        <v>82.77</v>
      </c>
      <c r="F28" s="134">
        <v>112.29</v>
      </c>
      <c r="G28" s="82" t="str">
        <f t="shared" si="0"/>
        <v>0</v>
      </c>
      <c r="H28" s="82"/>
      <c r="I28" s="82">
        <f t="shared" si="1"/>
        <v>301.96000000000004</v>
      </c>
      <c r="J28" s="174"/>
      <c r="K28" s="174"/>
    </row>
    <row r="29" spans="1:11" x14ac:dyDescent="0.3">
      <c r="A29" s="134" t="s">
        <v>30</v>
      </c>
      <c r="B29" s="134">
        <v>31.26</v>
      </c>
      <c r="C29" s="134">
        <v>22.74</v>
      </c>
      <c r="D29" s="134">
        <v>60.86</v>
      </c>
      <c r="E29" s="134">
        <v>109.99</v>
      </c>
      <c r="F29" s="134">
        <v>172.75</v>
      </c>
      <c r="G29" s="82" t="str">
        <f t="shared" si="0"/>
        <v>0</v>
      </c>
      <c r="H29" s="82"/>
      <c r="I29" s="82">
        <f t="shared" si="1"/>
        <v>397.6</v>
      </c>
      <c r="J29" s="174"/>
      <c r="K29" s="174"/>
    </row>
    <row r="30" spans="1:11" x14ac:dyDescent="0.3">
      <c r="A30" s="134" t="s">
        <v>31</v>
      </c>
      <c r="B30" s="134">
        <v>25.83</v>
      </c>
      <c r="C30" s="134">
        <v>21.86</v>
      </c>
      <c r="D30" s="134">
        <v>64.459999999999994</v>
      </c>
      <c r="E30" s="134">
        <v>140.16999999999999</v>
      </c>
      <c r="F30" s="134">
        <v>263.91000000000003</v>
      </c>
      <c r="G30" s="82" t="str">
        <f t="shared" si="0"/>
        <v>0</v>
      </c>
      <c r="H30" s="82"/>
      <c r="I30" s="82">
        <f t="shared" si="1"/>
        <v>516.23</v>
      </c>
      <c r="J30" s="174"/>
      <c r="K30" s="174"/>
    </row>
    <row r="31" spans="1:11" x14ac:dyDescent="0.3">
      <c r="A31" s="134" t="s">
        <v>46</v>
      </c>
      <c r="B31" s="134">
        <v>24.25</v>
      </c>
      <c r="C31" s="134">
        <v>22.06</v>
      </c>
      <c r="D31" s="134">
        <v>70.25</v>
      </c>
      <c r="E31" s="134">
        <v>137.88999999999999</v>
      </c>
      <c r="F31" s="134">
        <v>256.87</v>
      </c>
      <c r="G31" s="82" t="str">
        <f t="shared" si="0"/>
        <v>0</v>
      </c>
      <c r="H31" s="82"/>
      <c r="I31" s="82">
        <f t="shared" si="1"/>
        <v>511.32</v>
      </c>
      <c r="J31" s="174"/>
      <c r="K31" s="174"/>
    </row>
    <row r="32" spans="1:11" x14ac:dyDescent="0.3">
      <c r="A32" s="134" t="s">
        <v>73</v>
      </c>
      <c r="B32" s="134">
        <v>22.01</v>
      </c>
      <c r="C32" s="134">
        <v>22</v>
      </c>
      <c r="D32" s="134">
        <v>57.67</v>
      </c>
      <c r="E32" s="134">
        <v>113.64</v>
      </c>
      <c r="F32" s="134">
        <v>177.34</v>
      </c>
      <c r="G32" s="82" t="str">
        <f t="shared" si="0"/>
        <v>0</v>
      </c>
      <c r="H32" s="82"/>
      <c r="I32" s="82">
        <f t="shared" si="1"/>
        <v>392.65999999999997</v>
      </c>
      <c r="J32" s="174"/>
      <c r="K32" s="174"/>
    </row>
    <row r="33" spans="1:11" x14ac:dyDescent="0.3">
      <c r="A33" s="134" t="s">
        <v>77</v>
      </c>
      <c r="B33" s="134">
        <v>24.06</v>
      </c>
      <c r="C33" s="134">
        <v>19.350000000000001</v>
      </c>
      <c r="D33" s="134">
        <v>53.11</v>
      </c>
      <c r="E33" s="134">
        <v>100.67</v>
      </c>
      <c r="F33" s="134">
        <v>182.3</v>
      </c>
      <c r="G33" s="82" t="str">
        <f t="shared" si="0"/>
        <v>0</v>
      </c>
      <c r="H33" s="82"/>
      <c r="I33" s="82">
        <f t="shared" si="1"/>
        <v>379.49</v>
      </c>
      <c r="J33" s="174"/>
      <c r="K33" s="174"/>
    </row>
    <row r="34" spans="1:11" x14ac:dyDescent="0.3">
      <c r="A34" s="134" t="s">
        <v>78</v>
      </c>
      <c r="B34" s="134">
        <v>16.53</v>
      </c>
      <c r="C34" s="134">
        <v>20.09</v>
      </c>
      <c r="D34" s="134">
        <v>52.43</v>
      </c>
      <c r="E34" s="134">
        <v>100.62</v>
      </c>
      <c r="F34" s="134">
        <v>176.13</v>
      </c>
      <c r="G34" s="82" t="str">
        <f t="shared" si="0"/>
        <v>0</v>
      </c>
      <c r="H34" s="82"/>
      <c r="I34" s="82">
        <f t="shared" si="1"/>
        <v>365.8</v>
      </c>
      <c r="J34" s="174"/>
      <c r="K34" s="174"/>
    </row>
    <row r="35" spans="1:11" x14ac:dyDescent="0.3">
      <c r="A35" s="134" t="s">
        <v>135</v>
      </c>
      <c r="B35" s="134">
        <v>17.62</v>
      </c>
      <c r="C35" s="134">
        <v>16.61</v>
      </c>
      <c r="D35" s="134">
        <v>60</v>
      </c>
      <c r="E35" s="134">
        <v>115.65</v>
      </c>
      <c r="F35" s="134">
        <v>179.18</v>
      </c>
      <c r="G35" s="82" t="str">
        <f t="shared" si="0"/>
        <v>0</v>
      </c>
      <c r="H35" s="82"/>
      <c r="I35" s="82">
        <f t="shared" si="1"/>
        <v>389.06</v>
      </c>
      <c r="J35" s="174"/>
      <c r="K35" s="174"/>
    </row>
    <row r="36" spans="1:11" x14ac:dyDescent="0.3">
      <c r="A36" s="134" t="s">
        <v>142</v>
      </c>
      <c r="B36" s="134">
        <v>18.87</v>
      </c>
      <c r="C36" s="134">
        <v>18.34</v>
      </c>
      <c r="D36" s="134">
        <v>47.6</v>
      </c>
      <c r="E36" s="134">
        <v>122.86</v>
      </c>
      <c r="F36" s="134">
        <v>255.34</v>
      </c>
      <c r="G36" s="82" t="str">
        <f t="shared" si="0"/>
        <v>0</v>
      </c>
      <c r="H36" s="82"/>
      <c r="I36" s="82">
        <f t="shared" si="1"/>
        <v>463.01</v>
      </c>
      <c r="J36" s="174"/>
      <c r="K36" s="174"/>
    </row>
    <row r="37" spans="1:11" x14ac:dyDescent="0.3">
      <c r="A37" s="134" t="s">
        <v>146</v>
      </c>
      <c r="B37" s="134">
        <v>13.01</v>
      </c>
      <c r="C37" s="134">
        <v>15.93</v>
      </c>
      <c r="D37" s="134">
        <v>47.96</v>
      </c>
      <c r="E37" s="134">
        <v>134.53</v>
      </c>
      <c r="F37" s="134">
        <v>285.79000000000002</v>
      </c>
      <c r="G37" s="82" t="str">
        <f t="shared" si="0"/>
        <v>0</v>
      </c>
      <c r="H37" s="82"/>
      <c r="I37" s="82">
        <f t="shared" si="1"/>
        <v>497.22</v>
      </c>
      <c r="J37" s="174"/>
      <c r="K37" s="174"/>
    </row>
    <row r="38" spans="1:11" x14ac:dyDescent="0.3">
      <c r="A38" s="134" t="s">
        <v>147</v>
      </c>
      <c r="B38" s="134">
        <v>11.62</v>
      </c>
      <c r="C38" s="134">
        <v>15.33</v>
      </c>
      <c r="D38" s="134">
        <v>41.58</v>
      </c>
      <c r="E38" s="134">
        <v>97.42</v>
      </c>
      <c r="F38" s="134">
        <v>185.94</v>
      </c>
      <c r="G38" s="82" t="str">
        <f t="shared" si="0"/>
        <v>0</v>
      </c>
      <c r="H38" s="82"/>
      <c r="I38" s="82">
        <f t="shared" si="1"/>
        <v>351.89</v>
      </c>
      <c r="J38" s="174"/>
      <c r="K38" s="174"/>
    </row>
    <row r="39" spans="1:11" x14ac:dyDescent="0.3">
      <c r="A39" s="134" t="s">
        <v>148</v>
      </c>
      <c r="B39" s="134">
        <v>12.89</v>
      </c>
      <c r="C39" s="134">
        <v>15.81</v>
      </c>
      <c r="D39" s="134">
        <v>41.03</v>
      </c>
      <c r="E39" s="134">
        <v>93.55</v>
      </c>
      <c r="F39" s="134">
        <v>128.99</v>
      </c>
      <c r="G39" s="82" t="str">
        <f t="shared" si="0"/>
        <v>0</v>
      </c>
      <c r="H39" s="82"/>
      <c r="I39" s="82">
        <f t="shared" si="1"/>
        <v>292.27</v>
      </c>
      <c r="J39" s="174"/>
      <c r="K39" s="174"/>
    </row>
    <row r="40" spans="1:11" x14ac:dyDescent="0.3">
      <c r="A40" s="134" t="s">
        <v>151</v>
      </c>
      <c r="B40" s="134">
        <v>15.7</v>
      </c>
      <c r="C40" s="134">
        <v>14.64</v>
      </c>
      <c r="D40" s="134">
        <v>48.37</v>
      </c>
      <c r="E40" s="134">
        <v>106.39</v>
      </c>
      <c r="F40" s="134">
        <v>219.03</v>
      </c>
      <c r="G40" s="82" t="str">
        <f t="shared" si="0"/>
        <v>0</v>
      </c>
      <c r="H40" s="82"/>
      <c r="I40" s="82">
        <f t="shared" si="1"/>
        <v>404.13</v>
      </c>
      <c r="J40" s="174"/>
      <c r="K40" s="174"/>
    </row>
    <row r="41" spans="1:11" x14ac:dyDescent="0.3">
      <c r="A41" s="134" t="s">
        <v>152</v>
      </c>
      <c r="B41" s="134">
        <v>13.03</v>
      </c>
      <c r="C41" s="134">
        <v>17.11</v>
      </c>
      <c r="D41" s="134">
        <v>45.91</v>
      </c>
      <c r="E41" s="134">
        <v>100.25</v>
      </c>
      <c r="F41" s="134">
        <v>235.5</v>
      </c>
      <c r="G41" s="82" t="str">
        <f t="shared" si="0"/>
        <v>0</v>
      </c>
      <c r="H41" s="82"/>
      <c r="I41" s="82">
        <f t="shared" si="1"/>
        <v>411.8</v>
      </c>
      <c r="J41" s="174"/>
      <c r="K41" s="174"/>
    </row>
    <row r="42" spans="1:11" x14ac:dyDescent="0.3">
      <c r="A42" s="134" t="s">
        <v>153</v>
      </c>
      <c r="B42" s="134">
        <v>10.82</v>
      </c>
      <c r="C42" s="134">
        <v>16.93</v>
      </c>
      <c r="D42" s="134">
        <v>53.17</v>
      </c>
      <c r="E42" s="134">
        <v>128.97999999999999</v>
      </c>
      <c r="F42" s="134">
        <v>251.92</v>
      </c>
      <c r="G42" s="82" t="str">
        <f t="shared" si="0"/>
        <v>0</v>
      </c>
      <c r="H42" s="82"/>
      <c r="I42" s="82">
        <f t="shared" si="1"/>
        <v>461.81999999999994</v>
      </c>
      <c r="J42" s="174"/>
      <c r="K42" s="174"/>
    </row>
    <row r="43" spans="1:11" x14ac:dyDescent="0.3">
      <c r="A43" s="134" t="s">
        <v>154</v>
      </c>
      <c r="B43" s="134">
        <v>15.44</v>
      </c>
      <c r="C43" s="134">
        <v>21.52</v>
      </c>
      <c r="D43" s="134">
        <v>60.07</v>
      </c>
      <c r="E43" s="134">
        <v>145.03</v>
      </c>
      <c r="F43" s="134">
        <v>278.52</v>
      </c>
      <c r="G43" s="82" t="str">
        <f t="shared" si="0"/>
        <v>0</v>
      </c>
      <c r="H43" s="82"/>
      <c r="I43" s="82">
        <f t="shared" si="1"/>
        <v>520.57999999999993</v>
      </c>
      <c r="J43" s="174"/>
      <c r="K43" s="174"/>
    </row>
    <row r="44" spans="1:11" x14ac:dyDescent="0.3">
      <c r="A44" s="134" t="s">
        <v>155</v>
      </c>
      <c r="B44" s="134">
        <v>16.43</v>
      </c>
      <c r="C44" s="134">
        <v>23.26</v>
      </c>
      <c r="D44" s="134">
        <v>71.72</v>
      </c>
      <c r="E44" s="134">
        <v>155.58000000000001</v>
      </c>
      <c r="F44" s="134">
        <v>285.77</v>
      </c>
      <c r="G44" s="82" t="str">
        <f t="shared" si="0"/>
        <v>0</v>
      </c>
      <c r="H44" s="82"/>
      <c r="I44" s="82">
        <f t="shared" si="1"/>
        <v>552.76</v>
      </c>
      <c r="J44" s="174"/>
      <c r="K44" s="174"/>
    </row>
    <row r="45" spans="1:11" x14ac:dyDescent="0.3">
      <c r="A45" s="134" t="s">
        <v>156</v>
      </c>
      <c r="B45" s="134">
        <v>16</v>
      </c>
      <c r="C45" s="134">
        <v>19.45</v>
      </c>
      <c r="D45" s="134">
        <v>68.38</v>
      </c>
      <c r="E45" s="134">
        <v>140.57</v>
      </c>
      <c r="F45" s="134">
        <v>332.36</v>
      </c>
      <c r="G45" s="82" t="str">
        <f t="shared" si="0"/>
        <v>0</v>
      </c>
      <c r="H45" s="82"/>
      <c r="I45" s="82">
        <f t="shared" si="1"/>
        <v>576.76</v>
      </c>
      <c r="J45" s="174"/>
      <c r="K45" s="174"/>
    </row>
    <row r="46" spans="1:11" x14ac:dyDescent="0.3">
      <c r="A46" s="134" t="s">
        <v>162</v>
      </c>
      <c r="B46" s="134">
        <v>18.420000000000002</v>
      </c>
      <c r="C46" s="134">
        <v>20.93</v>
      </c>
      <c r="D46" s="134">
        <v>77.09</v>
      </c>
      <c r="E46" s="134">
        <v>158.75</v>
      </c>
      <c r="F46" s="134">
        <v>303.75</v>
      </c>
      <c r="G46" s="82" t="str">
        <f t="shared" si="0"/>
        <v>0</v>
      </c>
      <c r="H46" s="82"/>
      <c r="I46" s="82">
        <f t="shared" si="1"/>
        <v>578.94000000000005</v>
      </c>
      <c r="J46" s="174"/>
      <c r="K46" s="174"/>
    </row>
    <row r="47" spans="1:11" x14ac:dyDescent="0.3">
      <c r="A47" s="134" t="s">
        <v>163</v>
      </c>
      <c r="B47" s="134">
        <v>16.8</v>
      </c>
      <c r="C47" s="134">
        <v>24.73</v>
      </c>
      <c r="D47" s="134">
        <v>78.650000000000006</v>
      </c>
      <c r="E47" s="134">
        <v>149.93</v>
      </c>
      <c r="F47" s="134">
        <v>278.64</v>
      </c>
      <c r="G47" s="82" t="str">
        <f t="shared" si="0"/>
        <v>0</v>
      </c>
      <c r="H47" s="82"/>
      <c r="I47" s="82">
        <f t="shared" si="1"/>
        <v>548.75</v>
      </c>
      <c r="J47" s="174"/>
      <c r="K47" s="174"/>
    </row>
    <row r="48" spans="1:11" x14ac:dyDescent="0.3">
      <c r="A48" s="134" t="s">
        <v>164</v>
      </c>
      <c r="B48" s="134">
        <v>16.22</v>
      </c>
      <c r="C48" s="134">
        <v>18.850000000000001</v>
      </c>
      <c r="D48" s="134">
        <v>65.7</v>
      </c>
      <c r="E48" s="134">
        <v>134.57</v>
      </c>
      <c r="F48" s="134">
        <v>216.01</v>
      </c>
      <c r="G48" s="82" t="str">
        <f t="shared" si="0"/>
        <v>0</v>
      </c>
      <c r="H48" s="82"/>
      <c r="I48" s="82">
        <f t="shared" si="1"/>
        <v>451.35</v>
      </c>
      <c r="J48" s="174"/>
      <c r="K48" s="174"/>
    </row>
    <row r="49" spans="1:18" x14ac:dyDescent="0.3">
      <c r="A49" s="134" t="s">
        <v>165</v>
      </c>
      <c r="B49" s="134">
        <v>16.190000000000001</v>
      </c>
      <c r="C49" s="134">
        <v>21.03</v>
      </c>
      <c r="D49" s="134">
        <v>50.64</v>
      </c>
      <c r="E49" s="134">
        <v>92.05</v>
      </c>
      <c r="F49" s="134">
        <v>151.94</v>
      </c>
      <c r="G49" s="82" t="str">
        <f t="shared" si="0"/>
        <v>0</v>
      </c>
      <c r="H49" s="82"/>
      <c r="I49" s="82">
        <f t="shared" si="1"/>
        <v>331.85</v>
      </c>
      <c r="J49" s="174"/>
      <c r="K49" s="174"/>
    </row>
    <row r="50" spans="1:18" x14ac:dyDescent="0.3">
      <c r="A50" s="134" t="s">
        <v>166</v>
      </c>
      <c r="B50" s="134">
        <v>11.77</v>
      </c>
      <c r="C50" s="134">
        <v>15.49</v>
      </c>
      <c r="D50" s="134">
        <v>49.34</v>
      </c>
      <c r="E50" s="134">
        <v>77.02</v>
      </c>
      <c r="F50" s="134">
        <v>132.1</v>
      </c>
      <c r="G50" s="82" t="str">
        <f t="shared" si="0"/>
        <v>0</v>
      </c>
      <c r="H50" s="82"/>
      <c r="I50" s="82">
        <f t="shared" si="1"/>
        <v>285.72000000000003</v>
      </c>
      <c r="J50" s="174"/>
      <c r="K50" s="174"/>
    </row>
    <row r="51" spans="1:18" x14ac:dyDescent="0.3">
      <c r="A51" s="134" t="s">
        <v>167</v>
      </c>
      <c r="B51" s="134">
        <v>16.350000000000001</v>
      </c>
      <c r="C51" s="134">
        <v>15.24</v>
      </c>
      <c r="D51" s="134">
        <v>61.08</v>
      </c>
      <c r="E51" s="134">
        <v>100.72</v>
      </c>
      <c r="F51" s="134">
        <v>143.58000000000001</v>
      </c>
      <c r="G51" s="82" t="str">
        <f t="shared" si="0"/>
        <v>0</v>
      </c>
      <c r="H51" s="82"/>
      <c r="I51" s="82">
        <f t="shared" si="1"/>
        <v>336.97</v>
      </c>
      <c r="J51" s="174"/>
      <c r="K51" s="174"/>
    </row>
    <row r="52" spans="1:18" x14ac:dyDescent="0.3">
      <c r="A52" s="134" t="s">
        <v>168</v>
      </c>
      <c r="B52" s="134">
        <v>14.92</v>
      </c>
      <c r="C52" s="134">
        <v>22.03</v>
      </c>
      <c r="D52" s="134">
        <v>62.41</v>
      </c>
      <c r="E52" s="134">
        <v>100.64</v>
      </c>
      <c r="F52" s="134">
        <v>154.22</v>
      </c>
      <c r="G52" s="82" t="str">
        <f t="shared" si="0"/>
        <v>0</v>
      </c>
      <c r="H52" s="82"/>
      <c r="I52" s="82">
        <f t="shared" si="1"/>
        <v>354.22</v>
      </c>
      <c r="J52" s="174"/>
      <c r="K52" s="174"/>
    </row>
    <row r="53" spans="1:18" x14ac:dyDescent="0.3">
      <c r="A53" s="134" t="s">
        <v>169</v>
      </c>
      <c r="B53" s="134">
        <v>14.97</v>
      </c>
      <c r="C53" s="134">
        <v>13.93</v>
      </c>
      <c r="D53" s="134">
        <v>60.19</v>
      </c>
      <c r="E53" s="134">
        <v>97.45</v>
      </c>
      <c r="F53" s="134">
        <v>181.95</v>
      </c>
      <c r="G53" s="82" t="str">
        <f t="shared" si="0"/>
        <v>0</v>
      </c>
      <c r="H53" s="82"/>
      <c r="I53" s="82">
        <f t="shared" si="1"/>
        <v>368.49</v>
      </c>
      <c r="J53" s="174"/>
      <c r="K53" s="174"/>
    </row>
    <row r="54" spans="1:18" x14ac:dyDescent="0.3">
      <c r="A54" s="134" t="s">
        <v>170</v>
      </c>
      <c r="B54" s="134">
        <v>16.2</v>
      </c>
      <c r="C54" s="134">
        <v>21.7</v>
      </c>
      <c r="D54" s="134">
        <v>73.47</v>
      </c>
      <c r="E54" s="134">
        <v>122.05</v>
      </c>
      <c r="F54" s="134">
        <v>232.26</v>
      </c>
      <c r="G54" s="82" t="str">
        <f t="shared" si="0"/>
        <v>0</v>
      </c>
      <c r="H54" s="82"/>
      <c r="I54" s="82">
        <f t="shared" si="1"/>
        <v>465.68</v>
      </c>
      <c r="J54" s="174"/>
      <c r="K54" s="174"/>
    </row>
    <row r="55" spans="1:18" x14ac:dyDescent="0.3">
      <c r="A55" s="134" t="s">
        <v>200</v>
      </c>
      <c r="B55" s="134">
        <v>15.88</v>
      </c>
      <c r="C55" s="134">
        <v>23.64</v>
      </c>
      <c r="D55" s="134">
        <v>73.349999999999994</v>
      </c>
      <c r="E55" s="134">
        <v>88.52</v>
      </c>
      <c r="F55" s="134">
        <v>287.7</v>
      </c>
      <c r="G55" s="82" t="str">
        <f t="shared" si="0"/>
        <v>0</v>
      </c>
      <c r="I55" s="82">
        <f t="shared" si="1"/>
        <v>489.09</v>
      </c>
    </row>
    <row r="56" spans="1:18" x14ac:dyDescent="0.3">
      <c r="A56" s="134" t="s">
        <v>212</v>
      </c>
      <c r="B56" s="134">
        <v>21.4</v>
      </c>
      <c r="C56" s="134">
        <v>24</v>
      </c>
      <c r="D56" s="134">
        <v>77.400000000000006</v>
      </c>
      <c r="E56" s="134">
        <v>70.8</v>
      </c>
      <c r="F56" s="134">
        <v>243.3</v>
      </c>
      <c r="G56" s="82" t="str">
        <f t="shared" si="0"/>
        <v>0</v>
      </c>
      <c r="I56" s="82">
        <f>SUM(B56:G56)</f>
        <v>436.90000000000003</v>
      </c>
      <c r="N56" s="193"/>
      <c r="O56" s="193"/>
      <c r="P56" s="193"/>
      <c r="Q56" s="193"/>
      <c r="R56" s="193"/>
    </row>
    <row r="57" spans="1:18" x14ac:dyDescent="0.3">
      <c r="A57" s="174" t="s">
        <v>218</v>
      </c>
      <c r="B57" s="87">
        <v>15.4</v>
      </c>
      <c r="C57" s="87">
        <v>17.899999999999999</v>
      </c>
      <c r="D57" s="87">
        <v>64.400000000000006</v>
      </c>
      <c r="E57" s="87">
        <v>65.2</v>
      </c>
      <c r="F57" s="87">
        <v>225.7</v>
      </c>
      <c r="G57" s="87">
        <v>0</v>
      </c>
      <c r="I57" s="87">
        <f>SUM(B57:F57)</f>
        <v>388.6</v>
      </c>
      <c r="N57" s="191"/>
      <c r="O57" s="191"/>
      <c r="P57" s="191"/>
      <c r="Q57" s="191"/>
      <c r="R57" s="191"/>
    </row>
    <row r="58" spans="1:18" x14ac:dyDescent="0.3">
      <c r="A58" s="174" t="s">
        <v>219</v>
      </c>
      <c r="B58" s="185">
        <v>14.55</v>
      </c>
      <c r="C58" s="185">
        <v>24.66</v>
      </c>
      <c r="D58" s="185">
        <v>71.09</v>
      </c>
      <c r="E58" s="185">
        <v>76.17</v>
      </c>
      <c r="F58" s="185">
        <v>240.1</v>
      </c>
      <c r="G58" s="185">
        <v>0</v>
      </c>
      <c r="I58" s="185">
        <f>SUM(B58:F58)</f>
        <v>426.57000000000005</v>
      </c>
      <c r="L58" s="193"/>
      <c r="M58" s="193"/>
      <c r="N58" s="193"/>
      <c r="O58" s="193"/>
      <c r="P58" s="193"/>
    </row>
    <row r="59" spans="1:18" x14ac:dyDescent="0.3">
      <c r="A59" s="174" t="s">
        <v>220</v>
      </c>
      <c r="B59" s="185">
        <v>15.76</v>
      </c>
      <c r="C59" s="185">
        <v>23.48</v>
      </c>
      <c r="D59" s="185">
        <v>78.569999999999993</v>
      </c>
      <c r="E59" s="185">
        <v>76.349999999999994</v>
      </c>
      <c r="F59" s="185">
        <v>282.89999999999998</v>
      </c>
      <c r="G59" s="185">
        <v>0</v>
      </c>
      <c r="I59" s="185">
        <f t="shared" ref="I59:I66" si="2">SUM(B59:G59)</f>
        <v>477.05999999999995</v>
      </c>
      <c r="K59" s="186"/>
      <c r="L59" s="193"/>
      <c r="M59" s="193"/>
      <c r="N59" s="193"/>
      <c r="O59" s="193"/>
      <c r="P59" s="193"/>
    </row>
    <row r="60" spans="1:18" x14ac:dyDescent="0.3">
      <c r="A60" s="174" t="s">
        <v>222</v>
      </c>
      <c r="B60" s="191">
        <v>22.82</v>
      </c>
      <c r="C60" s="191">
        <v>27.97</v>
      </c>
      <c r="D60" s="191">
        <v>100.6</v>
      </c>
      <c r="E60" s="191">
        <v>105.2</v>
      </c>
      <c r="F60" s="191">
        <v>360.2</v>
      </c>
      <c r="G60" s="191">
        <v>0</v>
      </c>
      <c r="I60" s="191">
        <f t="shared" si="2"/>
        <v>616.79</v>
      </c>
      <c r="L60" s="193"/>
      <c r="M60" s="193"/>
      <c r="N60" s="193"/>
      <c r="O60" s="193"/>
      <c r="P60" s="193"/>
    </row>
    <row r="61" spans="1:18" x14ac:dyDescent="0.3">
      <c r="A61" s="174" t="s">
        <v>223</v>
      </c>
      <c r="B61" s="191">
        <v>17.72</v>
      </c>
      <c r="C61" s="191">
        <v>22.75</v>
      </c>
      <c r="D61" s="191">
        <v>74.150000000000006</v>
      </c>
      <c r="E61" s="191">
        <v>77.650000000000006</v>
      </c>
      <c r="F61" s="191">
        <v>299.10000000000002</v>
      </c>
      <c r="G61" s="191">
        <v>0</v>
      </c>
      <c r="I61" s="191">
        <f t="shared" si="2"/>
        <v>491.37</v>
      </c>
      <c r="L61" s="193"/>
      <c r="M61" s="193"/>
      <c r="N61" s="193"/>
      <c r="O61" s="193"/>
      <c r="P61" s="193"/>
    </row>
    <row r="62" spans="1:18" x14ac:dyDescent="0.3">
      <c r="A62" s="174" t="s">
        <v>226</v>
      </c>
      <c r="B62" s="191">
        <v>15.22</v>
      </c>
      <c r="C62" s="191">
        <v>22.79</v>
      </c>
      <c r="D62" s="191">
        <v>73.02</v>
      </c>
      <c r="E62" s="191">
        <v>81.02</v>
      </c>
      <c r="F62" s="191">
        <v>229.4</v>
      </c>
      <c r="G62" s="191">
        <v>0</v>
      </c>
      <c r="I62" s="191">
        <f t="shared" si="2"/>
        <v>421.45000000000005</v>
      </c>
    </row>
    <row r="63" spans="1:18" x14ac:dyDescent="0.3">
      <c r="A63" s="181" t="s">
        <v>227</v>
      </c>
      <c r="B63" s="191">
        <v>18.57</v>
      </c>
      <c r="C63" s="191">
        <v>23.89</v>
      </c>
      <c r="D63" s="191">
        <v>84</v>
      </c>
      <c r="E63" s="191">
        <v>78.89</v>
      </c>
      <c r="F63" s="191">
        <v>274</v>
      </c>
      <c r="G63" s="191">
        <v>0</v>
      </c>
      <c r="H63" s="191"/>
      <c r="I63" s="191">
        <f t="shared" si="2"/>
        <v>479.35</v>
      </c>
      <c r="J63" s="191"/>
    </row>
    <row r="64" spans="1:18" x14ac:dyDescent="0.3">
      <c r="A64" s="174" t="s">
        <v>228</v>
      </c>
      <c r="B64" s="191">
        <v>20.37</v>
      </c>
      <c r="C64" s="191">
        <v>23.68</v>
      </c>
      <c r="D64" s="191">
        <v>74.87</v>
      </c>
      <c r="E64" s="191">
        <v>76.28</v>
      </c>
      <c r="F64" s="191">
        <v>256.3</v>
      </c>
      <c r="G64" s="191">
        <v>0</v>
      </c>
      <c r="H64" s="191"/>
      <c r="I64" s="191">
        <f t="shared" si="2"/>
        <v>451.5</v>
      </c>
      <c r="J64" s="191"/>
    </row>
    <row r="65" spans="1:19" x14ac:dyDescent="0.3">
      <c r="A65" s="174" t="s">
        <v>231</v>
      </c>
      <c r="B65" s="134">
        <v>14.94</v>
      </c>
      <c r="C65" s="134">
        <v>20.95</v>
      </c>
      <c r="D65" s="134">
        <v>66.88</v>
      </c>
      <c r="E65" s="134">
        <v>76.42</v>
      </c>
      <c r="F65" s="134">
        <v>248.7</v>
      </c>
      <c r="G65" s="191">
        <v>0</v>
      </c>
      <c r="H65" s="191"/>
      <c r="I65" s="191">
        <f t="shared" si="2"/>
        <v>427.89</v>
      </c>
      <c r="J65" s="192"/>
      <c r="K65" s="192"/>
      <c r="L65" s="192"/>
      <c r="M65" s="192"/>
      <c r="N65" s="192"/>
      <c r="P65" s="192"/>
      <c r="Q65" s="192"/>
      <c r="R65" s="192"/>
      <c r="S65" s="192"/>
    </row>
    <row r="66" spans="1:19" x14ac:dyDescent="0.3">
      <c r="A66" s="174" t="s">
        <v>233</v>
      </c>
      <c r="B66" s="191">
        <v>16.05</v>
      </c>
      <c r="C66" s="191">
        <v>21.07</v>
      </c>
      <c r="D66" s="191">
        <v>71.7</v>
      </c>
      <c r="E66" s="191">
        <v>73.94</v>
      </c>
      <c r="F66" s="191">
        <v>254.7</v>
      </c>
      <c r="G66" s="191">
        <v>0</v>
      </c>
      <c r="H66" s="191"/>
      <c r="I66" s="191">
        <f t="shared" si="2"/>
        <v>437.46</v>
      </c>
      <c r="J66" s="192"/>
      <c r="K66" s="192"/>
      <c r="L66" s="192"/>
      <c r="M66" s="192"/>
      <c r="N66" s="192"/>
      <c r="O66" s="192"/>
      <c r="P66" s="192"/>
      <c r="Q66" s="192"/>
      <c r="R66" s="192"/>
      <c r="S66" s="192"/>
    </row>
    <row r="67" spans="1:19" x14ac:dyDescent="0.3">
      <c r="B67" s="191"/>
      <c r="C67" s="191"/>
      <c r="D67" s="191"/>
      <c r="E67" s="191"/>
      <c r="F67" s="191"/>
      <c r="G67" s="191"/>
      <c r="H67" s="191"/>
      <c r="I67" s="191"/>
      <c r="J67" s="191"/>
    </row>
    <row r="68" spans="1:19" x14ac:dyDescent="0.3">
      <c r="B68" s="191"/>
      <c r="C68" s="191"/>
      <c r="D68" s="191"/>
      <c r="E68" s="191"/>
      <c r="F68" s="191"/>
      <c r="G68" s="191"/>
      <c r="H68" s="191"/>
      <c r="I68" s="191"/>
      <c r="J68" s="191"/>
    </row>
    <row r="69" spans="1:19" x14ac:dyDescent="0.3">
      <c r="B69" s="191"/>
      <c r="C69" s="191"/>
      <c r="D69" s="191"/>
      <c r="E69" s="191"/>
      <c r="F69" s="191"/>
      <c r="G69" s="191"/>
      <c r="H69" s="191"/>
      <c r="I69" s="191"/>
      <c r="J69" s="191"/>
    </row>
    <row r="70" spans="1:19" x14ac:dyDescent="0.3">
      <c r="B70" s="191"/>
      <c r="C70" s="191"/>
      <c r="D70" s="191"/>
      <c r="E70" s="191"/>
      <c r="F70" s="191"/>
      <c r="G70" s="191"/>
      <c r="H70" s="191"/>
      <c r="I70" s="191"/>
      <c r="J70" s="191"/>
    </row>
    <row r="71" spans="1:19" x14ac:dyDescent="0.3">
      <c r="B71" s="191"/>
      <c r="C71" s="191"/>
      <c r="D71" s="191"/>
      <c r="E71" s="191"/>
      <c r="F71" s="191"/>
      <c r="G71" s="191"/>
      <c r="H71" s="191"/>
      <c r="I71" s="191"/>
      <c r="J71" s="191"/>
    </row>
    <row r="72" spans="1:19" x14ac:dyDescent="0.3">
      <c r="B72" s="191"/>
      <c r="C72" s="191"/>
      <c r="D72" s="191"/>
      <c r="E72" s="191"/>
      <c r="F72" s="191"/>
      <c r="G72" s="191"/>
      <c r="H72" s="191"/>
      <c r="I72" s="191"/>
      <c r="J72" s="191"/>
    </row>
    <row r="73" spans="1:19" x14ac:dyDescent="0.3">
      <c r="B73" s="191"/>
      <c r="C73" s="191"/>
      <c r="D73" s="191"/>
      <c r="E73" s="191"/>
      <c r="F73" s="191"/>
      <c r="G73" s="191"/>
      <c r="H73" s="191"/>
      <c r="I73" s="191"/>
      <c r="J73" s="191"/>
    </row>
    <row r="74" spans="1:19" x14ac:dyDescent="0.3">
      <c r="B74" s="191"/>
      <c r="C74" s="191"/>
      <c r="D74" s="191"/>
      <c r="E74" s="191"/>
      <c r="F74" s="191"/>
      <c r="G74" s="191"/>
      <c r="H74" s="191"/>
      <c r="I74" s="191"/>
      <c r="J74" s="191"/>
    </row>
    <row r="75" spans="1:19" x14ac:dyDescent="0.3">
      <c r="B75" s="191"/>
      <c r="C75" s="191"/>
      <c r="D75" s="191"/>
      <c r="E75" s="191"/>
      <c r="F75" s="191"/>
      <c r="G75" s="191"/>
      <c r="H75" s="191"/>
      <c r="I75" s="191"/>
      <c r="J75" s="191"/>
    </row>
    <row r="76" spans="1:19" x14ac:dyDescent="0.3">
      <c r="B76" s="191"/>
      <c r="C76" s="191"/>
      <c r="D76" s="191"/>
      <c r="E76" s="191"/>
      <c r="F76" s="191"/>
      <c r="G76" s="191"/>
      <c r="H76" s="191"/>
      <c r="I76" s="191"/>
      <c r="J76" s="191"/>
    </row>
    <row r="77" spans="1:19" x14ac:dyDescent="0.3">
      <c r="B77" s="191"/>
      <c r="C77" s="191"/>
      <c r="D77" s="191"/>
      <c r="E77" s="191"/>
      <c r="F77" s="191"/>
      <c r="G77" s="191"/>
      <c r="H77" s="191"/>
      <c r="I77" s="191"/>
      <c r="J77" s="191"/>
    </row>
    <row r="78" spans="1:19" x14ac:dyDescent="0.3">
      <c r="B78" s="191"/>
      <c r="C78" s="191"/>
      <c r="D78" s="191"/>
      <c r="E78" s="191"/>
      <c r="F78" s="191"/>
      <c r="G78" s="191"/>
      <c r="H78" s="191"/>
      <c r="I78" s="191"/>
      <c r="J78" s="191"/>
    </row>
    <row r="79" spans="1:19" x14ac:dyDescent="0.3">
      <c r="B79" s="191"/>
      <c r="C79" s="191"/>
      <c r="D79" s="191"/>
      <c r="E79" s="191"/>
      <c r="F79" s="191"/>
      <c r="G79" s="191"/>
      <c r="H79" s="191"/>
      <c r="I79" s="191"/>
      <c r="J79" s="191"/>
    </row>
    <row r="80" spans="1:19" x14ac:dyDescent="0.3">
      <c r="B80" s="191"/>
      <c r="C80" s="191"/>
      <c r="D80" s="191"/>
      <c r="E80" s="191"/>
      <c r="F80" s="191"/>
      <c r="G80" s="191"/>
      <c r="H80" s="191"/>
      <c r="I80" s="191"/>
      <c r="J80" s="191"/>
    </row>
    <row r="81" spans="2:10" x14ac:dyDescent="0.3">
      <c r="B81" s="191"/>
      <c r="C81" s="191"/>
      <c r="D81" s="191"/>
      <c r="E81" s="191"/>
      <c r="F81" s="191"/>
      <c r="G81" s="191"/>
      <c r="H81" s="191"/>
      <c r="I81" s="191"/>
      <c r="J81" s="191"/>
    </row>
    <row r="82" spans="2:10" x14ac:dyDescent="0.3">
      <c r="B82" s="191"/>
      <c r="C82" s="191"/>
      <c r="D82" s="191"/>
      <c r="E82" s="191"/>
      <c r="F82" s="191"/>
      <c r="G82" s="191"/>
      <c r="H82" s="191"/>
      <c r="I82" s="191"/>
      <c r="J82" s="191"/>
    </row>
    <row r="83" spans="2:10" x14ac:dyDescent="0.3">
      <c r="B83" s="191"/>
      <c r="C83" s="191"/>
      <c r="D83" s="191"/>
      <c r="E83" s="191"/>
      <c r="F83" s="191"/>
      <c r="G83" s="191"/>
      <c r="H83" s="191"/>
      <c r="I83" s="191"/>
      <c r="J83" s="191"/>
    </row>
    <row r="84" spans="2:10" x14ac:dyDescent="0.3">
      <c r="B84" s="191"/>
      <c r="C84" s="191"/>
      <c r="D84" s="191"/>
      <c r="E84" s="191"/>
      <c r="F84" s="191"/>
      <c r="G84" s="191"/>
      <c r="H84" s="191"/>
      <c r="I84" s="191"/>
      <c r="J84" s="191"/>
    </row>
  </sheetData>
  <mergeCells count="1">
    <mergeCell ref="A1:I1"/>
  </mergeCells>
  <hyperlinks>
    <hyperlink ref="A3" location="'TABLE OF CONTENTS'!A1" display="Return to Table of Contents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I80"/>
  <sheetViews>
    <sheetView topLeftCell="A19" workbookViewId="0">
      <selection activeCell="B86" sqref="B86"/>
    </sheetView>
  </sheetViews>
  <sheetFormatPr defaultColWidth="9.109375" defaultRowHeight="14.4" x14ac:dyDescent="0.3"/>
  <cols>
    <col min="1" max="4" width="9.109375" style="134"/>
    <col min="5" max="5" width="0" style="134" hidden="1" customWidth="1"/>
    <col min="6" max="6" width="9.109375" style="134"/>
    <col min="7" max="7" width="13.5546875" style="134" bestFit="1" customWidth="1"/>
    <col min="8" max="9" width="12.5546875" style="134" bestFit="1" customWidth="1"/>
    <col min="10" max="16384" width="9.109375" style="134"/>
  </cols>
  <sheetData>
    <row r="1" spans="1:9" s="176" customFormat="1" ht="20.399999999999999" x14ac:dyDescent="0.35">
      <c r="A1" s="71" t="s">
        <v>195</v>
      </c>
      <c r="I1" s="178" t="s">
        <v>198</v>
      </c>
    </row>
    <row r="2" spans="1:9" s="176" customFormat="1" x14ac:dyDescent="0.3">
      <c r="A2" s="46" t="s">
        <v>80</v>
      </c>
      <c r="I2" s="178" t="s">
        <v>199</v>
      </c>
    </row>
    <row r="3" spans="1:9" x14ac:dyDescent="0.3">
      <c r="B3" s="134" t="s">
        <v>177</v>
      </c>
      <c r="C3" s="134" t="s">
        <v>176</v>
      </c>
      <c r="D3" s="134" t="s">
        <v>175</v>
      </c>
      <c r="E3" s="134" t="s">
        <v>178</v>
      </c>
    </row>
    <row r="4" spans="1:9" x14ac:dyDescent="0.3">
      <c r="A4" s="136" t="s">
        <v>191</v>
      </c>
      <c r="B4" s="134">
        <v>721</v>
      </c>
      <c r="C4" s="134">
        <v>658</v>
      </c>
      <c r="D4" s="134">
        <v>597</v>
      </c>
      <c r="E4" s="134" t="str">
        <f t="shared" ref="E4:E18" si="0">"0"</f>
        <v>0</v>
      </c>
    </row>
    <row r="5" spans="1:9" x14ac:dyDescent="0.3">
      <c r="A5" s="136" t="s">
        <v>192</v>
      </c>
      <c r="B5" s="134">
        <v>723</v>
      </c>
      <c r="C5" s="134">
        <v>657</v>
      </c>
      <c r="D5" s="134">
        <v>595</v>
      </c>
      <c r="E5" s="134" t="str">
        <f t="shared" si="0"/>
        <v>0</v>
      </c>
    </row>
    <row r="6" spans="1:9" x14ac:dyDescent="0.3">
      <c r="A6" s="136" t="s">
        <v>193</v>
      </c>
      <c r="B6" s="134">
        <v>718</v>
      </c>
      <c r="C6" s="134">
        <v>648</v>
      </c>
      <c r="D6" s="134">
        <v>583</v>
      </c>
      <c r="E6" s="134" t="str">
        <f t="shared" si="0"/>
        <v>0</v>
      </c>
    </row>
    <row r="7" spans="1:9" x14ac:dyDescent="0.3">
      <c r="A7" s="136" t="s">
        <v>187</v>
      </c>
      <c r="B7" s="134">
        <v>704</v>
      </c>
      <c r="C7" s="134">
        <v>631</v>
      </c>
      <c r="D7" s="134">
        <v>567</v>
      </c>
      <c r="E7" s="134" t="str">
        <f t="shared" si="0"/>
        <v>0</v>
      </c>
      <c r="G7" s="31"/>
    </row>
    <row r="8" spans="1:9" x14ac:dyDescent="0.3">
      <c r="A8" s="136" t="s">
        <v>188</v>
      </c>
      <c r="B8" s="134">
        <v>698</v>
      </c>
      <c r="C8" s="134">
        <v>629</v>
      </c>
      <c r="D8" s="134">
        <v>568</v>
      </c>
      <c r="E8" s="134" t="str">
        <f t="shared" si="0"/>
        <v>0</v>
      </c>
      <c r="G8" s="31"/>
    </row>
    <row r="9" spans="1:9" x14ac:dyDescent="0.3">
      <c r="A9" s="136" t="s">
        <v>189</v>
      </c>
      <c r="B9" s="134">
        <v>703</v>
      </c>
      <c r="C9" s="134">
        <v>629</v>
      </c>
      <c r="D9" s="134">
        <v>568</v>
      </c>
      <c r="E9" s="134" t="str">
        <f t="shared" si="0"/>
        <v>0</v>
      </c>
      <c r="G9" s="31"/>
    </row>
    <row r="10" spans="1:9" x14ac:dyDescent="0.3">
      <c r="A10" s="136" t="s">
        <v>190</v>
      </c>
      <c r="B10" s="134">
        <v>715</v>
      </c>
      <c r="C10" s="134">
        <v>645</v>
      </c>
      <c r="D10" s="134">
        <v>574</v>
      </c>
      <c r="E10" s="134" t="str">
        <f t="shared" si="0"/>
        <v>0</v>
      </c>
      <c r="G10" s="31"/>
    </row>
    <row r="11" spans="1:9" x14ac:dyDescent="0.3">
      <c r="A11" s="136" t="s">
        <v>183</v>
      </c>
      <c r="B11" s="134">
        <v>712</v>
      </c>
      <c r="C11" s="134">
        <v>641</v>
      </c>
      <c r="D11" s="134">
        <v>569</v>
      </c>
      <c r="E11" s="134" t="str">
        <f t="shared" si="0"/>
        <v>0</v>
      </c>
      <c r="G11" s="31"/>
    </row>
    <row r="12" spans="1:9" x14ac:dyDescent="0.3">
      <c r="A12" s="136" t="s">
        <v>184</v>
      </c>
      <c r="B12" s="134">
        <v>719</v>
      </c>
      <c r="C12" s="134">
        <v>651</v>
      </c>
      <c r="D12" s="134">
        <v>583</v>
      </c>
      <c r="E12" s="134" t="str">
        <f t="shared" si="0"/>
        <v>0</v>
      </c>
      <c r="G12" s="31"/>
    </row>
    <row r="13" spans="1:9" x14ac:dyDescent="0.3">
      <c r="A13" s="136" t="s">
        <v>185</v>
      </c>
      <c r="B13" s="134">
        <v>725</v>
      </c>
      <c r="C13" s="134">
        <v>666</v>
      </c>
      <c r="D13" s="134">
        <v>600</v>
      </c>
      <c r="E13" s="134" t="str">
        <f t="shared" si="0"/>
        <v>0</v>
      </c>
      <c r="G13" s="31"/>
    </row>
    <row r="14" spans="1:9" x14ac:dyDescent="0.3">
      <c r="A14" s="136" t="s">
        <v>186</v>
      </c>
      <c r="B14" s="134">
        <v>724</v>
      </c>
      <c r="C14" s="134">
        <v>660</v>
      </c>
      <c r="D14" s="134">
        <v>594</v>
      </c>
      <c r="E14" s="134" t="str">
        <f t="shared" si="0"/>
        <v>0</v>
      </c>
      <c r="G14" s="31"/>
    </row>
    <row r="15" spans="1:9" x14ac:dyDescent="0.3">
      <c r="A15" s="136" t="s">
        <v>179</v>
      </c>
      <c r="B15" s="134">
        <v>730</v>
      </c>
      <c r="C15" s="134">
        <v>667</v>
      </c>
      <c r="D15" s="134">
        <v>601</v>
      </c>
      <c r="E15" s="134" t="str">
        <f t="shared" si="0"/>
        <v>0</v>
      </c>
      <c r="G15" s="31"/>
    </row>
    <row r="16" spans="1:9" x14ac:dyDescent="0.3">
      <c r="A16" s="136" t="s">
        <v>180</v>
      </c>
      <c r="B16" s="134">
        <v>730</v>
      </c>
      <c r="C16" s="134">
        <v>666</v>
      </c>
      <c r="D16" s="134">
        <v>604</v>
      </c>
      <c r="E16" s="134" t="str">
        <f t="shared" si="0"/>
        <v>0</v>
      </c>
      <c r="G16" s="31"/>
    </row>
    <row r="17" spans="1:7" x14ac:dyDescent="0.3">
      <c r="A17" s="136" t="s">
        <v>181</v>
      </c>
      <c r="B17" s="134">
        <v>728</v>
      </c>
      <c r="C17" s="134">
        <v>663</v>
      </c>
      <c r="D17" s="134">
        <v>597</v>
      </c>
      <c r="E17" s="134" t="str">
        <f t="shared" si="0"/>
        <v>0</v>
      </c>
      <c r="G17" s="31"/>
    </row>
    <row r="18" spans="1:7" x14ac:dyDescent="0.3">
      <c r="A18" s="136" t="s">
        <v>182</v>
      </c>
      <c r="B18" s="134">
        <v>731</v>
      </c>
      <c r="C18" s="134">
        <v>670</v>
      </c>
      <c r="D18" s="134">
        <v>603</v>
      </c>
      <c r="E18" s="134" t="str">
        <f t="shared" si="0"/>
        <v>0</v>
      </c>
      <c r="G18" s="31"/>
    </row>
    <row r="19" spans="1:7" x14ac:dyDescent="0.3">
      <c r="A19" s="136" t="s">
        <v>54</v>
      </c>
      <c r="B19" s="134">
        <v>743</v>
      </c>
      <c r="C19" s="134">
        <v>683</v>
      </c>
      <c r="D19" s="134">
        <v>621</v>
      </c>
      <c r="E19" s="134" t="str">
        <f>"0"</f>
        <v>0</v>
      </c>
      <c r="G19" s="31"/>
    </row>
    <row r="20" spans="1:7" x14ac:dyDescent="0.3">
      <c r="A20" s="136" t="s">
        <v>53</v>
      </c>
      <c r="B20" s="134">
        <v>743</v>
      </c>
      <c r="C20" s="134">
        <v>685</v>
      </c>
      <c r="D20" s="134">
        <v>624</v>
      </c>
      <c r="E20" s="134" t="str">
        <f t="shared" ref="E20:E68" si="1">"0"</f>
        <v>0</v>
      </c>
      <c r="G20" s="31"/>
    </row>
    <row r="21" spans="1:7" x14ac:dyDescent="0.3">
      <c r="A21" s="136" t="s">
        <v>52</v>
      </c>
      <c r="B21" s="134">
        <v>743</v>
      </c>
      <c r="C21" s="134">
        <v>684</v>
      </c>
      <c r="D21" s="134">
        <v>624</v>
      </c>
      <c r="E21" s="134" t="str">
        <f t="shared" si="1"/>
        <v>0</v>
      </c>
      <c r="G21" s="31"/>
    </row>
    <row r="22" spans="1:7" x14ac:dyDescent="0.3">
      <c r="A22" s="136" t="s">
        <v>51</v>
      </c>
      <c r="B22" s="134">
        <v>736</v>
      </c>
      <c r="C22" s="134">
        <v>674</v>
      </c>
      <c r="D22" s="134">
        <v>614</v>
      </c>
      <c r="E22" s="134" t="str">
        <f t="shared" si="1"/>
        <v>0</v>
      </c>
      <c r="G22" s="31"/>
    </row>
    <row r="23" spans="1:7" x14ac:dyDescent="0.3">
      <c r="A23" s="136" t="s">
        <v>48</v>
      </c>
      <c r="B23" s="134">
        <v>721</v>
      </c>
      <c r="C23" s="134">
        <v>656</v>
      </c>
      <c r="D23" s="134">
        <v>593</v>
      </c>
      <c r="E23" s="134" t="str">
        <f t="shared" si="1"/>
        <v>0</v>
      </c>
      <c r="G23" s="31"/>
    </row>
    <row r="24" spans="1:7" x14ac:dyDescent="0.3">
      <c r="A24" s="136" t="s">
        <v>49</v>
      </c>
      <c r="B24" s="134">
        <v>718</v>
      </c>
      <c r="C24" s="134">
        <v>654</v>
      </c>
      <c r="D24" s="134">
        <v>592</v>
      </c>
      <c r="E24" s="134" t="str">
        <f t="shared" si="1"/>
        <v>0</v>
      </c>
      <c r="G24" s="31"/>
    </row>
    <row r="25" spans="1:7" x14ac:dyDescent="0.3">
      <c r="A25" s="136" t="s">
        <v>50</v>
      </c>
      <c r="B25" s="134">
        <v>718</v>
      </c>
      <c r="C25" s="134">
        <v>652</v>
      </c>
      <c r="D25" s="134">
        <v>589</v>
      </c>
      <c r="E25" s="134" t="str">
        <f t="shared" si="1"/>
        <v>0</v>
      </c>
      <c r="G25" s="31"/>
    </row>
    <row r="26" spans="1:7" x14ac:dyDescent="0.3">
      <c r="A26" s="136" t="s">
        <v>47</v>
      </c>
      <c r="B26" s="134">
        <v>715</v>
      </c>
      <c r="C26" s="134">
        <v>651</v>
      </c>
      <c r="D26" s="134">
        <v>588</v>
      </c>
      <c r="E26" s="134" t="str">
        <f t="shared" si="1"/>
        <v>0</v>
      </c>
      <c r="G26" s="31"/>
    </row>
    <row r="27" spans="1:7" x14ac:dyDescent="0.3">
      <c r="A27" s="136" t="s">
        <v>40</v>
      </c>
      <c r="B27" s="134">
        <v>723</v>
      </c>
      <c r="C27" s="134">
        <v>659</v>
      </c>
      <c r="D27" s="134">
        <v>590</v>
      </c>
      <c r="E27" s="134" t="str">
        <f t="shared" si="1"/>
        <v>0</v>
      </c>
      <c r="G27" s="31"/>
    </row>
    <row r="28" spans="1:7" x14ac:dyDescent="0.3">
      <c r="A28" s="136" t="s">
        <v>15</v>
      </c>
      <c r="B28" s="134">
        <v>714</v>
      </c>
      <c r="C28" s="134">
        <v>647</v>
      </c>
      <c r="D28" s="134">
        <v>586</v>
      </c>
      <c r="E28" s="134" t="str">
        <f t="shared" si="1"/>
        <v>0</v>
      </c>
      <c r="G28" s="31"/>
    </row>
    <row r="29" spans="1:7" x14ac:dyDescent="0.3">
      <c r="A29" s="136" t="s">
        <v>16</v>
      </c>
      <c r="B29" s="134">
        <v>716</v>
      </c>
      <c r="C29" s="134">
        <v>654</v>
      </c>
      <c r="D29" s="134">
        <v>591</v>
      </c>
      <c r="E29" s="134" t="str">
        <f t="shared" si="1"/>
        <v>0</v>
      </c>
      <c r="G29" s="31"/>
    </row>
    <row r="30" spans="1:7" x14ac:dyDescent="0.3">
      <c r="A30" s="136" t="s">
        <v>17</v>
      </c>
      <c r="B30" s="134">
        <v>720</v>
      </c>
      <c r="C30" s="134">
        <v>656</v>
      </c>
      <c r="D30" s="134">
        <v>597</v>
      </c>
      <c r="E30" s="134" t="str">
        <f t="shared" si="1"/>
        <v>0</v>
      </c>
      <c r="G30" s="31"/>
    </row>
    <row r="31" spans="1:7" x14ac:dyDescent="0.3">
      <c r="A31" s="136" t="s">
        <v>18</v>
      </c>
      <c r="B31" s="134">
        <v>717</v>
      </c>
      <c r="C31" s="134">
        <v>648</v>
      </c>
      <c r="D31" s="134">
        <v>587</v>
      </c>
      <c r="E31" s="134" t="str">
        <f t="shared" si="1"/>
        <v>0</v>
      </c>
      <c r="G31" s="31"/>
    </row>
    <row r="32" spans="1:7" x14ac:dyDescent="0.3">
      <c r="A32" s="136" t="s">
        <v>19</v>
      </c>
      <c r="B32" s="134">
        <v>713</v>
      </c>
      <c r="C32" s="134">
        <v>644</v>
      </c>
      <c r="D32" s="134">
        <v>586</v>
      </c>
      <c r="E32" s="134" t="str">
        <f t="shared" si="1"/>
        <v>0</v>
      </c>
      <c r="G32" s="31"/>
    </row>
    <row r="33" spans="1:7" x14ac:dyDescent="0.3">
      <c r="A33" s="136" t="s">
        <v>20</v>
      </c>
      <c r="B33" s="134">
        <v>713</v>
      </c>
      <c r="C33" s="134">
        <v>647</v>
      </c>
      <c r="D33" s="134">
        <v>586</v>
      </c>
      <c r="E33" s="134" t="str">
        <f t="shared" si="1"/>
        <v>0</v>
      </c>
      <c r="G33" s="31"/>
    </row>
    <row r="34" spans="1:7" x14ac:dyDescent="0.3">
      <c r="A34" s="136" t="s">
        <v>21</v>
      </c>
      <c r="B34" s="134">
        <v>707</v>
      </c>
      <c r="C34" s="134">
        <v>639</v>
      </c>
      <c r="D34" s="134">
        <v>578</v>
      </c>
      <c r="E34" s="134" t="str">
        <f t="shared" si="1"/>
        <v>0</v>
      </c>
      <c r="G34" s="31"/>
    </row>
    <row r="35" spans="1:7" x14ac:dyDescent="0.3">
      <c r="A35" s="136" t="s">
        <v>22</v>
      </c>
      <c r="B35" s="134">
        <v>712</v>
      </c>
      <c r="C35" s="134">
        <v>641</v>
      </c>
      <c r="D35" s="134">
        <v>576</v>
      </c>
      <c r="E35" s="134" t="str">
        <f t="shared" si="1"/>
        <v>0</v>
      </c>
      <c r="G35" s="31"/>
    </row>
    <row r="36" spans="1:7" x14ac:dyDescent="0.3">
      <c r="A36" s="136" t="s">
        <v>23</v>
      </c>
      <c r="B36" s="134">
        <v>721</v>
      </c>
      <c r="C36" s="134">
        <v>649</v>
      </c>
      <c r="D36" s="134">
        <v>589</v>
      </c>
      <c r="E36" s="134" t="str">
        <f t="shared" si="1"/>
        <v>0</v>
      </c>
      <c r="G36" s="31"/>
    </row>
    <row r="37" spans="1:7" x14ac:dyDescent="0.3">
      <c r="A37" s="136" t="s">
        <v>24</v>
      </c>
      <c r="B37" s="134">
        <v>725</v>
      </c>
      <c r="C37" s="134">
        <v>657</v>
      </c>
      <c r="D37" s="134">
        <v>592</v>
      </c>
      <c r="E37" s="134" t="str">
        <f t="shared" si="1"/>
        <v>0</v>
      </c>
      <c r="G37" s="31"/>
    </row>
    <row r="38" spans="1:7" x14ac:dyDescent="0.3">
      <c r="A38" s="136" t="s">
        <v>25</v>
      </c>
      <c r="B38" s="134">
        <v>726</v>
      </c>
      <c r="C38" s="134">
        <v>660</v>
      </c>
      <c r="D38" s="134">
        <v>596.5</v>
      </c>
      <c r="E38" s="134" t="str">
        <f t="shared" si="1"/>
        <v>0</v>
      </c>
      <c r="G38" s="31"/>
    </row>
    <row r="39" spans="1:7" x14ac:dyDescent="0.3">
      <c r="A39" s="136" t="s">
        <v>26</v>
      </c>
      <c r="B39" s="134">
        <v>731</v>
      </c>
      <c r="C39" s="134">
        <v>664</v>
      </c>
      <c r="D39" s="134">
        <v>601</v>
      </c>
      <c r="E39" s="134" t="str">
        <f t="shared" si="1"/>
        <v>0</v>
      </c>
      <c r="G39" s="31"/>
    </row>
    <row r="40" spans="1:7" x14ac:dyDescent="0.3">
      <c r="A40" s="136" t="s">
        <v>27</v>
      </c>
      <c r="B40" s="134">
        <v>745</v>
      </c>
      <c r="C40" s="134">
        <v>677</v>
      </c>
      <c r="D40" s="134">
        <v>612</v>
      </c>
      <c r="E40" s="134" t="str">
        <f t="shared" si="1"/>
        <v>0</v>
      </c>
      <c r="G40" s="31"/>
    </row>
    <row r="41" spans="1:7" x14ac:dyDescent="0.3">
      <c r="A41" s="136" t="s">
        <v>28</v>
      </c>
      <c r="B41" s="134">
        <v>741</v>
      </c>
      <c r="C41" s="134">
        <v>674</v>
      </c>
      <c r="D41" s="134">
        <v>608</v>
      </c>
      <c r="E41" s="134" t="str">
        <f t="shared" si="1"/>
        <v>0</v>
      </c>
      <c r="G41" s="31"/>
    </row>
    <row r="42" spans="1:7" x14ac:dyDescent="0.3">
      <c r="A42" s="136" t="s">
        <v>29</v>
      </c>
      <c r="B42" s="134">
        <v>741</v>
      </c>
      <c r="C42" s="134">
        <v>668</v>
      </c>
      <c r="D42" s="134">
        <v>607</v>
      </c>
      <c r="E42" s="134" t="str">
        <f t="shared" si="1"/>
        <v>0</v>
      </c>
      <c r="G42" s="31"/>
    </row>
    <row r="43" spans="1:7" x14ac:dyDescent="0.3">
      <c r="A43" s="136" t="s">
        <v>30</v>
      </c>
      <c r="B43" s="134">
        <v>763</v>
      </c>
      <c r="C43" s="134">
        <v>695</v>
      </c>
      <c r="D43" s="134">
        <v>619</v>
      </c>
      <c r="E43" s="134" t="str">
        <f t="shared" si="1"/>
        <v>0</v>
      </c>
      <c r="G43" s="31"/>
    </row>
    <row r="44" spans="1:7" x14ac:dyDescent="0.3">
      <c r="A44" s="136" t="s">
        <v>31</v>
      </c>
      <c r="B44" s="134">
        <v>773</v>
      </c>
      <c r="C44" s="134">
        <v>717</v>
      </c>
      <c r="D44" s="134">
        <v>649</v>
      </c>
      <c r="E44" s="134" t="str">
        <f t="shared" si="1"/>
        <v>0</v>
      </c>
      <c r="G44" s="31"/>
    </row>
    <row r="45" spans="1:7" x14ac:dyDescent="0.3">
      <c r="A45" s="136" t="s">
        <v>46</v>
      </c>
      <c r="B45" s="134">
        <v>771</v>
      </c>
      <c r="C45" s="134">
        <v>713</v>
      </c>
      <c r="D45" s="134">
        <v>647</v>
      </c>
      <c r="E45" s="134" t="str">
        <f t="shared" si="1"/>
        <v>0</v>
      </c>
      <c r="G45" s="31"/>
    </row>
    <row r="46" spans="1:7" x14ac:dyDescent="0.3">
      <c r="A46" s="136" t="s">
        <v>73</v>
      </c>
      <c r="B46" s="134">
        <v>759</v>
      </c>
      <c r="C46" s="134">
        <v>700</v>
      </c>
      <c r="D46" s="134">
        <v>638</v>
      </c>
      <c r="E46" s="134" t="str">
        <f t="shared" si="1"/>
        <v>0</v>
      </c>
      <c r="G46" s="31"/>
    </row>
    <row r="47" spans="1:7" x14ac:dyDescent="0.3">
      <c r="A47" s="136" t="s">
        <v>77</v>
      </c>
      <c r="B47" s="134">
        <v>761</v>
      </c>
      <c r="C47" s="134">
        <v>697</v>
      </c>
      <c r="D47" s="134">
        <v>630</v>
      </c>
      <c r="E47" s="134" t="str">
        <f t="shared" si="1"/>
        <v>0</v>
      </c>
      <c r="G47" s="31"/>
    </row>
    <row r="48" spans="1:7" x14ac:dyDescent="0.3">
      <c r="A48" s="136" t="s">
        <v>78</v>
      </c>
      <c r="B48" s="134">
        <v>766</v>
      </c>
      <c r="C48" s="134">
        <v>706</v>
      </c>
      <c r="D48" s="134">
        <v>645</v>
      </c>
      <c r="E48" s="134" t="str">
        <f t="shared" si="1"/>
        <v>0</v>
      </c>
      <c r="G48" s="31"/>
    </row>
    <row r="49" spans="1:7" x14ac:dyDescent="0.3">
      <c r="A49" s="136" t="s">
        <v>135</v>
      </c>
      <c r="B49" s="134">
        <v>767</v>
      </c>
      <c r="C49" s="134">
        <v>705</v>
      </c>
      <c r="D49" s="134">
        <v>650</v>
      </c>
      <c r="E49" s="134" t="str">
        <f t="shared" si="1"/>
        <v>0</v>
      </c>
      <c r="G49" s="31"/>
    </row>
    <row r="50" spans="1:7" x14ac:dyDescent="0.3">
      <c r="A50" s="136" t="s">
        <v>142</v>
      </c>
      <c r="B50" s="134">
        <v>779</v>
      </c>
      <c r="C50" s="134">
        <v>727</v>
      </c>
      <c r="D50" s="134">
        <v>658</v>
      </c>
      <c r="E50" s="134" t="str">
        <f t="shared" si="1"/>
        <v>0</v>
      </c>
      <c r="G50" s="31"/>
    </row>
    <row r="51" spans="1:7" x14ac:dyDescent="0.3">
      <c r="A51" s="136" t="s">
        <v>146</v>
      </c>
      <c r="B51" s="134">
        <v>781</v>
      </c>
      <c r="C51" s="134">
        <v>735</v>
      </c>
      <c r="D51" s="134">
        <v>675</v>
      </c>
      <c r="E51" s="134" t="str">
        <f t="shared" si="1"/>
        <v>0</v>
      </c>
      <c r="G51" s="31"/>
    </row>
    <row r="52" spans="1:7" x14ac:dyDescent="0.3">
      <c r="A52" s="136" t="s">
        <v>147</v>
      </c>
      <c r="B52" s="134">
        <v>774</v>
      </c>
      <c r="C52" s="134">
        <v>725</v>
      </c>
      <c r="D52" s="134">
        <v>661</v>
      </c>
      <c r="E52" s="134" t="str">
        <f t="shared" si="1"/>
        <v>0</v>
      </c>
      <c r="G52" s="31"/>
    </row>
    <row r="53" spans="1:7" x14ac:dyDescent="0.3">
      <c r="A53" s="136" t="s">
        <v>148</v>
      </c>
      <c r="B53" s="134">
        <v>763</v>
      </c>
      <c r="C53" s="134">
        <v>707</v>
      </c>
      <c r="D53" s="134">
        <v>649</v>
      </c>
      <c r="E53" s="134" t="str">
        <f t="shared" si="1"/>
        <v>0</v>
      </c>
      <c r="G53" s="31"/>
    </row>
    <row r="54" spans="1:7" x14ac:dyDescent="0.3">
      <c r="A54" s="136" t="s">
        <v>151</v>
      </c>
      <c r="B54" s="134">
        <v>776</v>
      </c>
      <c r="C54" s="134">
        <v>722</v>
      </c>
      <c r="D54" s="134">
        <v>657.5</v>
      </c>
      <c r="E54" s="134" t="str">
        <f t="shared" si="1"/>
        <v>0</v>
      </c>
    </row>
    <row r="55" spans="1:7" x14ac:dyDescent="0.3">
      <c r="A55" s="136" t="s">
        <v>152</v>
      </c>
      <c r="B55" s="134">
        <v>781</v>
      </c>
      <c r="C55" s="134">
        <v>726</v>
      </c>
      <c r="D55" s="134">
        <v>673</v>
      </c>
      <c r="E55" s="134" t="str">
        <f t="shared" si="1"/>
        <v>0</v>
      </c>
      <c r="G55" s="175"/>
    </row>
    <row r="56" spans="1:7" x14ac:dyDescent="0.3">
      <c r="A56" s="136" t="s">
        <v>153</v>
      </c>
      <c r="B56" s="134">
        <v>779</v>
      </c>
      <c r="C56" s="134">
        <v>729</v>
      </c>
      <c r="D56" s="134">
        <v>670</v>
      </c>
      <c r="E56" s="134" t="str">
        <f t="shared" si="1"/>
        <v>0</v>
      </c>
    </row>
    <row r="57" spans="1:7" x14ac:dyDescent="0.3">
      <c r="A57" s="136" t="s">
        <v>154</v>
      </c>
      <c r="B57" s="134">
        <v>775</v>
      </c>
      <c r="C57" s="134">
        <v>723</v>
      </c>
      <c r="D57" s="134">
        <v>663</v>
      </c>
      <c r="E57" s="134" t="str">
        <f t="shared" si="1"/>
        <v>0</v>
      </c>
    </row>
    <row r="58" spans="1:7" x14ac:dyDescent="0.3">
      <c r="A58" s="136" t="s">
        <v>155</v>
      </c>
      <c r="B58" s="134">
        <v>773</v>
      </c>
      <c r="C58" s="134">
        <v>720</v>
      </c>
      <c r="D58" s="134">
        <v>663</v>
      </c>
      <c r="E58" s="134" t="str">
        <f t="shared" si="1"/>
        <v>0</v>
      </c>
    </row>
    <row r="59" spans="1:7" x14ac:dyDescent="0.3">
      <c r="A59" s="136" t="s">
        <v>156</v>
      </c>
      <c r="B59" s="134">
        <v>780</v>
      </c>
      <c r="C59" s="134">
        <v>726</v>
      </c>
      <c r="D59" s="134">
        <v>668</v>
      </c>
      <c r="E59" s="134" t="str">
        <f t="shared" si="1"/>
        <v>0</v>
      </c>
    </row>
    <row r="60" spans="1:7" x14ac:dyDescent="0.3">
      <c r="A60" s="136" t="s">
        <v>162</v>
      </c>
      <c r="B60" s="134">
        <v>773</v>
      </c>
      <c r="C60" s="134">
        <v>719</v>
      </c>
      <c r="D60" s="134">
        <v>660</v>
      </c>
      <c r="E60" s="134" t="str">
        <f t="shared" si="1"/>
        <v>0</v>
      </c>
    </row>
    <row r="61" spans="1:7" x14ac:dyDescent="0.3">
      <c r="A61" s="136" t="s">
        <v>163</v>
      </c>
      <c r="B61" s="134">
        <v>769</v>
      </c>
      <c r="C61" s="134">
        <v>712</v>
      </c>
      <c r="D61" s="134">
        <v>658</v>
      </c>
      <c r="E61" s="134" t="str">
        <f t="shared" si="1"/>
        <v>0</v>
      </c>
    </row>
    <row r="62" spans="1:7" x14ac:dyDescent="0.3">
      <c r="A62" s="136" t="s">
        <v>164</v>
      </c>
      <c r="B62" s="134">
        <v>765</v>
      </c>
      <c r="C62" s="134">
        <v>709</v>
      </c>
      <c r="D62" s="134">
        <v>658</v>
      </c>
      <c r="E62" s="134" t="str">
        <f t="shared" si="1"/>
        <v>0</v>
      </c>
    </row>
    <row r="63" spans="1:7" x14ac:dyDescent="0.3">
      <c r="A63" s="136" t="s">
        <v>165</v>
      </c>
      <c r="B63" s="134">
        <v>756</v>
      </c>
      <c r="C63" s="134">
        <v>695.5</v>
      </c>
      <c r="D63" s="134">
        <v>643</v>
      </c>
      <c r="E63" s="134" t="str">
        <f t="shared" si="1"/>
        <v>0</v>
      </c>
    </row>
    <row r="64" spans="1:7" x14ac:dyDescent="0.3">
      <c r="A64" s="136" t="s">
        <v>166</v>
      </c>
      <c r="B64" s="134">
        <v>759</v>
      </c>
      <c r="C64" s="134">
        <v>699</v>
      </c>
      <c r="D64" s="134">
        <v>651</v>
      </c>
      <c r="E64" s="134" t="str">
        <f t="shared" si="1"/>
        <v>0</v>
      </c>
    </row>
    <row r="65" spans="1:9" x14ac:dyDescent="0.3">
      <c r="A65" s="136" t="s">
        <v>167</v>
      </c>
      <c r="B65" s="134">
        <v>753</v>
      </c>
      <c r="C65" s="134">
        <v>697</v>
      </c>
      <c r="D65" s="134">
        <v>645</v>
      </c>
      <c r="E65" s="134" t="str">
        <f t="shared" si="1"/>
        <v>0</v>
      </c>
    </row>
    <row r="66" spans="1:9" x14ac:dyDescent="0.3">
      <c r="A66" s="136" t="s">
        <v>168</v>
      </c>
      <c r="B66" s="134">
        <v>751</v>
      </c>
      <c r="C66" s="134">
        <v>692</v>
      </c>
      <c r="D66" s="134">
        <v>640</v>
      </c>
      <c r="E66" s="134" t="str">
        <f t="shared" si="1"/>
        <v>0</v>
      </c>
    </row>
    <row r="67" spans="1:9" x14ac:dyDescent="0.3">
      <c r="A67" s="136" t="s">
        <v>169</v>
      </c>
      <c r="B67" s="134">
        <v>764</v>
      </c>
      <c r="C67" s="134">
        <v>705</v>
      </c>
      <c r="D67" s="134">
        <v>654</v>
      </c>
      <c r="E67" s="134" t="str">
        <f t="shared" si="1"/>
        <v>0</v>
      </c>
    </row>
    <row r="68" spans="1:9" x14ac:dyDescent="0.3">
      <c r="A68" s="134" t="s">
        <v>170</v>
      </c>
      <c r="B68" s="134">
        <v>764</v>
      </c>
      <c r="C68" s="134">
        <v>704</v>
      </c>
      <c r="D68" s="134">
        <v>653</v>
      </c>
      <c r="E68" s="134" t="str">
        <f t="shared" si="1"/>
        <v>0</v>
      </c>
    </row>
    <row r="69" spans="1:9" x14ac:dyDescent="0.3">
      <c r="A69" s="136" t="s">
        <v>200</v>
      </c>
      <c r="B69" s="134">
        <v>758</v>
      </c>
      <c r="C69" s="134">
        <v>703</v>
      </c>
      <c r="D69" s="134">
        <v>649</v>
      </c>
    </row>
    <row r="70" spans="1:9" x14ac:dyDescent="0.3">
      <c r="A70" s="136" t="s">
        <v>212</v>
      </c>
      <c r="B70" s="134">
        <v>753</v>
      </c>
      <c r="C70" s="134">
        <v>694</v>
      </c>
      <c r="D70" s="134">
        <v>642</v>
      </c>
    </row>
    <row r="71" spans="1:9" x14ac:dyDescent="0.3">
      <c r="A71" s="136" t="s">
        <v>218</v>
      </c>
      <c r="B71" s="134">
        <v>759</v>
      </c>
      <c r="C71" s="134">
        <v>705</v>
      </c>
      <c r="D71" s="134">
        <v>653</v>
      </c>
    </row>
    <row r="72" spans="1:9" x14ac:dyDescent="0.3">
      <c r="A72" s="186" t="s">
        <v>219</v>
      </c>
      <c r="B72" s="134">
        <v>756</v>
      </c>
      <c r="C72" s="134">
        <v>699</v>
      </c>
      <c r="D72" s="134">
        <v>649</v>
      </c>
    </row>
    <row r="73" spans="1:9" x14ac:dyDescent="0.3">
      <c r="A73" s="186" t="s">
        <v>220</v>
      </c>
      <c r="B73" s="134">
        <v>760</v>
      </c>
      <c r="C73" s="134">
        <v>705</v>
      </c>
      <c r="D73" s="134">
        <v>654</v>
      </c>
    </row>
    <row r="74" spans="1:9" x14ac:dyDescent="0.3">
      <c r="A74" s="190" t="s">
        <v>222</v>
      </c>
      <c r="B74" s="134">
        <v>763</v>
      </c>
      <c r="C74" s="134">
        <v>705</v>
      </c>
      <c r="D74" s="134">
        <v>655</v>
      </c>
    </row>
    <row r="75" spans="1:9" x14ac:dyDescent="0.3">
      <c r="A75" s="193" t="s">
        <v>223</v>
      </c>
      <c r="B75" s="192">
        <v>764</v>
      </c>
      <c r="C75" s="192">
        <v>707</v>
      </c>
      <c r="D75" s="192">
        <v>657</v>
      </c>
      <c r="G75" s="192"/>
      <c r="H75" s="192"/>
      <c r="I75" s="192"/>
    </row>
    <row r="76" spans="1:9" x14ac:dyDescent="0.3">
      <c r="A76" s="193" t="s">
        <v>226</v>
      </c>
      <c r="B76" s="134">
        <v>754</v>
      </c>
      <c r="C76" s="134">
        <v>700</v>
      </c>
      <c r="D76" s="134">
        <v>648</v>
      </c>
      <c r="G76" s="192"/>
      <c r="H76" s="192"/>
      <c r="I76" s="192"/>
    </row>
    <row r="77" spans="1:9" x14ac:dyDescent="0.3">
      <c r="A77" s="193" t="s">
        <v>227</v>
      </c>
      <c r="B77" s="192">
        <v>760</v>
      </c>
      <c r="C77" s="192">
        <v>702</v>
      </c>
      <c r="D77" s="192">
        <v>654</v>
      </c>
    </row>
    <row r="78" spans="1:9" x14ac:dyDescent="0.3">
      <c r="A78" s="193" t="s">
        <v>228</v>
      </c>
      <c r="B78" s="192">
        <v>755</v>
      </c>
      <c r="C78" s="192">
        <v>697</v>
      </c>
      <c r="D78" s="192">
        <v>645</v>
      </c>
    </row>
    <row r="79" spans="1:9" x14ac:dyDescent="0.3">
      <c r="A79" s="193" t="s">
        <v>231</v>
      </c>
      <c r="B79" s="134">
        <v>761</v>
      </c>
      <c r="C79" s="134">
        <v>705</v>
      </c>
      <c r="D79" s="134">
        <v>655</v>
      </c>
      <c r="G79" s="192"/>
      <c r="H79" s="192"/>
      <c r="I79" s="192"/>
    </row>
    <row r="80" spans="1:9" x14ac:dyDescent="0.3">
      <c r="A80" s="193" t="s">
        <v>233</v>
      </c>
      <c r="B80" s="134">
        <v>760</v>
      </c>
      <c r="C80" s="192">
        <v>706</v>
      </c>
      <c r="D80" s="192">
        <v>651</v>
      </c>
      <c r="G80" s="192"/>
      <c r="H80" s="192"/>
      <c r="I80" s="192"/>
    </row>
  </sheetData>
  <hyperlinks>
    <hyperlink ref="A2" location="'TABLE OF CONTENTS'!A1" display="Return to Table of Contents" xr:uid="{00000000-0004-0000-0A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T73"/>
  <sheetViews>
    <sheetView topLeftCell="A5" zoomScale="85" zoomScaleNormal="85" workbookViewId="0">
      <selection activeCell="I62" sqref="I62"/>
    </sheetView>
  </sheetViews>
  <sheetFormatPr defaultColWidth="9.109375" defaultRowHeight="14.4" x14ac:dyDescent="0.3"/>
  <cols>
    <col min="1" max="1" width="19" style="134" bestFit="1" customWidth="1"/>
    <col min="2" max="4" width="9.5546875" style="134" bestFit="1" customWidth="1"/>
    <col min="5" max="5" width="8" style="134" bestFit="1" customWidth="1"/>
    <col min="6" max="6" width="7.6640625" style="134" bestFit="1" customWidth="1"/>
    <col min="7" max="8" width="5.5546875" style="134" customWidth="1"/>
    <col min="9" max="9" width="6.5546875" style="134" bestFit="1" customWidth="1"/>
    <col min="10" max="10" width="10" style="134" bestFit="1" customWidth="1"/>
    <col min="11" max="16384" width="9.109375" style="134"/>
  </cols>
  <sheetData>
    <row r="1" spans="1:20" ht="20.399999999999999" x14ac:dyDescent="0.35">
      <c r="A1" s="202" t="s">
        <v>202</v>
      </c>
      <c r="B1" s="202"/>
      <c r="C1" s="202"/>
      <c r="D1" s="202"/>
      <c r="E1" s="202"/>
      <c r="F1" s="202"/>
      <c r="G1" s="202"/>
      <c r="H1" s="202"/>
      <c r="I1" s="202"/>
      <c r="J1" s="178" t="s">
        <v>198</v>
      </c>
    </row>
    <row r="2" spans="1:20" ht="20.399999999999999" x14ac:dyDescent="0.35">
      <c r="A2" s="180" t="s">
        <v>123</v>
      </c>
      <c r="B2" s="179"/>
      <c r="C2" s="179"/>
      <c r="D2" s="179"/>
      <c r="E2" s="179"/>
      <c r="F2" s="179"/>
      <c r="G2" s="179"/>
      <c r="H2" s="179"/>
      <c r="I2" s="179"/>
    </row>
    <row r="3" spans="1:20" ht="15" customHeight="1" x14ac:dyDescent="0.35">
      <c r="A3" s="46" t="s">
        <v>80</v>
      </c>
      <c r="B3" s="179"/>
      <c r="C3" s="179"/>
      <c r="D3" s="179"/>
      <c r="E3" s="179"/>
      <c r="F3" s="179"/>
      <c r="G3" s="179"/>
      <c r="H3" s="179"/>
      <c r="I3" s="179"/>
    </row>
    <row r="4" spans="1:20" s="175" customFormat="1" ht="21" customHeight="1" x14ac:dyDescent="0.3">
      <c r="B4" s="175" t="s">
        <v>174</v>
      </c>
      <c r="C4" s="175" t="s">
        <v>173</v>
      </c>
      <c r="D4" s="175" t="s">
        <v>172</v>
      </c>
      <c r="E4" s="175" t="s">
        <v>213</v>
      </c>
      <c r="F4" s="175" t="s">
        <v>214</v>
      </c>
      <c r="G4" s="175" t="s">
        <v>178</v>
      </c>
      <c r="I4" s="175" t="s">
        <v>171</v>
      </c>
    </row>
    <row r="5" spans="1:20" x14ac:dyDescent="0.3">
      <c r="A5" s="134" t="s">
        <v>48</v>
      </c>
      <c r="B5" s="82">
        <v>31.94924</v>
      </c>
      <c r="C5" s="82">
        <v>14.46022</v>
      </c>
      <c r="D5" s="82">
        <v>27.046679999999999</v>
      </c>
      <c r="E5" s="82">
        <v>17.3</v>
      </c>
      <c r="F5" s="82">
        <v>21.2</v>
      </c>
      <c r="G5" s="82" t="s">
        <v>221</v>
      </c>
      <c r="H5" s="82"/>
      <c r="I5" s="82">
        <v>111.95613999999999</v>
      </c>
      <c r="J5" s="174"/>
      <c r="N5" s="174"/>
      <c r="P5" s="136"/>
      <c r="Q5" s="181"/>
      <c r="R5" s="136"/>
      <c r="S5" s="136"/>
      <c r="T5" s="136"/>
    </row>
    <row r="6" spans="1:20" x14ac:dyDescent="0.3">
      <c r="A6" s="134" t="s">
        <v>49</v>
      </c>
      <c r="B6" s="82">
        <v>26.809830000000002</v>
      </c>
      <c r="C6" s="82">
        <v>15.60173</v>
      </c>
      <c r="D6" s="82">
        <v>32.257429999999999</v>
      </c>
      <c r="E6" s="82">
        <v>18</v>
      </c>
      <c r="F6" s="82">
        <v>24.8</v>
      </c>
      <c r="G6" s="82" t="s">
        <v>221</v>
      </c>
      <c r="H6" s="82"/>
      <c r="I6" s="82">
        <v>117.46899000000001</v>
      </c>
      <c r="J6" s="174"/>
      <c r="N6" s="174"/>
      <c r="P6" s="136"/>
      <c r="Q6" s="181"/>
      <c r="R6" s="136"/>
      <c r="S6" s="136"/>
      <c r="T6" s="136"/>
    </row>
    <row r="7" spans="1:20" x14ac:dyDescent="0.3">
      <c r="A7" s="134" t="s">
        <v>50</v>
      </c>
      <c r="B7" s="82">
        <v>30.311039999999998</v>
      </c>
      <c r="C7" s="82">
        <v>15.613960000000001</v>
      </c>
      <c r="D7" s="82">
        <v>27.13449</v>
      </c>
      <c r="E7" s="82">
        <v>18.899999999999999</v>
      </c>
      <c r="F7" s="82">
        <v>24</v>
      </c>
      <c r="G7" s="82" t="s">
        <v>221</v>
      </c>
      <c r="H7" s="82"/>
      <c r="I7" s="82">
        <v>115.95948999999999</v>
      </c>
      <c r="J7" s="174"/>
      <c r="N7" s="174"/>
      <c r="P7" s="136"/>
      <c r="Q7" s="181"/>
      <c r="R7" s="136"/>
      <c r="S7" s="136"/>
      <c r="T7" s="136"/>
    </row>
    <row r="8" spans="1:20" x14ac:dyDescent="0.3">
      <c r="A8" s="134" t="s">
        <v>47</v>
      </c>
      <c r="B8" s="82">
        <v>30.043030000000002</v>
      </c>
      <c r="C8" s="82">
        <v>13.34953</v>
      </c>
      <c r="D8" s="82">
        <v>26.42858</v>
      </c>
      <c r="E8" s="82">
        <v>16.600000000000001</v>
      </c>
      <c r="F8" s="82">
        <v>23.4</v>
      </c>
      <c r="G8" s="82" t="s">
        <v>221</v>
      </c>
      <c r="H8" s="82"/>
      <c r="I8" s="82">
        <v>109.82114000000001</v>
      </c>
      <c r="J8" s="174"/>
      <c r="N8" s="174"/>
      <c r="P8" s="136"/>
      <c r="Q8" s="181"/>
      <c r="R8" s="136"/>
      <c r="S8" s="136"/>
      <c r="T8" s="136"/>
    </row>
    <row r="9" spans="1:20" x14ac:dyDescent="0.3">
      <c r="A9" s="134" t="s">
        <v>40</v>
      </c>
      <c r="B9" s="82">
        <v>27.47711</v>
      </c>
      <c r="C9" s="82">
        <v>11.97451</v>
      </c>
      <c r="D9" s="82">
        <v>22.976649999999999</v>
      </c>
      <c r="E9" s="82">
        <v>15.6</v>
      </c>
      <c r="F9" s="82">
        <v>22.4</v>
      </c>
      <c r="G9" s="82" t="s">
        <v>221</v>
      </c>
      <c r="H9" s="82"/>
      <c r="I9" s="82">
        <v>100.42827</v>
      </c>
      <c r="J9" s="174"/>
      <c r="N9" s="174"/>
      <c r="P9" s="136"/>
      <c r="Q9" s="181"/>
      <c r="R9" s="136"/>
      <c r="S9" s="136"/>
      <c r="T9" s="136"/>
    </row>
    <row r="10" spans="1:20" x14ac:dyDescent="0.3">
      <c r="A10" s="134" t="s">
        <v>15</v>
      </c>
      <c r="B10" s="82">
        <v>41.228499999999997</v>
      </c>
      <c r="C10" s="82">
        <v>19.742170000000002</v>
      </c>
      <c r="D10" s="82">
        <v>34.233519999999999</v>
      </c>
      <c r="E10" s="82">
        <v>21.7</v>
      </c>
      <c r="F10" s="82">
        <v>33.799999999999997</v>
      </c>
      <c r="G10" s="82" t="s">
        <v>221</v>
      </c>
      <c r="H10" s="82"/>
      <c r="I10" s="82">
        <v>150.70418999999998</v>
      </c>
      <c r="J10" s="174"/>
      <c r="N10" s="174"/>
      <c r="P10" s="136"/>
      <c r="Q10" s="181"/>
      <c r="R10" s="136"/>
      <c r="S10" s="136"/>
      <c r="T10" s="136"/>
    </row>
    <row r="11" spans="1:20" x14ac:dyDescent="0.3">
      <c r="A11" s="134" t="s">
        <v>16</v>
      </c>
      <c r="B11" s="82">
        <v>35.547370000000001</v>
      </c>
      <c r="C11" s="82">
        <v>22.56446</v>
      </c>
      <c r="D11" s="82">
        <v>35.304040000000001</v>
      </c>
      <c r="E11" s="82">
        <v>24.6</v>
      </c>
      <c r="F11" s="82">
        <v>41.7</v>
      </c>
      <c r="G11" s="82" t="s">
        <v>221</v>
      </c>
      <c r="H11" s="82"/>
      <c r="I11" s="82">
        <v>159.71587</v>
      </c>
      <c r="J11" s="174"/>
      <c r="N11" s="174"/>
      <c r="P11" s="136"/>
      <c r="Q11" s="181"/>
      <c r="R11" s="136"/>
      <c r="S11" s="136"/>
      <c r="T11" s="136"/>
    </row>
    <row r="12" spans="1:20" x14ac:dyDescent="0.3">
      <c r="A12" s="134" t="s">
        <v>17</v>
      </c>
      <c r="B12" s="82">
        <v>31.380330000000001</v>
      </c>
      <c r="C12" s="82">
        <v>18.101900000000001</v>
      </c>
      <c r="D12" s="82">
        <v>24.968070000000001</v>
      </c>
      <c r="E12" s="82">
        <v>13.7</v>
      </c>
      <c r="F12" s="82">
        <v>20.399999999999999</v>
      </c>
      <c r="G12" s="82" t="s">
        <v>221</v>
      </c>
      <c r="H12" s="82"/>
      <c r="I12" s="82">
        <v>108.55029999999999</v>
      </c>
      <c r="J12" s="174"/>
      <c r="N12" s="174"/>
      <c r="P12" s="136"/>
      <c r="Q12" s="181"/>
      <c r="R12" s="136"/>
      <c r="S12" s="136"/>
      <c r="T12" s="136"/>
    </row>
    <row r="13" spans="1:20" x14ac:dyDescent="0.3">
      <c r="A13" s="134" t="s">
        <v>18</v>
      </c>
      <c r="B13" s="82">
        <v>30.71246</v>
      </c>
      <c r="C13" s="82">
        <v>13.924580000000001</v>
      </c>
      <c r="D13" s="82">
        <v>21.214549999999999</v>
      </c>
      <c r="E13" s="82">
        <v>14.4</v>
      </c>
      <c r="F13" s="82">
        <v>21</v>
      </c>
      <c r="G13" s="82" t="s">
        <v>221</v>
      </c>
      <c r="H13" s="82"/>
      <c r="I13" s="82">
        <v>101.25159000000001</v>
      </c>
      <c r="J13" s="174"/>
      <c r="N13" s="174"/>
      <c r="P13" s="136"/>
      <c r="Q13" s="181"/>
      <c r="R13" s="136"/>
      <c r="S13" s="136"/>
      <c r="T13" s="136"/>
    </row>
    <row r="14" spans="1:20" x14ac:dyDescent="0.3">
      <c r="A14" s="134" t="s">
        <v>19</v>
      </c>
      <c r="B14" s="82">
        <v>36.41469</v>
      </c>
      <c r="C14" s="82">
        <v>16.848490000000002</v>
      </c>
      <c r="D14" s="82">
        <v>23.36336</v>
      </c>
      <c r="E14" s="82">
        <v>15.8</v>
      </c>
      <c r="F14" s="82">
        <v>21.9</v>
      </c>
      <c r="G14" s="82" t="s">
        <v>221</v>
      </c>
      <c r="H14" s="82"/>
      <c r="I14" s="82">
        <v>114.32653999999999</v>
      </c>
      <c r="J14" s="174"/>
      <c r="N14" s="174"/>
      <c r="P14" s="136"/>
      <c r="Q14" s="181"/>
      <c r="R14" s="136"/>
      <c r="S14" s="136"/>
      <c r="T14" s="136"/>
    </row>
    <row r="15" spans="1:20" x14ac:dyDescent="0.3">
      <c r="A15" s="134" t="s">
        <v>20</v>
      </c>
      <c r="B15" s="82">
        <v>36.597239999999999</v>
      </c>
      <c r="C15" s="82">
        <v>19.472539999999999</v>
      </c>
      <c r="D15" s="82">
        <v>28.594899999999999</v>
      </c>
      <c r="E15" s="82">
        <v>17.100000000000001</v>
      </c>
      <c r="F15" s="82">
        <v>27.3</v>
      </c>
      <c r="G15" s="82" t="s">
        <v>221</v>
      </c>
      <c r="H15" s="82"/>
      <c r="I15" s="82">
        <v>129.06468000000001</v>
      </c>
      <c r="J15" s="174"/>
      <c r="N15" s="174"/>
      <c r="P15" s="136"/>
      <c r="Q15" s="181"/>
      <c r="R15" s="136"/>
      <c r="S15" s="136"/>
      <c r="T15" s="136"/>
    </row>
    <row r="16" spans="1:20" x14ac:dyDescent="0.3">
      <c r="A16" s="134" t="s">
        <v>21</v>
      </c>
      <c r="B16" s="82">
        <v>30.805530000000001</v>
      </c>
      <c r="C16" s="82">
        <v>12.87097</v>
      </c>
      <c r="D16" s="82">
        <v>23.030899999999999</v>
      </c>
      <c r="E16" s="82">
        <v>15</v>
      </c>
      <c r="F16" s="82">
        <v>22.8</v>
      </c>
      <c r="G16" s="82" t="s">
        <v>221</v>
      </c>
      <c r="H16" s="82"/>
      <c r="I16" s="82">
        <v>104.5074</v>
      </c>
      <c r="J16" s="174"/>
      <c r="N16" s="174"/>
      <c r="P16" s="136"/>
      <c r="Q16" s="181"/>
      <c r="R16" s="136"/>
      <c r="S16" s="136"/>
      <c r="T16" s="136"/>
    </row>
    <row r="17" spans="1:20" x14ac:dyDescent="0.3">
      <c r="A17" s="134" t="s">
        <v>22</v>
      </c>
      <c r="B17" s="82">
        <v>27.740310000000001</v>
      </c>
      <c r="C17" s="82">
        <v>11.71996</v>
      </c>
      <c r="D17" s="82">
        <v>19.336590000000001</v>
      </c>
      <c r="E17" s="82">
        <v>13.7</v>
      </c>
      <c r="F17" s="82">
        <v>21.1</v>
      </c>
      <c r="G17" s="82" t="s">
        <v>221</v>
      </c>
      <c r="H17" s="82"/>
      <c r="I17" s="82">
        <v>93.596859999999992</v>
      </c>
      <c r="J17" s="174"/>
      <c r="N17" s="174"/>
      <c r="P17" s="136"/>
      <c r="Q17" s="181"/>
      <c r="R17" s="136"/>
      <c r="S17" s="136"/>
      <c r="T17" s="136"/>
    </row>
    <row r="18" spans="1:20" x14ac:dyDescent="0.3">
      <c r="A18" s="134" t="s">
        <v>23</v>
      </c>
      <c r="B18" s="82">
        <v>30.871500000000001</v>
      </c>
      <c r="C18" s="82">
        <v>13.89913</v>
      </c>
      <c r="D18" s="82">
        <v>22.22278</v>
      </c>
      <c r="E18" s="82">
        <v>15.6</v>
      </c>
      <c r="F18" s="82">
        <v>25.5</v>
      </c>
      <c r="G18" s="82" t="s">
        <v>221</v>
      </c>
      <c r="H18" s="82"/>
      <c r="I18" s="82">
        <v>108.09340999999999</v>
      </c>
      <c r="J18" s="174"/>
      <c r="N18" s="174"/>
      <c r="P18" s="136"/>
      <c r="Q18" s="181"/>
      <c r="R18" s="136"/>
      <c r="S18" s="136"/>
      <c r="T18" s="136"/>
    </row>
    <row r="19" spans="1:20" x14ac:dyDescent="0.3">
      <c r="A19" s="134" t="s">
        <v>24</v>
      </c>
      <c r="B19" s="82">
        <v>32.500369999999997</v>
      </c>
      <c r="C19" s="82">
        <v>15.057449999999999</v>
      </c>
      <c r="D19" s="82">
        <v>22.701450000000001</v>
      </c>
      <c r="E19" s="82">
        <v>17.100000000000001</v>
      </c>
      <c r="F19" s="82">
        <v>27.2</v>
      </c>
      <c r="G19" s="82" t="s">
        <v>221</v>
      </c>
      <c r="H19" s="82"/>
      <c r="I19" s="82">
        <v>114.55926999999998</v>
      </c>
      <c r="J19" s="174"/>
      <c r="N19" s="174"/>
      <c r="P19" s="136"/>
      <c r="Q19" s="181"/>
      <c r="R19" s="136"/>
      <c r="S19" s="136"/>
      <c r="T19" s="136"/>
    </row>
    <row r="20" spans="1:20" x14ac:dyDescent="0.3">
      <c r="A20" s="134" t="s">
        <v>25</v>
      </c>
      <c r="B20" s="82">
        <v>28.686340000000001</v>
      </c>
      <c r="C20" s="82">
        <v>11.841229999999999</v>
      </c>
      <c r="D20" s="82">
        <v>19.253299999999999</v>
      </c>
      <c r="E20" s="82">
        <v>14.2</v>
      </c>
      <c r="F20" s="82">
        <v>24.9</v>
      </c>
      <c r="G20" s="82" t="s">
        <v>221</v>
      </c>
      <c r="H20" s="82"/>
      <c r="I20" s="82">
        <v>98.880869999999987</v>
      </c>
      <c r="J20" s="174"/>
      <c r="N20" s="174"/>
      <c r="P20" s="136"/>
      <c r="Q20" s="181"/>
      <c r="R20" s="136"/>
      <c r="S20" s="136"/>
      <c r="T20" s="136"/>
    </row>
    <row r="21" spans="1:20" x14ac:dyDescent="0.3">
      <c r="A21" s="134" t="s">
        <v>26</v>
      </c>
      <c r="B21" s="82">
        <v>24.86262</v>
      </c>
      <c r="C21" s="82">
        <v>10.919980000000001</v>
      </c>
      <c r="D21" s="82">
        <v>17.724170000000001</v>
      </c>
      <c r="E21" s="82">
        <v>13.3</v>
      </c>
      <c r="F21" s="82">
        <v>22.1</v>
      </c>
      <c r="G21" s="82" t="s">
        <v>221</v>
      </c>
      <c r="H21" s="82"/>
      <c r="I21" s="82">
        <v>88.906769999999995</v>
      </c>
      <c r="J21" s="174"/>
      <c r="N21" s="174"/>
      <c r="P21" s="136"/>
      <c r="Q21" s="181"/>
      <c r="R21" s="136"/>
      <c r="S21" s="136"/>
      <c r="T21" s="136"/>
    </row>
    <row r="22" spans="1:20" x14ac:dyDescent="0.3">
      <c r="A22" s="134" t="s">
        <v>27</v>
      </c>
      <c r="B22" s="82">
        <v>25.935700000000001</v>
      </c>
      <c r="C22" s="82">
        <v>12.54724</v>
      </c>
      <c r="D22" s="82">
        <v>18.339939999999999</v>
      </c>
      <c r="E22" s="82">
        <v>14.8</v>
      </c>
      <c r="F22" s="82">
        <v>26.4</v>
      </c>
      <c r="G22" s="82" t="s">
        <v>221</v>
      </c>
      <c r="H22" s="82"/>
      <c r="I22" s="82">
        <v>98.022879999999986</v>
      </c>
      <c r="J22" s="174"/>
      <c r="N22" s="174"/>
      <c r="P22" s="136"/>
      <c r="Q22" s="181"/>
      <c r="R22" s="136"/>
      <c r="S22" s="136"/>
      <c r="T22" s="136"/>
    </row>
    <row r="23" spans="1:20" x14ac:dyDescent="0.3">
      <c r="A23" s="134" t="s">
        <v>28</v>
      </c>
      <c r="B23" s="82">
        <v>21.501899999999999</v>
      </c>
      <c r="C23" s="82">
        <v>11.67911</v>
      </c>
      <c r="D23" s="82">
        <v>20.544750000000001</v>
      </c>
      <c r="E23" s="82">
        <v>14</v>
      </c>
      <c r="F23" s="82">
        <v>25.8</v>
      </c>
      <c r="G23" s="82" t="s">
        <v>221</v>
      </c>
      <c r="H23" s="82"/>
      <c r="I23" s="82">
        <v>93.525760000000005</v>
      </c>
      <c r="J23" s="174"/>
      <c r="N23" s="174"/>
      <c r="P23" s="136"/>
      <c r="Q23" s="181"/>
      <c r="R23" s="136"/>
      <c r="S23" s="136"/>
      <c r="T23" s="136"/>
    </row>
    <row r="24" spans="1:20" x14ac:dyDescent="0.3">
      <c r="A24" s="134" t="s">
        <v>29</v>
      </c>
      <c r="B24" s="82">
        <v>16.942250000000001</v>
      </c>
      <c r="C24" s="82">
        <v>8.6436320000000002</v>
      </c>
      <c r="D24" s="82">
        <v>15.453939999999999</v>
      </c>
      <c r="E24" s="82">
        <v>11.3</v>
      </c>
      <c r="F24" s="82">
        <v>20.5</v>
      </c>
      <c r="G24" s="82" t="s">
        <v>221</v>
      </c>
      <c r="H24" s="82"/>
      <c r="I24" s="82">
        <v>72.839821999999998</v>
      </c>
      <c r="J24" s="174"/>
      <c r="N24" s="174"/>
      <c r="P24" s="136"/>
      <c r="Q24" s="181"/>
      <c r="R24" s="136"/>
      <c r="S24" s="136"/>
      <c r="T24" s="136"/>
    </row>
    <row r="25" spans="1:20" x14ac:dyDescent="0.3">
      <c r="A25" s="134" t="s">
        <v>30</v>
      </c>
      <c r="B25" s="82">
        <v>13.96847</v>
      </c>
      <c r="C25" s="82">
        <v>7.1719239999999997</v>
      </c>
      <c r="D25" s="82">
        <v>13.255039999999999</v>
      </c>
      <c r="E25" s="82">
        <v>10.199999999999999</v>
      </c>
      <c r="F25" s="82">
        <v>20.399999999999999</v>
      </c>
      <c r="G25" s="82" t="s">
        <v>221</v>
      </c>
      <c r="H25" s="82"/>
      <c r="I25" s="82">
        <v>64.995433999999989</v>
      </c>
      <c r="J25" s="174"/>
      <c r="N25" s="174"/>
      <c r="P25" s="136"/>
      <c r="Q25" s="181"/>
      <c r="R25" s="136"/>
      <c r="S25" s="136"/>
      <c r="T25" s="136"/>
    </row>
    <row r="26" spans="1:20" x14ac:dyDescent="0.3">
      <c r="A26" s="134" t="s">
        <v>31</v>
      </c>
      <c r="B26" s="82">
        <v>12.55306</v>
      </c>
      <c r="C26" s="82">
        <v>7.5489230000000003</v>
      </c>
      <c r="D26" s="82">
        <v>14.177720000000001</v>
      </c>
      <c r="E26" s="82">
        <v>11.4</v>
      </c>
      <c r="F26" s="82">
        <v>23.7</v>
      </c>
      <c r="G26" s="82" t="s">
        <v>221</v>
      </c>
      <c r="H26" s="82"/>
      <c r="I26" s="82">
        <v>69.379702999999992</v>
      </c>
      <c r="J26" s="174"/>
      <c r="N26" s="174"/>
      <c r="P26" s="136"/>
      <c r="Q26" s="181"/>
      <c r="R26" s="136"/>
      <c r="S26" s="136"/>
      <c r="T26" s="136"/>
    </row>
    <row r="27" spans="1:20" x14ac:dyDescent="0.3">
      <c r="A27" s="134" t="s">
        <v>46</v>
      </c>
      <c r="B27" s="82">
        <v>14.59981</v>
      </c>
      <c r="C27" s="82">
        <v>8.8157139999999998</v>
      </c>
      <c r="D27" s="82">
        <v>15.64508</v>
      </c>
      <c r="E27" s="82">
        <v>13.7</v>
      </c>
      <c r="F27" s="82">
        <v>28.2</v>
      </c>
      <c r="G27" s="82" t="s">
        <v>221</v>
      </c>
      <c r="H27" s="82"/>
      <c r="I27" s="82">
        <v>80.960604000000004</v>
      </c>
      <c r="J27" s="174"/>
      <c r="N27" s="174"/>
      <c r="P27" s="136"/>
      <c r="Q27" s="181"/>
      <c r="R27" s="136"/>
      <c r="S27" s="136"/>
      <c r="T27" s="136"/>
    </row>
    <row r="28" spans="1:20" x14ac:dyDescent="0.3">
      <c r="A28" s="134" t="s">
        <v>73</v>
      </c>
      <c r="B28" s="82">
        <v>11.446199999999999</v>
      </c>
      <c r="C28" s="82">
        <v>7.3519030000000001</v>
      </c>
      <c r="D28" s="82">
        <v>13.225440000000001</v>
      </c>
      <c r="E28" s="82">
        <v>11.3</v>
      </c>
      <c r="F28" s="82">
        <v>23.2</v>
      </c>
      <c r="G28" s="82" t="s">
        <v>221</v>
      </c>
      <c r="H28" s="82"/>
      <c r="I28" s="82">
        <v>66.523543000000004</v>
      </c>
      <c r="J28" s="174"/>
      <c r="N28" s="174"/>
      <c r="P28" s="136"/>
      <c r="Q28" s="181"/>
      <c r="R28" s="136"/>
      <c r="S28" s="136"/>
      <c r="T28" s="136"/>
    </row>
    <row r="29" spans="1:20" x14ac:dyDescent="0.3">
      <c r="A29" s="134" t="s">
        <v>77</v>
      </c>
      <c r="B29" s="82">
        <v>11.908329999999999</v>
      </c>
      <c r="C29" s="82">
        <v>7.5704549999999999</v>
      </c>
      <c r="D29" s="82">
        <v>12.873239999999999</v>
      </c>
      <c r="E29" s="82">
        <v>10.3</v>
      </c>
      <c r="F29" s="82">
        <v>22.6</v>
      </c>
      <c r="G29" s="82" t="s">
        <v>221</v>
      </c>
      <c r="H29" s="82"/>
      <c r="I29" s="82">
        <v>65.252025000000003</v>
      </c>
      <c r="J29" s="174"/>
      <c r="N29" s="174"/>
      <c r="P29" s="136"/>
      <c r="Q29" s="181"/>
      <c r="R29" s="136"/>
      <c r="S29" s="136"/>
      <c r="T29" s="136"/>
    </row>
    <row r="30" spans="1:20" x14ac:dyDescent="0.3">
      <c r="A30" s="134" t="s">
        <v>78</v>
      </c>
      <c r="B30" s="82">
        <v>15.582470000000001</v>
      </c>
      <c r="C30" s="82">
        <v>9.0929459999999995</v>
      </c>
      <c r="D30" s="82">
        <v>17.26426</v>
      </c>
      <c r="E30" s="82">
        <v>13.3</v>
      </c>
      <c r="F30" s="82">
        <v>28.6</v>
      </c>
      <c r="G30" s="82" t="s">
        <v>221</v>
      </c>
      <c r="H30" s="82"/>
      <c r="I30" s="82">
        <v>83.839675999999997</v>
      </c>
      <c r="J30" s="174"/>
      <c r="N30" s="174"/>
      <c r="P30" s="136"/>
      <c r="Q30" s="181"/>
      <c r="R30" s="136"/>
      <c r="S30" s="136"/>
      <c r="T30" s="136"/>
    </row>
    <row r="31" spans="1:20" x14ac:dyDescent="0.3">
      <c r="A31" s="134" t="s">
        <v>135</v>
      </c>
      <c r="B31" s="82">
        <v>15.37984</v>
      </c>
      <c r="C31" s="82">
        <v>10.20139</v>
      </c>
      <c r="D31" s="82">
        <v>19.455739999999999</v>
      </c>
      <c r="E31" s="82">
        <v>14</v>
      </c>
      <c r="F31" s="82">
        <v>30.8</v>
      </c>
      <c r="G31" s="82" t="s">
        <v>221</v>
      </c>
      <c r="H31" s="82"/>
      <c r="I31" s="82">
        <v>89.836969999999994</v>
      </c>
      <c r="J31" s="174"/>
      <c r="N31" s="174"/>
      <c r="P31" s="136"/>
      <c r="Q31" s="181"/>
      <c r="R31" s="136"/>
      <c r="S31" s="136"/>
      <c r="T31" s="136"/>
    </row>
    <row r="32" spans="1:20" x14ac:dyDescent="0.3">
      <c r="A32" s="134" t="s">
        <v>142</v>
      </c>
      <c r="B32" s="82">
        <v>16.818000000000001</v>
      </c>
      <c r="C32" s="82">
        <v>9.0100850000000001</v>
      </c>
      <c r="D32" s="82">
        <v>17.03312</v>
      </c>
      <c r="E32" s="82">
        <v>12.7</v>
      </c>
      <c r="F32" s="82">
        <v>26.4</v>
      </c>
      <c r="G32" s="82" t="s">
        <v>221</v>
      </c>
      <c r="H32" s="82"/>
      <c r="I32" s="82">
        <v>81.961205000000007</v>
      </c>
      <c r="J32" s="174"/>
      <c r="N32" s="174"/>
      <c r="P32" s="136"/>
      <c r="Q32" s="181"/>
      <c r="R32" s="136"/>
      <c r="S32" s="136"/>
      <c r="T32" s="136"/>
    </row>
    <row r="33" spans="1:20" x14ac:dyDescent="0.3">
      <c r="A33" s="134" t="s">
        <v>146</v>
      </c>
      <c r="B33" s="82">
        <v>14.98259</v>
      </c>
      <c r="C33" s="82">
        <v>9.4779060000000008</v>
      </c>
      <c r="D33" s="82">
        <v>16.206019999999999</v>
      </c>
      <c r="E33" s="82">
        <v>12.1</v>
      </c>
      <c r="F33" s="82">
        <v>26.4</v>
      </c>
      <c r="G33" s="82" t="s">
        <v>221</v>
      </c>
      <c r="H33" s="82"/>
      <c r="I33" s="82">
        <v>79.166516000000001</v>
      </c>
      <c r="J33" s="174"/>
      <c r="N33" s="174"/>
      <c r="P33" s="136"/>
      <c r="Q33" s="181"/>
      <c r="R33" s="136"/>
      <c r="S33" s="136"/>
      <c r="T33" s="136"/>
    </row>
    <row r="34" spans="1:20" x14ac:dyDescent="0.3">
      <c r="A34" s="134" t="s">
        <v>147</v>
      </c>
      <c r="B34" s="82">
        <v>18.423500000000001</v>
      </c>
      <c r="C34" s="82">
        <v>11.491680000000001</v>
      </c>
      <c r="D34" s="82">
        <v>18.878319999999999</v>
      </c>
      <c r="E34" s="82">
        <v>13.7</v>
      </c>
      <c r="F34" s="82">
        <v>29.9</v>
      </c>
      <c r="G34" s="82" t="s">
        <v>221</v>
      </c>
      <c r="H34" s="82"/>
      <c r="I34" s="82">
        <v>92.393499999999989</v>
      </c>
      <c r="J34" s="174"/>
      <c r="N34" s="174"/>
      <c r="P34" s="136"/>
      <c r="Q34" s="181"/>
      <c r="R34" s="136"/>
      <c r="S34" s="136"/>
      <c r="T34" s="136"/>
    </row>
    <row r="35" spans="1:20" x14ac:dyDescent="0.3">
      <c r="A35" s="134" t="s">
        <v>148</v>
      </c>
      <c r="B35" s="82">
        <v>20.321020000000001</v>
      </c>
      <c r="C35" s="82">
        <v>12.694570000000001</v>
      </c>
      <c r="D35" s="82">
        <v>22.100290000000001</v>
      </c>
      <c r="E35" s="82">
        <v>14.5</v>
      </c>
      <c r="F35" s="82">
        <v>29.8</v>
      </c>
      <c r="G35" s="82" t="s">
        <v>221</v>
      </c>
      <c r="H35" s="82"/>
      <c r="I35" s="82">
        <v>99.415880000000001</v>
      </c>
      <c r="J35" s="174"/>
      <c r="N35" s="174"/>
      <c r="P35" s="136"/>
      <c r="Q35" s="181"/>
      <c r="R35" s="136"/>
      <c r="S35" s="136"/>
      <c r="T35" s="136"/>
    </row>
    <row r="36" spans="1:20" x14ac:dyDescent="0.3">
      <c r="A36" s="134" t="s">
        <v>151</v>
      </c>
      <c r="B36" s="82">
        <v>17.667770000000001</v>
      </c>
      <c r="C36" s="82">
        <v>11.245419999999999</v>
      </c>
      <c r="D36" s="82">
        <v>18.706150000000001</v>
      </c>
      <c r="E36" s="82">
        <v>13.6</v>
      </c>
      <c r="F36" s="82">
        <v>27</v>
      </c>
      <c r="G36" s="82" t="s">
        <v>221</v>
      </c>
      <c r="H36" s="82"/>
      <c r="I36" s="82">
        <v>88.219340000000003</v>
      </c>
      <c r="J36" s="174"/>
      <c r="N36" s="174"/>
      <c r="P36" s="136"/>
      <c r="Q36" s="181"/>
      <c r="R36" s="136"/>
      <c r="S36" s="136"/>
      <c r="T36" s="136"/>
    </row>
    <row r="37" spans="1:20" x14ac:dyDescent="0.3">
      <c r="A37" s="134" t="s">
        <v>152</v>
      </c>
      <c r="B37" s="82">
        <v>19.137789999999999</v>
      </c>
      <c r="C37" s="82">
        <v>11.177619999999999</v>
      </c>
      <c r="D37" s="82">
        <v>18.44811</v>
      </c>
      <c r="E37" s="82">
        <v>12.8</v>
      </c>
      <c r="F37" s="82">
        <v>28</v>
      </c>
      <c r="G37" s="82" t="s">
        <v>221</v>
      </c>
      <c r="H37" s="82"/>
      <c r="I37" s="82">
        <v>89.563519999999997</v>
      </c>
      <c r="J37" s="174"/>
      <c r="N37" s="174"/>
      <c r="P37" s="136"/>
      <c r="Q37" s="181"/>
      <c r="R37" s="136"/>
      <c r="S37" s="136"/>
      <c r="T37" s="136"/>
    </row>
    <row r="38" spans="1:20" x14ac:dyDescent="0.3">
      <c r="A38" s="134" t="s">
        <v>153</v>
      </c>
      <c r="B38" s="82">
        <v>23.127649999999999</v>
      </c>
      <c r="C38" s="82">
        <v>13.579129999999999</v>
      </c>
      <c r="D38" s="82">
        <v>20.995280000000001</v>
      </c>
      <c r="E38" s="82">
        <v>14.8</v>
      </c>
      <c r="F38" s="82">
        <v>29.5</v>
      </c>
      <c r="G38" s="82" t="s">
        <v>221</v>
      </c>
      <c r="H38" s="82"/>
      <c r="I38" s="82">
        <v>102.00206</v>
      </c>
      <c r="J38" s="174"/>
      <c r="N38" s="174"/>
      <c r="P38" s="136"/>
      <c r="Q38" s="181"/>
      <c r="R38" s="136"/>
      <c r="S38" s="136"/>
      <c r="T38" s="136"/>
    </row>
    <row r="39" spans="1:20" x14ac:dyDescent="0.3">
      <c r="A39" s="134" t="s">
        <v>154</v>
      </c>
      <c r="B39" s="82">
        <v>24.445879999999999</v>
      </c>
      <c r="C39" s="82">
        <v>14.19711</v>
      </c>
      <c r="D39" s="82">
        <v>21.52103</v>
      </c>
      <c r="E39" s="82">
        <v>15.2</v>
      </c>
      <c r="F39" s="82">
        <v>32.200000000000003</v>
      </c>
      <c r="G39" s="82" t="s">
        <v>221</v>
      </c>
      <c r="H39" s="82"/>
      <c r="I39" s="82">
        <v>107.56402</v>
      </c>
      <c r="J39" s="174"/>
      <c r="N39" s="174"/>
      <c r="P39" s="136"/>
      <c r="Q39" s="181"/>
      <c r="R39" s="136"/>
      <c r="S39" s="136"/>
      <c r="T39" s="136"/>
    </row>
    <row r="40" spans="1:20" x14ac:dyDescent="0.3">
      <c r="A40" s="134" t="s">
        <v>155</v>
      </c>
      <c r="B40" s="82">
        <v>23.529800000000002</v>
      </c>
      <c r="C40" s="82">
        <v>14.885009999999999</v>
      </c>
      <c r="D40" s="82">
        <v>23.54111</v>
      </c>
      <c r="E40" s="82">
        <v>16.399999999999999</v>
      </c>
      <c r="F40" s="82">
        <v>31.6</v>
      </c>
      <c r="G40" s="82" t="s">
        <v>221</v>
      </c>
      <c r="H40" s="82"/>
      <c r="I40" s="82">
        <v>109.95591999999999</v>
      </c>
      <c r="J40" s="174"/>
      <c r="N40" s="174"/>
      <c r="P40" s="136"/>
      <c r="Q40" s="181"/>
      <c r="R40" s="136"/>
      <c r="S40" s="136"/>
      <c r="T40" s="136"/>
    </row>
    <row r="41" spans="1:20" x14ac:dyDescent="0.3">
      <c r="A41" s="134" t="s">
        <v>156</v>
      </c>
      <c r="B41" s="82">
        <v>20.33531</v>
      </c>
      <c r="C41" s="82">
        <v>13.36436</v>
      </c>
      <c r="D41" s="82">
        <v>21.460059999999999</v>
      </c>
      <c r="E41" s="82">
        <v>14.3</v>
      </c>
      <c r="F41" s="82">
        <v>29.7</v>
      </c>
      <c r="G41" s="82" t="s">
        <v>221</v>
      </c>
      <c r="H41" s="82"/>
      <c r="I41" s="82">
        <v>99.159729999999996</v>
      </c>
      <c r="J41" s="174"/>
      <c r="N41" s="174"/>
      <c r="P41" s="136"/>
      <c r="Q41" s="181"/>
      <c r="R41" s="136"/>
      <c r="S41" s="136"/>
      <c r="T41" s="136"/>
    </row>
    <row r="42" spans="1:20" x14ac:dyDescent="0.3">
      <c r="A42" s="134" t="s">
        <v>162</v>
      </c>
      <c r="B42" s="82">
        <v>26.16338</v>
      </c>
      <c r="C42" s="82">
        <v>15.67625</v>
      </c>
      <c r="D42" s="82">
        <v>25.09965</v>
      </c>
      <c r="E42" s="82">
        <v>15.3</v>
      </c>
      <c r="F42" s="82">
        <v>33.799999999999997</v>
      </c>
      <c r="G42" s="82" t="s">
        <v>221</v>
      </c>
      <c r="H42" s="82"/>
      <c r="I42" s="82">
        <v>116.03927999999999</v>
      </c>
      <c r="J42" s="174"/>
      <c r="N42" s="174"/>
      <c r="P42" s="136"/>
      <c r="Q42" s="181"/>
      <c r="R42" s="136"/>
      <c r="S42" s="136"/>
      <c r="T42" s="136"/>
    </row>
    <row r="43" spans="1:20" x14ac:dyDescent="0.3">
      <c r="A43" s="134" t="s">
        <v>163</v>
      </c>
      <c r="B43" s="82">
        <v>26.790500000000002</v>
      </c>
      <c r="C43" s="82">
        <v>17.433589999999999</v>
      </c>
      <c r="D43" s="82">
        <v>29.14611</v>
      </c>
      <c r="E43" s="82">
        <v>17.899999999999999</v>
      </c>
      <c r="F43" s="82">
        <v>36.299999999999997</v>
      </c>
      <c r="G43" s="82" t="s">
        <v>221</v>
      </c>
      <c r="H43" s="82"/>
      <c r="I43" s="82">
        <v>127.57020000000001</v>
      </c>
      <c r="J43" s="174"/>
      <c r="N43" s="174"/>
      <c r="P43" s="136"/>
      <c r="Q43" s="181"/>
      <c r="R43" s="136"/>
      <c r="S43" s="136"/>
      <c r="T43" s="136"/>
    </row>
    <row r="44" spans="1:20" x14ac:dyDescent="0.3">
      <c r="A44" s="134" t="s">
        <v>164</v>
      </c>
      <c r="B44" s="82">
        <v>25.193020000000001</v>
      </c>
      <c r="C44" s="82">
        <v>15.591189999999999</v>
      </c>
      <c r="D44" s="82">
        <v>22.50178</v>
      </c>
      <c r="E44" s="82">
        <v>15.1</v>
      </c>
      <c r="F44" s="82">
        <v>31.7</v>
      </c>
      <c r="G44" s="82" t="s">
        <v>221</v>
      </c>
      <c r="H44" s="82"/>
      <c r="I44" s="82">
        <v>110.08599</v>
      </c>
      <c r="J44" s="174"/>
      <c r="N44" s="174"/>
      <c r="P44" s="136"/>
      <c r="Q44" s="181"/>
      <c r="R44" s="136"/>
      <c r="S44" s="136"/>
      <c r="T44" s="136"/>
    </row>
    <row r="45" spans="1:20" x14ac:dyDescent="0.3">
      <c r="A45" s="134" t="s">
        <v>165</v>
      </c>
      <c r="B45" s="82">
        <v>23.111889999999999</v>
      </c>
      <c r="C45" s="82">
        <v>13.96747</v>
      </c>
      <c r="D45" s="82">
        <v>22.972570000000001</v>
      </c>
      <c r="E45" s="82">
        <v>15</v>
      </c>
      <c r="F45" s="82">
        <v>33.799999999999997</v>
      </c>
      <c r="G45" s="82" t="s">
        <v>221</v>
      </c>
      <c r="H45" s="82"/>
      <c r="I45" s="82">
        <v>108.85193</v>
      </c>
      <c r="J45" s="174"/>
      <c r="N45" s="174"/>
      <c r="P45" s="136"/>
      <c r="Q45" s="181"/>
      <c r="R45" s="136"/>
      <c r="S45" s="136"/>
      <c r="T45" s="136"/>
    </row>
    <row r="46" spans="1:20" x14ac:dyDescent="0.3">
      <c r="A46" s="134" t="s">
        <v>166</v>
      </c>
      <c r="B46" s="82">
        <v>28.10791</v>
      </c>
      <c r="C46" s="82">
        <v>17.452490000000001</v>
      </c>
      <c r="D46" s="82">
        <v>27.039380000000001</v>
      </c>
      <c r="E46" s="82">
        <v>17.8</v>
      </c>
      <c r="F46" s="82">
        <v>35.5</v>
      </c>
      <c r="G46" s="82" t="s">
        <v>221</v>
      </c>
      <c r="H46" s="82"/>
      <c r="I46" s="82">
        <v>125.89978000000001</v>
      </c>
      <c r="J46" s="174"/>
      <c r="N46" s="174"/>
      <c r="P46" s="136"/>
      <c r="Q46" s="181"/>
      <c r="R46" s="136"/>
      <c r="S46" s="136"/>
      <c r="T46" s="136"/>
    </row>
    <row r="47" spans="1:20" x14ac:dyDescent="0.3">
      <c r="A47" s="134" t="s">
        <v>167</v>
      </c>
      <c r="B47" s="82">
        <v>29.00751</v>
      </c>
      <c r="C47" s="82">
        <v>16.938040000000001</v>
      </c>
      <c r="D47" s="82">
        <v>29.371259999999999</v>
      </c>
      <c r="E47" s="82">
        <v>18.899999999999999</v>
      </c>
      <c r="F47" s="82">
        <v>38.4</v>
      </c>
      <c r="G47" s="82" t="s">
        <v>221</v>
      </c>
      <c r="H47" s="82"/>
      <c r="I47" s="82">
        <v>132.61681000000002</v>
      </c>
      <c r="J47" s="174"/>
      <c r="N47" s="174"/>
      <c r="P47" s="136"/>
      <c r="Q47" s="181"/>
      <c r="R47" s="136"/>
      <c r="S47" s="136"/>
      <c r="T47" s="136"/>
    </row>
    <row r="48" spans="1:20" x14ac:dyDescent="0.3">
      <c r="A48" s="134" t="s">
        <v>168</v>
      </c>
      <c r="B48" s="82">
        <v>28.630310000000001</v>
      </c>
      <c r="C48" s="82">
        <v>16.548749999999998</v>
      </c>
      <c r="D48" s="82">
        <v>26.807759999999998</v>
      </c>
      <c r="E48" s="82">
        <v>17.399999999999999</v>
      </c>
      <c r="F48" s="82">
        <v>36.1</v>
      </c>
      <c r="G48" s="82" t="s">
        <v>221</v>
      </c>
      <c r="H48" s="82"/>
      <c r="I48" s="82">
        <v>125.48681999999999</v>
      </c>
      <c r="J48" s="174"/>
      <c r="N48" s="174"/>
      <c r="P48" s="136"/>
      <c r="Q48" s="181"/>
      <c r="R48" s="136"/>
      <c r="S48" s="136"/>
      <c r="T48" s="136"/>
    </row>
    <row r="49" spans="1:20" x14ac:dyDescent="0.3">
      <c r="A49" s="134" t="s">
        <v>169</v>
      </c>
      <c r="B49" s="82">
        <v>25.278379999999999</v>
      </c>
      <c r="C49" s="82">
        <v>14.614929999999999</v>
      </c>
      <c r="D49" s="82">
        <v>25.4955</v>
      </c>
      <c r="E49" s="82">
        <v>15.7</v>
      </c>
      <c r="F49" s="82">
        <v>35.9</v>
      </c>
      <c r="G49" s="82" t="s">
        <v>221</v>
      </c>
      <c r="H49" s="82"/>
      <c r="I49" s="82">
        <v>116.98881</v>
      </c>
      <c r="J49" s="174"/>
      <c r="N49" s="174"/>
      <c r="P49" s="136"/>
      <c r="Q49" s="181"/>
      <c r="R49" s="136"/>
      <c r="S49" s="136"/>
      <c r="T49" s="136"/>
    </row>
    <row r="50" spans="1:20" x14ac:dyDescent="0.3">
      <c r="A50" s="134" t="s">
        <v>170</v>
      </c>
      <c r="B50" s="82">
        <v>37.637009999999997</v>
      </c>
      <c r="C50" s="82">
        <v>20.733910000000002</v>
      </c>
      <c r="D50" s="82">
        <v>30.888030000000001</v>
      </c>
      <c r="E50" s="82">
        <v>18.8</v>
      </c>
      <c r="F50" s="82">
        <v>40.200000000000003</v>
      </c>
      <c r="G50" s="82" t="s">
        <v>221</v>
      </c>
      <c r="H50" s="82"/>
      <c r="I50" s="82">
        <v>148.25895</v>
      </c>
      <c r="J50" s="174"/>
      <c r="N50" s="174"/>
      <c r="P50" s="136"/>
      <c r="Q50" s="181"/>
      <c r="R50" s="136"/>
      <c r="S50" s="136"/>
      <c r="T50" s="136"/>
    </row>
    <row r="51" spans="1:20" x14ac:dyDescent="0.3">
      <c r="A51" s="134" t="s">
        <v>200</v>
      </c>
      <c r="B51" s="82">
        <v>33.166220000000003</v>
      </c>
      <c r="C51" s="82">
        <v>20.103429999999999</v>
      </c>
      <c r="D51" s="82">
        <v>31.716190000000001</v>
      </c>
      <c r="E51" s="82">
        <v>19.899999999999999</v>
      </c>
      <c r="F51" s="82">
        <v>45.9</v>
      </c>
      <c r="G51" s="82" t="s">
        <v>221</v>
      </c>
      <c r="I51" s="82">
        <v>150.78584000000001</v>
      </c>
      <c r="N51" s="174"/>
      <c r="P51" s="136"/>
      <c r="Q51" s="181"/>
      <c r="R51" s="136"/>
      <c r="S51" s="136"/>
      <c r="T51" s="136"/>
    </row>
    <row r="52" spans="1:20" x14ac:dyDescent="0.3">
      <c r="A52" s="174" t="s">
        <v>212</v>
      </c>
      <c r="B52" s="82">
        <v>28.721979999999999</v>
      </c>
      <c r="C52" s="82">
        <v>17.055879999999998</v>
      </c>
      <c r="D52" s="82">
        <v>28.881489999999999</v>
      </c>
      <c r="E52" s="82">
        <v>18.5</v>
      </c>
      <c r="F52" s="82">
        <v>38.299999999999997</v>
      </c>
      <c r="G52" s="82" t="s">
        <v>221</v>
      </c>
      <c r="I52" s="82">
        <v>131.45934999999997</v>
      </c>
      <c r="L52" s="136"/>
      <c r="M52" s="136"/>
      <c r="N52" s="136"/>
      <c r="Q52" s="181"/>
    </row>
    <row r="53" spans="1:20" x14ac:dyDescent="0.3">
      <c r="A53" s="174" t="s">
        <v>218</v>
      </c>
      <c r="B53" s="82">
        <v>26.9</v>
      </c>
      <c r="C53" s="82">
        <v>16.100000000000001</v>
      </c>
      <c r="D53" s="82">
        <v>26.3</v>
      </c>
      <c r="E53" s="82">
        <v>17.100000000000001</v>
      </c>
      <c r="F53" s="82">
        <v>37.5</v>
      </c>
      <c r="G53" s="82" t="s">
        <v>221</v>
      </c>
      <c r="H53" s="87"/>
      <c r="I53" s="82">
        <v>123.9</v>
      </c>
      <c r="L53" s="136"/>
      <c r="M53" s="136"/>
      <c r="N53" s="136"/>
      <c r="Q53" s="181"/>
    </row>
    <row r="54" spans="1:20" x14ac:dyDescent="0.3">
      <c r="A54" s="174" t="s">
        <v>219</v>
      </c>
      <c r="B54" s="82">
        <v>33.59413</v>
      </c>
      <c r="C54" s="82">
        <v>20.671389999999999</v>
      </c>
      <c r="D54" s="82">
        <v>31.666450000000001</v>
      </c>
      <c r="E54" s="82">
        <v>20.6</v>
      </c>
      <c r="F54" s="181">
        <v>42.4</v>
      </c>
      <c r="G54" s="82" t="s">
        <v>221</v>
      </c>
      <c r="H54" s="181"/>
      <c r="I54" s="82">
        <v>148.93197000000001</v>
      </c>
      <c r="L54" s="136"/>
      <c r="M54" s="136"/>
      <c r="N54" s="136"/>
      <c r="Q54" s="181"/>
    </row>
    <row r="55" spans="1:20" x14ac:dyDescent="0.3">
      <c r="A55" s="174" t="s">
        <v>220</v>
      </c>
      <c r="B55" s="82">
        <v>31.3</v>
      </c>
      <c r="C55" s="82">
        <v>19.8</v>
      </c>
      <c r="D55" s="82">
        <v>33.5</v>
      </c>
      <c r="E55" s="82">
        <v>21.2</v>
      </c>
      <c r="F55" s="181">
        <v>44</v>
      </c>
      <c r="G55" s="82" t="s">
        <v>221</v>
      </c>
      <c r="I55" s="82">
        <v>149.80000000000001</v>
      </c>
      <c r="L55" s="136"/>
      <c r="M55" s="136"/>
      <c r="N55" s="136"/>
      <c r="Q55" s="181"/>
    </row>
    <row r="56" spans="1:20" x14ac:dyDescent="0.3">
      <c r="A56" s="174" t="s">
        <v>222</v>
      </c>
      <c r="B56" s="82">
        <v>27.2</v>
      </c>
      <c r="C56" s="82">
        <v>17.8</v>
      </c>
      <c r="D56" s="82">
        <v>31.8</v>
      </c>
      <c r="E56" s="82">
        <v>19.5</v>
      </c>
      <c r="F56" s="82">
        <v>45.7</v>
      </c>
      <c r="G56" s="82">
        <v>0</v>
      </c>
      <c r="I56" s="82">
        <f>SUM(B56:F56)</f>
        <v>142</v>
      </c>
      <c r="L56" s="136"/>
      <c r="M56" s="136"/>
      <c r="N56" s="136"/>
      <c r="Q56" s="181"/>
    </row>
    <row r="57" spans="1:20" x14ac:dyDescent="0.3">
      <c r="A57" s="174" t="s">
        <v>223</v>
      </c>
      <c r="B57" s="82">
        <v>25.9</v>
      </c>
      <c r="C57" s="82">
        <v>15.6</v>
      </c>
      <c r="D57" s="82">
        <v>28.5</v>
      </c>
      <c r="E57" s="82">
        <v>20.399999999999999</v>
      </c>
      <c r="F57" s="82">
        <v>42</v>
      </c>
      <c r="G57" s="82">
        <v>0</v>
      </c>
      <c r="I57" s="82">
        <f>SUM(B57:F57)</f>
        <v>132.4</v>
      </c>
      <c r="L57" s="136"/>
      <c r="M57" s="136"/>
      <c r="N57" s="136"/>
      <c r="Q57" s="181"/>
    </row>
    <row r="58" spans="1:20" x14ac:dyDescent="0.3">
      <c r="A58" s="174" t="s">
        <v>226</v>
      </c>
      <c r="B58" s="82">
        <v>32.269999999999996</v>
      </c>
      <c r="C58" s="82">
        <v>18.59</v>
      </c>
      <c r="D58" s="82">
        <v>33.17</v>
      </c>
      <c r="E58" s="82">
        <v>20.62</v>
      </c>
      <c r="F58" s="82">
        <v>43.71</v>
      </c>
      <c r="G58" s="82">
        <v>0</v>
      </c>
      <c r="H58" s="192"/>
      <c r="I58" s="82">
        <v>148.4</v>
      </c>
      <c r="J58" s="192"/>
      <c r="K58" s="192"/>
      <c r="L58" s="192"/>
      <c r="M58" s="192"/>
      <c r="N58" s="192"/>
      <c r="O58" s="192"/>
      <c r="Q58" s="181"/>
    </row>
    <row r="59" spans="1:20" x14ac:dyDescent="0.3">
      <c r="A59" s="174" t="s">
        <v>227</v>
      </c>
      <c r="B59" s="82">
        <v>29.593389999999999</v>
      </c>
      <c r="C59" s="82">
        <v>18.218340000000001</v>
      </c>
      <c r="D59" s="82">
        <v>33.708379999999998</v>
      </c>
      <c r="E59" s="82">
        <v>23.046759999999999</v>
      </c>
      <c r="F59" s="82">
        <v>46.067819999999998</v>
      </c>
      <c r="G59" s="82">
        <v>0</v>
      </c>
      <c r="I59" s="82">
        <v>150.63468999999998</v>
      </c>
      <c r="J59" s="192"/>
      <c r="K59" s="192"/>
      <c r="L59" s="192"/>
      <c r="M59" s="192"/>
      <c r="N59" s="192"/>
      <c r="O59" s="192"/>
      <c r="Q59" s="181"/>
    </row>
    <row r="60" spans="1:20" x14ac:dyDescent="0.3">
      <c r="A60" s="195" t="s">
        <v>228</v>
      </c>
      <c r="B60" s="196">
        <v>25.996770000000001</v>
      </c>
      <c r="C60" s="196">
        <v>16.71095</v>
      </c>
      <c r="D60" s="196">
        <v>30.207750000000001</v>
      </c>
      <c r="E60" s="196">
        <v>20.193950000000001</v>
      </c>
      <c r="F60" s="196">
        <v>44.094439999999999</v>
      </c>
      <c r="G60" s="196">
        <v>0</v>
      </c>
      <c r="I60" s="196">
        <v>137.20385999999999</v>
      </c>
      <c r="L60" s="136"/>
      <c r="M60" s="136"/>
      <c r="N60" s="136"/>
      <c r="Q60" s="181"/>
    </row>
    <row r="61" spans="1:20" x14ac:dyDescent="0.3">
      <c r="A61" s="195" t="s">
        <v>231</v>
      </c>
      <c r="B61" s="196">
        <v>24.658930000000002</v>
      </c>
      <c r="C61" s="196">
        <v>15.13152</v>
      </c>
      <c r="D61" s="196">
        <v>28.571269999999998</v>
      </c>
      <c r="E61" s="196">
        <v>18.91405</v>
      </c>
      <c r="F61" s="196">
        <v>43.593130000000002</v>
      </c>
      <c r="G61" s="196">
        <v>0</v>
      </c>
      <c r="I61" s="196">
        <v>130.8689</v>
      </c>
      <c r="L61" s="136"/>
      <c r="M61" s="136"/>
      <c r="N61" s="136"/>
      <c r="Q61" s="181"/>
    </row>
    <row r="62" spans="1:20" x14ac:dyDescent="0.3">
      <c r="A62" s="195" t="s">
        <v>233</v>
      </c>
      <c r="B62" s="196">
        <v>32.15117</v>
      </c>
      <c r="C62" s="196">
        <v>18.36215</v>
      </c>
      <c r="D62" s="196">
        <v>31.587900000000001</v>
      </c>
      <c r="E62" s="196">
        <v>21.414020000000001</v>
      </c>
      <c r="F62" s="196">
        <v>47.710230000000003</v>
      </c>
      <c r="G62" s="196">
        <v>0</v>
      </c>
      <c r="I62" s="196">
        <v>151.22547</v>
      </c>
      <c r="L62" s="136"/>
      <c r="M62" s="136"/>
      <c r="N62" s="136"/>
      <c r="Q62" s="181"/>
    </row>
    <row r="63" spans="1:20" x14ac:dyDescent="0.3">
      <c r="A63" s="174"/>
      <c r="B63" s="174"/>
      <c r="C63" s="174"/>
      <c r="D63" s="174"/>
      <c r="E63" s="174"/>
      <c r="F63" s="174"/>
      <c r="L63" s="136"/>
      <c r="M63" s="136"/>
      <c r="N63" s="136"/>
      <c r="Q63" s="181"/>
    </row>
    <row r="64" spans="1:20" x14ac:dyDescent="0.3">
      <c r="L64" s="136"/>
      <c r="M64" s="136"/>
      <c r="N64" s="136"/>
      <c r="Q64" s="181"/>
    </row>
    <row r="65" spans="2:17" x14ac:dyDescent="0.3">
      <c r="B65" s="174"/>
      <c r="C65" s="174"/>
      <c r="D65" s="174"/>
      <c r="E65" s="174"/>
      <c r="F65" s="174"/>
      <c r="L65" s="136"/>
      <c r="M65" s="136"/>
      <c r="N65" s="136"/>
      <c r="Q65" s="181"/>
    </row>
    <row r="66" spans="2:17" x14ac:dyDescent="0.3">
      <c r="B66" s="174"/>
      <c r="C66" s="174"/>
      <c r="D66" s="174"/>
      <c r="E66" s="174"/>
      <c r="F66" s="174"/>
      <c r="L66" s="136"/>
      <c r="M66" s="136"/>
      <c r="N66" s="136"/>
      <c r="Q66" s="181"/>
    </row>
    <row r="67" spans="2:17" x14ac:dyDescent="0.3">
      <c r="B67" s="174"/>
      <c r="C67" s="174"/>
      <c r="D67" s="174"/>
      <c r="E67" s="174"/>
      <c r="F67" s="174"/>
      <c r="L67" s="136"/>
      <c r="M67" s="136"/>
      <c r="N67" s="136"/>
      <c r="Q67" s="181"/>
    </row>
    <row r="68" spans="2:17" x14ac:dyDescent="0.3">
      <c r="B68" s="174"/>
      <c r="C68" s="174"/>
      <c r="D68" s="174"/>
      <c r="E68" s="174"/>
      <c r="F68" s="174"/>
      <c r="Q68" s="181"/>
    </row>
    <row r="69" spans="2:17" x14ac:dyDescent="0.3">
      <c r="B69" s="174"/>
      <c r="C69" s="174"/>
      <c r="D69" s="174"/>
      <c r="E69" s="174"/>
      <c r="F69" s="174"/>
      <c r="Q69" s="181"/>
    </row>
    <row r="70" spans="2:17" x14ac:dyDescent="0.3">
      <c r="Q70" s="181"/>
    </row>
    <row r="73" spans="2:17" x14ac:dyDescent="0.3">
      <c r="O73" s="134" t="s">
        <v>203</v>
      </c>
      <c r="P73" s="134" t="s">
        <v>203</v>
      </c>
    </row>
  </sheetData>
  <mergeCells count="1">
    <mergeCell ref="A1:I1"/>
  </mergeCells>
  <hyperlinks>
    <hyperlink ref="A3" location="'TABLE OF CONTENTS'!A1" display="Return to Table of Contents" xr:uid="{00000000-0004-0000-0C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O81"/>
  <sheetViews>
    <sheetView topLeftCell="A24" workbookViewId="0">
      <selection activeCell="E81" sqref="E81"/>
    </sheetView>
  </sheetViews>
  <sheetFormatPr defaultColWidth="9.109375" defaultRowHeight="14.4" x14ac:dyDescent="0.3"/>
  <cols>
    <col min="1" max="1" width="9.109375" style="134"/>
    <col min="2" max="2" width="0" style="134" hidden="1" customWidth="1"/>
    <col min="3" max="3" width="9.109375" style="134"/>
    <col min="4" max="4" width="13.5546875" style="134" bestFit="1" customWidth="1"/>
    <col min="5" max="6" width="12.5546875" style="134" bestFit="1" customWidth="1"/>
    <col min="7" max="16384" width="9.109375" style="134"/>
  </cols>
  <sheetData>
    <row r="1" spans="1:15" s="176" customFormat="1" ht="20.399999999999999" x14ac:dyDescent="0.35">
      <c r="A1" s="71" t="s">
        <v>211</v>
      </c>
      <c r="L1" s="134"/>
      <c r="M1" s="134"/>
      <c r="N1" s="134"/>
      <c r="O1" s="134"/>
    </row>
    <row r="2" spans="1:15" s="176" customFormat="1" x14ac:dyDescent="0.3">
      <c r="A2" s="46" t="s">
        <v>80</v>
      </c>
      <c r="L2" s="134"/>
      <c r="M2" s="134"/>
      <c r="N2" s="134"/>
      <c r="O2" s="134"/>
    </row>
    <row r="3" spans="1:15" s="176" customFormat="1" x14ac:dyDescent="0.3">
      <c r="C3" s="203" t="s">
        <v>204</v>
      </c>
      <c r="D3" s="203"/>
      <c r="E3" s="203"/>
      <c r="L3" s="134"/>
      <c r="M3" s="134"/>
      <c r="N3" s="134"/>
      <c r="O3" s="134"/>
    </row>
    <row r="4" spans="1:15" x14ac:dyDescent="0.3">
      <c r="B4" s="134" t="s">
        <v>178</v>
      </c>
      <c r="C4" s="134" t="s">
        <v>177</v>
      </c>
      <c r="D4" s="134" t="s">
        <v>176</v>
      </c>
      <c r="E4" s="134" t="s">
        <v>175</v>
      </c>
    </row>
    <row r="5" spans="1:15" hidden="1" x14ac:dyDescent="0.3">
      <c r="A5" s="136" t="s">
        <v>191</v>
      </c>
      <c r="B5" s="134" t="str">
        <f t="shared" ref="B5:B19" si="0">"0"</f>
        <v>0</v>
      </c>
      <c r="C5" s="134">
        <v>670</v>
      </c>
      <c r="D5" s="134">
        <v>605</v>
      </c>
      <c r="E5" s="134">
        <v>541</v>
      </c>
    </row>
    <row r="6" spans="1:15" hidden="1" x14ac:dyDescent="0.3">
      <c r="A6" s="136" t="s">
        <v>192</v>
      </c>
      <c r="B6" s="134" t="str">
        <f t="shared" si="0"/>
        <v>0</v>
      </c>
      <c r="C6" s="134">
        <v>680</v>
      </c>
      <c r="D6" s="134">
        <v>611</v>
      </c>
      <c r="E6" s="134">
        <v>548</v>
      </c>
      <c r="M6" s="31"/>
    </row>
    <row r="7" spans="1:15" hidden="1" x14ac:dyDescent="0.3">
      <c r="A7" s="136" t="s">
        <v>193</v>
      </c>
      <c r="B7" s="134" t="str">
        <f t="shared" si="0"/>
        <v>0</v>
      </c>
      <c r="C7" s="134">
        <v>667</v>
      </c>
      <c r="D7" s="134">
        <v>597</v>
      </c>
      <c r="E7" s="134">
        <v>532</v>
      </c>
      <c r="M7" s="31"/>
    </row>
    <row r="8" spans="1:15" hidden="1" x14ac:dyDescent="0.3">
      <c r="A8" s="136" t="s">
        <v>187</v>
      </c>
      <c r="B8" s="134" t="str">
        <f t="shared" si="0"/>
        <v>0</v>
      </c>
      <c r="C8" s="134">
        <v>676</v>
      </c>
      <c r="D8" s="134">
        <v>608</v>
      </c>
      <c r="E8" s="134">
        <v>539</v>
      </c>
      <c r="M8" s="31"/>
    </row>
    <row r="9" spans="1:15" hidden="1" x14ac:dyDescent="0.3">
      <c r="A9" s="136" t="s">
        <v>188</v>
      </c>
      <c r="B9" s="134" t="str">
        <f t="shared" si="0"/>
        <v>0</v>
      </c>
      <c r="C9" s="134">
        <v>677</v>
      </c>
      <c r="D9" s="134">
        <v>604</v>
      </c>
      <c r="E9" s="134">
        <v>539</v>
      </c>
      <c r="M9" s="31"/>
    </row>
    <row r="10" spans="1:15" hidden="1" x14ac:dyDescent="0.3">
      <c r="A10" s="136" t="s">
        <v>189</v>
      </c>
      <c r="B10" s="134" t="str">
        <f t="shared" si="0"/>
        <v>0</v>
      </c>
      <c r="C10" s="134">
        <v>673</v>
      </c>
      <c r="D10" s="134">
        <v>600</v>
      </c>
      <c r="E10" s="134">
        <v>536</v>
      </c>
      <c r="M10" s="31"/>
    </row>
    <row r="11" spans="1:15" hidden="1" x14ac:dyDescent="0.3">
      <c r="A11" s="136" t="s">
        <v>190</v>
      </c>
      <c r="B11" s="134" t="str">
        <f t="shared" si="0"/>
        <v>0</v>
      </c>
      <c r="C11" s="134">
        <v>685</v>
      </c>
      <c r="D11" s="134">
        <v>616</v>
      </c>
      <c r="E11" s="134">
        <v>547</v>
      </c>
      <c r="M11" s="31"/>
    </row>
    <row r="12" spans="1:15" hidden="1" x14ac:dyDescent="0.3">
      <c r="A12" s="136" t="s">
        <v>183</v>
      </c>
      <c r="B12" s="134" t="str">
        <f t="shared" si="0"/>
        <v>0</v>
      </c>
      <c r="C12" s="134">
        <v>674</v>
      </c>
      <c r="D12" s="134">
        <v>597</v>
      </c>
      <c r="E12" s="134">
        <v>522</v>
      </c>
      <c r="M12" s="31"/>
    </row>
    <row r="13" spans="1:15" hidden="1" x14ac:dyDescent="0.3">
      <c r="A13" s="136" t="s">
        <v>184</v>
      </c>
      <c r="B13" s="134" t="str">
        <f t="shared" si="0"/>
        <v>0</v>
      </c>
      <c r="C13" s="134">
        <v>676</v>
      </c>
      <c r="D13" s="134">
        <v>600</v>
      </c>
      <c r="E13" s="134">
        <v>530</v>
      </c>
      <c r="M13" s="31"/>
    </row>
    <row r="14" spans="1:15" hidden="1" x14ac:dyDescent="0.3">
      <c r="A14" s="136" t="s">
        <v>185</v>
      </c>
      <c r="B14" s="134" t="str">
        <f t="shared" si="0"/>
        <v>0</v>
      </c>
      <c r="C14" s="134">
        <v>682</v>
      </c>
      <c r="D14" s="134">
        <v>609</v>
      </c>
      <c r="E14" s="134">
        <v>536</v>
      </c>
      <c r="M14" s="31"/>
    </row>
    <row r="15" spans="1:15" hidden="1" x14ac:dyDescent="0.3">
      <c r="A15" s="136" t="s">
        <v>186</v>
      </c>
      <c r="B15" s="134" t="str">
        <f t="shared" si="0"/>
        <v>0</v>
      </c>
      <c r="C15" s="134">
        <v>686</v>
      </c>
      <c r="D15" s="134">
        <v>610</v>
      </c>
      <c r="E15" s="134">
        <v>535</v>
      </c>
      <c r="M15" s="31"/>
    </row>
    <row r="16" spans="1:15" hidden="1" x14ac:dyDescent="0.3">
      <c r="A16" s="136" t="s">
        <v>179</v>
      </c>
      <c r="B16" s="134" t="str">
        <f t="shared" si="0"/>
        <v>0</v>
      </c>
      <c r="C16" s="134">
        <v>695</v>
      </c>
      <c r="D16" s="134">
        <v>618</v>
      </c>
      <c r="E16" s="134">
        <v>542</v>
      </c>
      <c r="M16" s="31"/>
    </row>
    <row r="17" spans="1:13" hidden="1" x14ac:dyDescent="0.3">
      <c r="A17" s="136" t="s">
        <v>180</v>
      </c>
      <c r="B17" s="134" t="str">
        <f t="shared" si="0"/>
        <v>0</v>
      </c>
      <c r="C17" s="134">
        <v>684</v>
      </c>
      <c r="D17" s="134">
        <v>610</v>
      </c>
      <c r="E17" s="134">
        <v>540</v>
      </c>
      <c r="M17" s="31"/>
    </row>
    <row r="18" spans="1:13" hidden="1" x14ac:dyDescent="0.3">
      <c r="A18" s="136" t="s">
        <v>181</v>
      </c>
      <c r="B18" s="134" t="str">
        <f t="shared" si="0"/>
        <v>0</v>
      </c>
      <c r="C18" s="134">
        <v>681</v>
      </c>
      <c r="D18" s="134">
        <v>607</v>
      </c>
      <c r="E18" s="134">
        <v>537</v>
      </c>
      <c r="M18" s="31"/>
    </row>
    <row r="19" spans="1:13" hidden="1" x14ac:dyDescent="0.3">
      <c r="A19" s="136" t="s">
        <v>182</v>
      </c>
      <c r="B19" s="134" t="str">
        <f t="shared" si="0"/>
        <v>0</v>
      </c>
      <c r="C19" s="134">
        <v>690</v>
      </c>
      <c r="D19" s="134">
        <v>619</v>
      </c>
      <c r="E19" s="134">
        <v>548</v>
      </c>
      <c r="M19" s="31"/>
    </row>
    <row r="20" spans="1:13" hidden="1" x14ac:dyDescent="0.3">
      <c r="A20" s="136" t="s">
        <v>54</v>
      </c>
      <c r="B20" s="134" t="str">
        <f>"0"</f>
        <v>0</v>
      </c>
      <c r="C20" s="134">
        <v>689</v>
      </c>
      <c r="D20" s="134">
        <v>618</v>
      </c>
      <c r="E20" s="134">
        <v>550</v>
      </c>
      <c r="M20" s="31"/>
    </row>
    <row r="21" spans="1:13" hidden="1" x14ac:dyDescent="0.3">
      <c r="A21" s="136" t="s">
        <v>53</v>
      </c>
      <c r="B21" s="134" t="str">
        <f t="shared" ref="B21:B69" si="1">"0"</f>
        <v>0</v>
      </c>
      <c r="C21" s="134">
        <v>689</v>
      </c>
      <c r="D21" s="134">
        <v>619</v>
      </c>
      <c r="E21" s="134">
        <v>556</v>
      </c>
      <c r="M21" s="31"/>
    </row>
    <row r="22" spans="1:13" hidden="1" x14ac:dyDescent="0.3">
      <c r="A22" s="136" t="s">
        <v>52</v>
      </c>
      <c r="B22" s="134" t="str">
        <f t="shared" si="1"/>
        <v>0</v>
      </c>
      <c r="C22" s="134">
        <v>699</v>
      </c>
      <c r="D22" s="134">
        <v>627</v>
      </c>
      <c r="E22" s="134">
        <v>558</v>
      </c>
      <c r="M22" s="31"/>
    </row>
    <row r="23" spans="1:13" hidden="1" x14ac:dyDescent="0.3">
      <c r="A23" s="136" t="s">
        <v>51</v>
      </c>
      <c r="B23" s="134" t="str">
        <f t="shared" si="1"/>
        <v>0</v>
      </c>
      <c r="C23" s="134">
        <v>694</v>
      </c>
      <c r="D23" s="134">
        <v>624</v>
      </c>
      <c r="E23" s="134">
        <v>556</v>
      </c>
      <c r="M23" s="31"/>
    </row>
    <row r="24" spans="1:13" x14ac:dyDescent="0.3">
      <c r="A24" s="136" t="s">
        <v>48</v>
      </c>
      <c r="B24" s="134" t="str">
        <f t="shared" si="1"/>
        <v>0</v>
      </c>
      <c r="C24" s="134">
        <v>674</v>
      </c>
      <c r="D24" s="134">
        <v>599</v>
      </c>
      <c r="E24" s="134">
        <v>536</v>
      </c>
      <c r="H24" s="178" t="s">
        <v>198</v>
      </c>
      <c r="M24" s="31"/>
    </row>
    <row r="25" spans="1:13" x14ac:dyDescent="0.3">
      <c r="A25" s="136" t="s">
        <v>49</v>
      </c>
      <c r="B25" s="134" t="str">
        <f t="shared" si="1"/>
        <v>0</v>
      </c>
      <c r="C25" s="134">
        <v>687</v>
      </c>
      <c r="D25" s="134">
        <v>619</v>
      </c>
      <c r="E25" s="134">
        <v>556</v>
      </c>
      <c r="H25" s="178"/>
      <c r="M25" s="31"/>
    </row>
    <row r="26" spans="1:13" x14ac:dyDescent="0.3">
      <c r="A26" s="136" t="s">
        <v>50</v>
      </c>
      <c r="B26" s="134" t="str">
        <f t="shared" si="1"/>
        <v>0</v>
      </c>
      <c r="C26" s="134">
        <v>685</v>
      </c>
      <c r="D26" s="134">
        <v>614</v>
      </c>
      <c r="E26" s="134">
        <v>552</v>
      </c>
      <c r="H26" s="178" t="s">
        <v>199</v>
      </c>
      <c r="M26" s="31"/>
    </row>
    <row r="27" spans="1:13" x14ac:dyDescent="0.3">
      <c r="A27" s="136" t="s">
        <v>47</v>
      </c>
      <c r="B27" s="134" t="str">
        <f t="shared" si="1"/>
        <v>0</v>
      </c>
      <c r="C27" s="134">
        <v>689</v>
      </c>
      <c r="D27" s="134">
        <v>613</v>
      </c>
      <c r="E27" s="134">
        <v>554</v>
      </c>
      <c r="M27" s="31"/>
    </row>
    <row r="28" spans="1:13" x14ac:dyDescent="0.3">
      <c r="A28" s="136" t="s">
        <v>40</v>
      </c>
      <c r="B28" s="134" t="str">
        <f t="shared" si="1"/>
        <v>0</v>
      </c>
      <c r="C28" s="134">
        <v>685</v>
      </c>
      <c r="D28" s="134">
        <v>609</v>
      </c>
      <c r="E28" s="134">
        <v>549</v>
      </c>
      <c r="M28" s="31"/>
    </row>
    <row r="29" spans="1:13" x14ac:dyDescent="0.3">
      <c r="A29" s="136" t="s">
        <v>15</v>
      </c>
      <c r="B29" s="134" t="str">
        <f t="shared" si="1"/>
        <v>0</v>
      </c>
      <c r="C29" s="134">
        <v>688</v>
      </c>
      <c r="D29" s="134">
        <v>611</v>
      </c>
      <c r="E29" s="134">
        <v>553</v>
      </c>
      <c r="M29" s="31"/>
    </row>
    <row r="30" spans="1:13" x14ac:dyDescent="0.3">
      <c r="A30" s="136" t="s">
        <v>16</v>
      </c>
      <c r="B30" s="134" t="str">
        <f t="shared" si="1"/>
        <v>0</v>
      </c>
      <c r="C30" s="134">
        <v>685</v>
      </c>
      <c r="D30" s="134">
        <v>611</v>
      </c>
      <c r="E30" s="134">
        <v>550</v>
      </c>
      <c r="M30" s="31"/>
    </row>
    <row r="31" spans="1:13" x14ac:dyDescent="0.3">
      <c r="A31" s="136" t="s">
        <v>17</v>
      </c>
      <c r="B31" s="134" t="str">
        <f t="shared" si="1"/>
        <v>0</v>
      </c>
      <c r="C31" s="134">
        <v>674</v>
      </c>
      <c r="D31" s="134">
        <v>604</v>
      </c>
      <c r="E31" s="134">
        <v>545</v>
      </c>
      <c r="M31" s="31"/>
    </row>
    <row r="32" spans="1:13" x14ac:dyDescent="0.3">
      <c r="A32" s="136" t="s">
        <v>18</v>
      </c>
      <c r="B32" s="134" t="str">
        <f t="shared" si="1"/>
        <v>0</v>
      </c>
      <c r="C32" s="134">
        <v>678</v>
      </c>
      <c r="D32" s="134">
        <v>604</v>
      </c>
      <c r="E32" s="134">
        <v>545</v>
      </c>
      <c r="M32" s="31"/>
    </row>
    <row r="33" spans="1:13" x14ac:dyDescent="0.3">
      <c r="A33" s="136" t="s">
        <v>19</v>
      </c>
      <c r="B33" s="134" t="str">
        <f t="shared" si="1"/>
        <v>0</v>
      </c>
      <c r="C33" s="134">
        <v>675</v>
      </c>
      <c r="D33" s="134">
        <v>602</v>
      </c>
      <c r="E33" s="134">
        <v>547</v>
      </c>
      <c r="M33" s="31"/>
    </row>
    <row r="34" spans="1:13" x14ac:dyDescent="0.3">
      <c r="A34" s="136" t="s">
        <v>20</v>
      </c>
      <c r="B34" s="134" t="str">
        <f t="shared" si="1"/>
        <v>0</v>
      </c>
      <c r="C34" s="134">
        <v>682</v>
      </c>
      <c r="D34" s="134">
        <v>606</v>
      </c>
      <c r="E34" s="134">
        <v>549</v>
      </c>
      <c r="M34" s="31"/>
    </row>
    <row r="35" spans="1:13" x14ac:dyDescent="0.3">
      <c r="A35" s="136" t="s">
        <v>21</v>
      </c>
      <c r="B35" s="134" t="str">
        <f t="shared" si="1"/>
        <v>0</v>
      </c>
      <c r="C35" s="134">
        <v>683</v>
      </c>
      <c r="D35" s="134">
        <v>607</v>
      </c>
      <c r="E35" s="134">
        <v>546</v>
      </c>
      <c r="M35" s="31"/>
    </row>
    <row r="36" spans="1:13" x14ac:dyDescent="0.3">
      <c r="A36" s="136" t="s">
        <v>22</v>
      </c>
      <c r="B36" s="134" t="str">
        <f t="shared" si="1"/>
        <v>0</v>
      </c>
      <c r="C36" s="134">
        <v>678</v>
      </c>
      <c r="D36" s="134">
        <v>602</v>
      </c>
      <c r="E36" s="134">
        <v>545</v>
      </c>
      <c r="M36" s="31"/>
    </row>
    <row r="37" spans="1:13" x14ac:dyDescent="0.3">
      <c r="A37" s="136" t="s">
        <v>23</v>
      </c>
      <c r="B37" s="134" t="str">
        <f t="shared" si="1"/>
        <v>0</v>
      </c>
      <c r="C37" s="134">
        <v>678</v>
      </c>
      <c r="D37" s="134">
        <v>603</v>
      </c>
      <c r="E37" s="134">
        <v>543</v>
      </c>
      <c r="M37" s="31"/>
    </row>
    <row r="38" spans="1:13" x14ac:dyDescent="0.3">
      <c r="A38" s="136" t="s">
        <v>24</v>
      </c>
      <c r="B38" s="134" t="str">
        <f t="shared" si="1"/>
        <v>0</v>
      </c>
      <c r="C38" s="134">
        <v>686</v>
      </c>
      <c r="D38" s="134">
        <v>610</v>
      </c>
      <c r="E38" s="134">
        <v>551</v>
      </c>
      <c r="M38" s="31"/>
    </row>
    <row r="39" spans="1:13" x14ac:dyDescent="0.3">
      <c r="A39" s="136" t="s">
        <v>25</v>
      </c>
      <c r="B39" s="134" t="str">
        <f t="shared" si="1"/>
        <v>0</v>
      </c>
      <c r="C39" s="134">
        <v>682</v>
      </c>
      <c r="D39" s="134">
        <v>604</v>
      </c>
      <c r="E39" s="134">
        <v>538</v>
      </c>
      <c r="M39" s="31"/>
    </row>
    <row r="40" spans="1:13" x14ac:dyDescent="0.3">
      <c r="A40" s="136" t="s">
        <v>26</v>
      </c>
      <c r="B40" s="134" t="str">
        <f t="shared" si="1"/>
        <v>0</v>
      </c>
      <c r="C40" s="134">
        <v>686</v>
      </c>
      <c r="D40" s="134">
        <v>606</v>
      </c>
      <c r="E40" s="134">
        <v>545</v>
      </c>
      <c r="M40" s="31"/>
    </row>
    <row r="41" spans="1:13" x14ac:dyDescent="0.3">
      <c r="A41" s="136" t="s">
        <v>27</v>
      </c>
      <c r="B41" s="134" t="str">
        <f t="shared" si="1"/>
        <v>0</v>
      </c>
      <c r="C41" s="134">
        <v>690</v>
      </c>
      <c r="D41" s="134">
        <v>610</v>
      </c>
      <c r="E41" s="134">
        <v>544</v>
      </c>
      <c r="M41" s="31"/>
    </row>
    <row r="42" spans="1:13" x14ac:dyDescent="0.3">
      <c r="A42" s="136" t="s">
        <v>28</v>
      </c>
      <c r="B42" s="134" t="str">
        <f t="shared" si="1"/>
        <v>0</v>
      </c>
      <c r="C42" s="134">
        <v>695</v>
      </c>
      <c r="D42" s="134">
        <v>621</v>
      </c>
      <c r="E42" s="134">
        <v>556</v>
      </c>
      <c r="M42" s="31"/>
    </row>
    <row r="43" spans="1:13" x14ac:dyDescent="0.3">
      <c r="A43" s="136" t="s">
        <v>29</v>
      </c>
      <c r="B43" s="134" t="str">
        <f t="shared" si="1"/>
        <v>0</v>
      </c>
      <c r="C43" s="134">
        <v>696</v>
      </c>
      <c r="D43" s="134">
        <v>619</v>
      </c>
      <c r="E43" s="134">
        <v>555</v>
      </c>
      <c r="M43" s="31"/>
    </row>
    <row r="44" spans="1:13" x14ac:dyDescent="0.3">
      <c r="A44" s="136" t="s">
        <v>30</v>
      </c>
      <c r="B44" s="134" t="str">
        <f t="shared" si="1"/>
        <v>0</v>
      </c>
      <c r="C44" s="134">
        <v>706.5</v>
      </c>
      <c r="D44" s="134">
        <v>628</v>
      </c>
      <c r="E44" s="134">
        <v>558</v>
      </c>
      <c r="M44" s="31"/>
    </row>
    <row r="45" spans="1:13" x14ac:dyDescent="0.3">
      <c r="A45" s="136" t="s">
        <v>31</v>
      </c>
      <c r="B45" s="134" t="str">
        <f t="shared" si="1"/>
        <v>0</v>
      </c>
      <c r="C45" s="134">
        <v>713</v>
      </c>
      <c r="D45" s="134">
        <v>636</v>
      </c>
      <c r="E45" s="134">
        <v>570</v>
      </c>
      <c r="M45" s="31"/>
    </row>
    <row r="46" spans="1:13" x14ac:dyDescent="0.3">
      <c r="A46" s="136" t="s">
        <v>46</v>
      </c>
      <c r="B46" s="134" t="str">
        <f t="shared" si="1"/>
        <v>0</v>
      </c>
      <c r="C46" s="134">
        <v>717</v>
      </c>
      <c r="D46" s="134">
        <v>639</v>
      </c>
      <c r="E46" s="134">
        <v>575</v>
      </c>
      <c r="M46" s="31"/>
    </row>
    <row r="47" spans="1:13" x14ac:dyDescent="0.3">
      <c r="A47" s="136" t="s">
        <v>73</v>
      </c>
      <c r="B47" s="134" t="str">
        <f t="shared" si="1"/>
        <v>0</v>
      </c>
      <c r="C47" s="134">
        <v>716</v>
      </c>
      <c r="D47" s="134">
        <v>637</v>
      </c>
      <c r="E47" s="134">
        <v>573</v>
      </c>
      <c r="M47" s="31"/>
    </row>
    <row r="48" spans="1:13" x14ac:dyDescent="0.3">
      <c r="A48" s="136" t="s">
        <v>77</v>
      </c>
      <c r="B48" s="134" t="str">
        <f t="shared" si="1"/>
        <v>0</v>
      </c>
      <c r="C48" s="134">
        <v>714</v>
      </c>
      <c r="D48" s="134">
        <v>638</v>
      </c>
      <c r="E48" s="134">
        <v>573</v>
      </c>
      <c r="M48" s="31"/>
    </row>
    <row r="49" spans="1:13" x14ac:dyDescent="0.3">
      <c r="A49" s="136" t="s">
        <v>78</v>
      </c>
      <c r="B49" s="134" t="str">
        <f t="shared" si="1"/>
        <v>0</v>
      </c>
      <c r="C49" s="134">
        <v>711</v>
      </c>
      <c r="D49" s="134">
        <v>635</v>
      </c>
      <c r="E49" s="134">
        <v>575</v>
      </c>
      <c r="M49" s="31"/>
    </row>
    <row r="50" spans="1:13" x14ac:dyDescent="0.3">
      <c r="A50" s="136" t="s">
        <v>135</v>
      </c>
      <c r="B50" s="134" t="str">
        <f t="shared" si="1"/>
        <v>0</v>
      </c>
      <c r="C50" s="134">
        <v>713</v>
      </c>
      <c r="D50" s="134">
        <v>642</v>
      </c>
      <c r="E50" s="134">
        <v>580</v>
      </c>
    </row>
    <row r="51" spans="1:13" x14ac:dyDescent="0.3">
      <c r="A51" s="136" t="s">
        <v>142</v>
      </c>
      <c r="B51" s="134" t="str">
        <f t="shared" si="1"/>
        <v>0</v>
      </c>
      <c r="C51" s="134">
        <v>709</v>
      </c>
      <c r="D51" s="134">
        <v>636</v>
      </c>
      <c r="E51" s="134">
        <v>577</v>
      </c>
    </row>
    <row r="52" spans="1:13" x14ac:dyDescent="0.3">
      <c r="A52" s="136" t="s">
        <v>146</v>
      </c>
      <c r="B52" s="134" t="str">
        <f t="shared" si="1"/>
        <v>0</v>
      </c>
      <c r="C52" s="134">
        <v>709</v>
      </c>
      <c r="D52" s="134">
        <v>634</v>
      </c>
      <c r="E52" s="134">
        <v>572</v>
      </c>
    </row>
    <row r="53" spans="1:13" x14ac:dyDescent="0.3">
      <c r="A53" s="136" t="s">
        <v>147</v>
      </c>
      <c r="B53" s="134" t="str">
        <f t="shared" si="1"/>
        <v>0</v>
      </c>
      <c r="C53" s="134">
        <v>704</v>
      </c>
      <c r="D53" s="134">
        <v>630</v>
      </c>
      <c r="E53" s="134">
        <v>569</v>
      </c>
    </row>
    <row r="54" spans="1:13" x14ac:dyDescent="0.3">
      <c r="A54" s="136" t="s">
        <v>148</v>
      </c>
      <c r="B54" s="134" t="str">
        <f t="shared" si="1"/>
        <v>0</v>
      </c>
      <c r="C54" s="134">
        <v>703</v>
      </c>
      <c r="D54" s="134">
        <v>632</v>
      </c>
      <c r="E54" s="134">
        <v>571</v>
      </c>
    </row>
    <row r="55" spans="1:13" x14ac:dyDescent="0.3">
      <c r="A55" s="136" t="s">
        <v>151</v>
      </c>
      <c r="B55" s="134" t="str">
        <f t="shared" si="1"/>
        <v>0</v>
      </c>
      <c r="C55" s="134">
        <v>701</v>
      </c>
      <c r="D55" s="134">
        <v>627</v>
      </c>
      <c r="E55" s="134">
        <v>564</v>
      </c>
    </row>
    <row r="56" spans="1:13" x14ac:dyDescent="0.3">
      <c r="A56" s="136" t="s">
        <v>152</v>
      </c>
      <c r="B56" s="134" t="str">
        <f t="shared" si="1"/>
        <v>0</v>
      </c>
      <c r="C56" s="134">
        <v>701</v>
      </c>
      <c r="D56" s="134">
        <v>626</v>
      </c>
      <c r="E56" s="134">
        <v>570</v>
      </c>
    </row>
    <row r="57" spans="1:13" x14ac:dyDescent="0.3">
      <c r="A57" s="136" t="s">
        <v>153</v>
      </c>
      <c r="B57" s="134" t="str">
        <f t="shared" si="1"/>
        <v>0</v>
      </c>
      <c r="C57" s="134">
        <v>693</v>
      </c>
      <c r="D57" s="134">
        <v>618</v>
      </c>
      <c r="E57" s="134">
        <v>559</v>
      </c>
    </row>
    <row r="58" spans="1:13" x14ac:dyDescent="0.3">
      <c r="A58" s="136" t="s">
        <v>154</v>
      </c>
      <c r="B58" s="134" t="str">
        <f t="shared" si="1"/>
        <v>0</v>
      </c>
      <c r="C58" s="134">
        <v>698</v>
      </c>
      <c r="D58" s="134">
        <v>624</v>
      </c>
      <c r="E58" s="134">
        <v>568</v>
      </c>
    </row>
    <row r="59" spans="1:13" x14ac:dyDescent="0.3">
      <c r="A59" s="136" t="s">
        <v>155</v>
      </c>
      <c r="B59" s="134" t="str">
        <f t="shared" si="1"/>
        <v>0</v>
      </c>
      <c r="C59" s="134">
        <v>697</v>
      </c>
      <c r="D59" s="134">
        <v>626</v>
      </c>
      <c r="E59" s="134">
        <v>567</v>
      </c>
    </row>
    <row r="60" spans="1:13" x14ac:dyDescent="0.3">
      <c r="A60" s="136" t="s">
        <v>156</v>
      </c>
      <c r="B60" s="134" t="str">
        <f t="shared" si="1"/>
        <v>0</v>
      </c>
      <c r="C60" s="134">
        <v>699</v>
      </c>
      <c r="D60" s="134">
        <v>627</v>
      </c>
      <c r="E60" s="134">
        <v>570</v>
      </c>
    </row>
    <row r="61" spans="1:13" x14ac:dyDescent="0.3">
      <c r="A61" s="136" t="s">
        <v>162</v>
      </c>
      <c r="B61" s="134" t="str">
        <f t="shared" si="1"/>
        <v>0</v>
      </c>
      <c r="C61" s="134">
        <v>694</v>
      </c>
      <c r="D61" s="134">
        <v>621</v>
      </c>
      <c r="E61" s="134">
        <v>562</v>
      </c>
    </row>
    <row r="62" spans="1:13" x14ac:dyDescent="0.3">
      <c r="A62" s="136" t="s">
        <v>163</v>
      </c>
      <c r="B62" s="134" t="str">
        <f t="shared" si="1"/>
        <v>0</v>
      </c>
      <c r="C62" s="134">
        <v>690</v>
      </c>
      <c r="D62" s="134">
        <v>628</v>
      </c>
      <c r="E62" s="134">
        <v>568</v>
      </c>
      <c r="I62" s="31"/>
    </row>
    <row r="63" spans="1:13" x14ac:dyDescent="0.3">
      <c r="A63" s="136" t="s">
        <v>164</v>
      </c>
      <c r="B63" s="134" t="str">
        <f t="shared" si="1"/>
        <v>0</v>
      </c>
      <c r="C63" s="134">
        <v>691</v>
      </c>
      <c r="D63" s="134">
        <v>621</v>
      </c>
      <c r="E63" s="134">
        <v>562</v>
      </c>
      <c r="I63" s="31"/>
    </row>
    <row r="64" spans="1:13" x14ac:dyDescent="0.3">
      <c r="A64" s="136" t="s">
        <v>165</v>
      </c>
      <c r="B64" s="134" t="str">
        <f t="shared" si="1"/>
        <v>0</v>
      </c>
      <c r="C64" s="134">
        <v>701</v>
      </c>
      <c r="D64" s="134">
        <v>628</v>
      </c>
      <c r="E64" s="134">
        <v>568</v>
      </c>
      <c r="I64" s="31"/>
    </row>
    <row r="65" spans="1:9" x14ac:dyDescent="0.3">
      <c r="A65" s="136" t="s">
        <v>166</v>
      </c>
      <c r="B65" s="134" t="str">
        <f t="shared" si="1"/>
        <v>0</v>
      </c>
      <c r="C65" s="134">
        <v>692</v>
      </c>
      <c r="D65" s="134">
        <v>624</v>
      </c>
      <c r="E65" s="134">
        <v>564</v>
      </c>
    </row>
    <row r="66" spans="1:9" x14ac:dyDescent="0.3">
      <c r="A66" s="136" t="s">
        <v>167</v>
      </c>
      <c r="B66" s="134" t="str">
        <f t="shared" si="1"/>
        <v>0</v>
      </c>
      <c r="C66" s="134">
        <v>694</v>
      </c>
      <c r="D66" s="134">
        <v>624</v>
      </c>
      <c r="E66" s="134">
        <v>566</v>
      </c>
      <c r="I66" s="175"/>
    </row>
    <row r="67" spans="1:9" x14ac:dyDescent="0.3">
      <c r="A67" s="136" t="s">
        <v>168</v>
      </c>
      <c r="B67" s="134" t="str">
        <f t="shared" si="1"/>
        <v>0</v>
      </c>
      <c r="C67" s="134">
        <v>695</v>
      </c>
      <c r="D67" s="134">
        <v>627</v>
      </c>
      <c r="E67" s="134">
        <v>568</v>
      </c>
    </row>
    <row r="68" spans="1:9" x14ac:dyDescent="0.3">
      <c r="A68" s="136" t="s">
        <v>169</v>
      </c>
      <c r="B68" s="134" t="str">
        <f t="shared" si="1"/>
        <v>0</v>
      </c>
      <c r="C68" s="134">
        <v>696</v>
      </c>
      <c r="D68" s="134">
        <v>627</v>
      </c>
      <c r="E68" s="134">
        <v>570</v>
      </c>
    </row>
    <row r="69" spans="1:9" x14ac:dyDescent="0.3">
      <c r="A69" s="134" t="s">
        <v>170</v>
      </c>
      <c r="B69" s="134" t="str">
        <f t="shared" si="1"/>
        <v>0</v>
      </c>
      <c r="C69" s="134">
        <v>683</v>
      </c>
      <c r="D69" s="134">
        <v>616</v>
      </c>
      <c r="E69" s="134">
        <v>556</v>
      </c>
    </row>
    <row r="70" spans="1:9" x14ac:dyDescent="0.3">
      <c r="A70" s="136" t="s">
        <v>200</v>
      </c>
      <c r="C70" s="134">
        <v>696</v>
      </c>
      <c r="D70" s="134">
        <v>626</v>
      </c>
      <c r="E70" s="134">
        <v>566</v>
      </c>
    </row>
    <row r="71" spans="1:9" x14ac:dyDescent="0.3">
      <c r="A71" s="136" t="s">
        <v>212</v>
      </c>
      <c r="C71" s="134">
        <v>696</v>
      </c>
      <c r="D71" s="134">
        <v>626</v>
      </c>
      <c r="E71" s="134">
        <v>564</v>
      </c>
    </row>
    <row r="72" spans="1:9" x14ac:dyDescent="0.3">
      <c r="A72" s="136" t="s">
        <v>218</v>
      </c>
      <c r="C72" s="134">
        <v>695</v>
      </c>
      <c r="D72" s="134">
        <v>623</v>
      </c>
      <c r="E72" s="134">
        <v>562</v>
      </c>
    </row>
    <row r="73" spans="1:9" x14ac:dyDescent="0.3">
      <c r="A73" s="136" t="s">
        <v>219</v>
      </c>
      <c r="C73" s="134">
        <v>696</v>
      </c>
      <c r="D73" s="134">
        <v>626</v>
      </c>
      <c r="E73" s="134">
        <v>563</v>
      </c>
    </row>
    <row r="74" spans="1:9" x14ac:dyDescent="0.3">
      <c r="A74" s="186" t="s">
        <v>220</v>
      </c>
      <c r="C74" s="134">
        <v>698.5</v>
      </c>
      <c r="D74" s="134">
        <v>628</v>
      </c>
      <c r="E74" s="134">
        <v>567</v>
      </c>
    </row>
    <row r="75" spans="1:9" x14ac:dyDescent="0.3">
      <c r="A75" s="193" t="s">
        <v>222</v>
      </c>
      <c r="C75" s="134">
        <v>700</v>
      </c>
      <c r="D75" s="134">
        <v>629</v>
      </c>
      <c r="E75" s="134">
        <v>565</v>
      </c>
    </row>
    <row r="76" spans="1:9" x14ac:dyDescent="0.3">
      <c r="A76" s="193" t="s">
        <v>223</v>
      </c>
      <c r="C76" s="134">
        <v>706</v>
      </c>
      <c r="D76" s="134">
        <v>634</v>
      </c>
      <c r="E76" s="134">
        <v>572</v>
      </c>
    </row>
    <row r="77" spans="1:9" x14ac:dyDescent="0.3">
      <c r="A77" s="193" t="s">
        <v>226</v>
      </c>
      <c r="C77" s="134">
        <v>698</v>
      </c>
      <c r="D77" s="134">
        <v>627</v>
      </c>
      <c r="E77" s="134">
        <v>564</v>
      </c>
    </row>
    <row r="78" spans="1:9" x14ac:dyDescent="0.3">
      <c r="A78" s="193" t="s">
        <v>227</v>
      </c>
      <c r="C78" s="192">
        <v>705</v>
      </c>
      <c r="D78" s="192">
        <v>637</v>
      </c>
      <c r="E78" s="192">
        <v>573</v>
      </c>
    </row>
    <row r="79" spans="1:9" x14ac:dyDescent="0.3">
      <c r="A79" s="133" t="s">
        <v>228</v>
      </c>
      <c r="C79" s="197">
        <v>707</v>
      </c>
      <c r="D79" s="197">
        <v>636</v>
      </c>
      <c r="E79" s="197">
        <v>575</v>
      </c>
    </row>
    <row r="80" spans="1:9" x14ac:dyDescent="0.3">
      <c r="A80" s="133" t="s">
        <v>231</v>
      </c>
      <c r="C80" s="197">
        <v>708</v>
      </c>
      <c r="D80" s="197">
        <v>637</v>
      </c>
      <c r="E80" s="197">
        <v>573</v>
      </c>
    </row>
    <row r="81" spans="1:5" x14ac:dyDescent="0.3">
      <c r="A81" s="133" t="s">
        <v>233</v>
      </c>
      <c r="C81" s="197">
        <v>703</v>
      </c>
      <c r="D81" s="197">
        <v>630</v>
      </c>
      <c r="E81" s="197">
        <v>568</v>
      </c>
    </row>
  </sheetData>
  <mergeCells count="1">
    <mergeCell ref="C3:E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HN37"/>
  <sheetViews>
    <sheetView workbookViewId="0">
      <pane xSplit="1" topLeftCell="DI1" activePane="topRight" state="frozen"/>
      <selection pane="topRight" activeCell="DU10" sqref="DU10"/>
    </sheetView>
  </sheetViews>
  <sheetFormatPr defaultColWidth="6.109375" defaultRowHeight="14.4" x14ac:dyDescent="0.3"/>
  <cols>
    <col min="1" max="1" width="27.6640625" customWidth="1"/>
    <col min="98" max="98" width="6.109375" style="127"/>
    <col min="102" max="222" width="6.109375" style="140"/>
  </cols>
  <sheetData>
    <row r="1" spans="1:222" s="19" customFormat="1" ht="20.399999999999999" x14ac:dyDescent="0.35">
      <c r="A1" s="63" t="s">
        <v>90</v>
      </c>
      <c r="L1" s="178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X1" s="146"/>
      <c r="CY1" s="146"/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6"/>
      <c r="DV1" s="146"/>
      <c r="DW1" s="146"/>
      <c r="DX1" s="146"/>
      <c r="DY1" s="146"/>
      <c r="DZ1" s="146"/>
      <c r="EA1" s="146"/>
      <c r="EB1" s="146"/>
      <c r="EC1" s="146"/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6"/>
      <c r="EX1" s="146"/>
      <c r="EY1" s="146"/>
      <c r="EZ1" s="146"/>
      <c r="FA1" s="146"/>
      <c r="FB1" s="146"/>
      <c r="FC1" s="146"/>
      <c r="FD1" s="146"/>
      <c r="FE1" s="146"/>
      <c r="FF1" s="146"/>
      <c r="FG1" s="146"/>
      <c r="FH1" s="146"/>
      <c r="FI1" s="146"/>
      <c r="FJ1" s="146"/>
      <c r="FK1" s="146"/>
      <c r="FL1" s="146"/>
      <c r="FM1" s="146"/>
      <c r="FN1" s="146"/>
      <c r="FO1" s="146"/>
      <c r="FP1" s="146"/>
      <c r="FQ1" s="146"/>
      <c r="FR1" s="146"/>
      <c r="FS1" s="146"/>
      <c r="FT1" s="146"/>
      <c r="FU1" s="146"/>
      <c r="FV1" s="146"/>
      <c r="FW1" s="146"/>
      <c r="FX1" s="146"/>
      <c r="FY1" s="146"/>
      <c r="FZ1" s="146"/>
      <c r="GA1" s="146"/>
      <c r="GB1" s="146"/>
      <c r="GC1" s="146"/>
      <c r="GD1" s="146"/>
      <c r="GE1" s="146"/>
      <c r="GF1" s="146"/>
      <c r="GG1" s="146"/>
      <c r="GH1" s="146"/>
      <c r="GI1" s="146"/>
      <c r="GJ1" s="146"/>
      <c r="GK1" s="146"/>
      <c r="GL1" s="146"/>
      <c r="GM1" s="146"/>
      <c r="GN1" s="146"/>
      <c r="GO1" s="146"/>
      <c r="GP1" s="146"/>
      <c r="GQ1" s="146"/>
      <c r="GR1" s="146"/>
      <c r="GS1" s="146"/>
      <c r="GT1" s="146"/>
      <c r="GU1" s="146"/>
      <c r="GV1" s="146"/>
      <c r="GW1" s="146"/>
      <c r="GX1" s="146"/>
      <c r="GY1" s="146"/>
      <c r="GZ1" s="146"/>
      <c r="HA1" s="146"/>
      <c r="HB1" s="146"/>
      <c r="HC1" s="146"/>
      <c r="HD1" s="146"/>
      <c r="HE1" s="146"/>
      <c r="HF1" s="146"/>
      <c r="HG1" s="146"/>
      <c r="HH1" s="146"/>
      <c r="HI1" s="146"/>
      <c r="HJ1" s="146"/>
      <c r="HK1" s="146"/>
      <c r="HL1" s="146"/>
      <c r="HM1" s="146"/>
      <c r="HN1" s="146"/>
    </row>
    <row r="2" spans="1:222" s="19" customFormat="1" x14ac:dyDescent="0.3">
      <c r="A2" s="64" t="s">
        <v>121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6"/>
      <c r="GM2" s="146"/>
      <c r="GN2" s="146"/>
      <c r="GO2" s="146"/>
      <c r="GP2" s="146"/>
      <c r="GQ2" s="146"/>
      <c r="GR2" s="146"/>
      <c r="GS2" s="146"/>
      <c r="GT2" s="146"/>
      <c r="GU2" s="146"/>
      <c r="GV2" s="146"/>
      <c r="GW2" s="146"/>
      <c r="GX2" s="146"/>
      <c r="GY2" s="146"/>
      <c r="GZ2" s="146"/>
      <c r="HA2" s="146"/>
      <c r="HB2" s="146"/>
      <c r="HC2" s="146"/>
      <c r="HD2" s="146"/>
      <c r="HE2" s="146"/>
      <c r="HF2" s="146"/>
      <c r="HG2" s="146"/>
      <c r="HH2" s="146"/>
      <c r="HI2" s="146"/>
      <c r="HJ2" s="146"/>
      <c r="HK2" s="146"/>
      <c r="HL2" s="146"/>
      <c r="HM2" s="146"/>
      <c r="HN2" s="146"/>
    </row>
    <row r="3" spans="1:222" s="4" customFormat="1" x14ac:dyDescent="0.3">
      <c r="B3" s="4" t="s">
        <v>54</v>
      </c>
      <c r="D3" s="4" t="s">
        <v>53</v>
      </c>
      <c r="F3" s="4" t="s">
        <v>52</v>
      </c>
      <c r="H3" s="4" t="s">
        <v>51</v>
      </c>
      <c r="J3" s="4" t="s">
        <v>48</v>
      </c>
      <c r="L3" s="4" t="s">
        <v>49</v>
      </c>
      <c r="N3" s="4" t="s">
        <v>50</v>
      </c>
      <c r="P3" s="4" t="s">
        <v>47</v>
      </c>
      <c r="R3" s="4" t="s">
        <v>40</v>
      </c>
      <c r="T3" s="4" t="s">
        <v>15</v>
      </c>
      <c r="V3" s="4" t="s">
        <v>16</v>
      </c>
      <c r="X3" s="4" t="s">
        <v>17</v>
      </c>
      <c r="Z3" s="4" t="s">
        <v>18</v>
      </c>
      <c r="AB3" s="4" t="s">
        <v>19</v>
      </c>
      <c r="AD3" s="4" t="s">
        <v>20</v>
      </c>
      <c r="AF3" s="4" t="s">
        <v>21</v>
      </c>
      <c r="AH3" s="4" t="s">
        <v>22</v>
      </c>
      <c r="AJ3" s="4" t="s">
        <v>23</v>
      </c>
      <c r="AL3" s="4" t="s">
        <v>24</v>
      </c>
      <c r="AN3" s="4" t="s">
        <v>25</v>
      </c>
      <c r="AP3" s="4" t="s">
        <v>26</v>
      </c>
      <c r="AR3" s="4" t="s">
        <v>27</v>
      </c>
      <c r="AT3" s="4" t="s">
        <v>28</v>
      </c>
      <c r="AV3" s="4" t="s">
        <v>29</v>
      </c>
      <c r="AX3" s="4" t="s">
        <v>30</v>
      </c>
      <c r="AZ3" s="4" t="s">
        <v>31</v>
      </c>
      <c r="BB3" s="4" t="s">
        <v>46</v>
      </c>
      <c r="BD3" s="4" t="s">
        <v>73</v>
      </c>
      <c r="BF3" s="4" t="s">
        <v>77</v>
      </c>
      <c r="BH3" s="4" t="s">
        <v>78</v>
      </c>
      <c r="BJ3" s="4" t="s">
        <v>135</v>
      </c>
      <c r="BL3" s="4" t="s">
        <v>142</v>
      </c>
      <c r="BN3" s="117" t="s">
        <v>146</v>
      </c>
      <c r="BP3" s="117" t="s">
        <v>147</v>
      </c>
      <c r="BR3" s="117" t="s">
        <v>148</v>
      </c>
      <c r="BT3" s="147" t="s">
        <v>151</v>
      </c>
      <c r="BU3" s="147"/>
      <c r="BV3" s="147" t="s">
        <v>152</v>
      </c>
      <c r="BW3" s="147"/>
      <c r="BX3" s="117" t="s">
        <v>153</v>
      </c>
      <c r="BZ3" s="117" t="s">
        <v>154</v>
      </c>
      <c r="CB3" s="4" t="s">
        <v>155</v>
      </c>
      <c r="CD3" s="4" t="s">
        <v>156</v>
      </c>
      <c r="CF3" s="4" t="s">
        <v>162</v>
      </c>
      <c r="CH3" s="4" t="s">
        <v>163</v>
      </c>
      <c r="CJ3" s="4" t="s">
        <v>164</v>
      </c>
      <c r="CL3" s="4" t="s">
        <v>165</v>
      </c>
      <c r="CN3" s="4" t="s">
        <v>166</v>
      </c>
      <c r="CP3" s="4" t="s">
        <v>167</v>
      </c>
      <c r="CR3" s="4" t="s">
        <v>168</v>
      </c>
      <c r="CT3" s="4" t="s">
        <v>169</v>
      </c>
      <c r="CV3" s="4" t="s">
        <v>170</v>
      </c>
      <c r="CX3" s="4" t="s">
        <v>200</v>
      </c>
      <c r="CZ3" s="4" t="s">
        <v>212</v>
      </c>
      <c r="DB3" s="147" t="s">
        <v>218</v>
      </c>
      <c r="DC3" s="147"/>
      <c r="DD3" s="147" t="s">
        <v>219</v>
      </c>
      <c r="DE3" s="147"/>
      <c r="DF3" s="147" t="s">
        <v>220</v>
      </c>
      <c r="DG3" s="147"/>
      <c r="DH3" s="147" t="s">
        <v>222</v>
      </c>
      <c r="DI3" s="147"/>
      <c r="DJ3" s="147" t="s">
        <v>223</v>
      </c>
      <c r="DK3" s="147"/>
      <c r="DL3" s="147" t="s">
        <v>226</v>
      </c>
      <c r="DM3" s="147"/>
      <c r="DN3" s="147" t="s">
        <v>227</v>
      </c>
      <c r="DO3" s="147"/>
      <c r="DP3" s="147" t="s">
        <v>228</v>
      </c>
      <c r="DQ3" s="147"/>
      <c r="DR3" s="147" t="s">
        <v>231</v>
      </c>
      <c r="DS3" s="147"/>
      <c r="DT3" s="147" t="s">
        <v>233</v>
      </c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</row>
    <row r="4" spans="1:222" s="4" customFormat="1" x14ac:dyDescent="0.3">
      <c r="BP4" s="117"/>
      <c r="BQ4" s="117"/>
      <c r="BR4" s="117"/>
      <c r="BT4" s="147"/>
      <c r="BU4" s="147"/>
      <c r="BV4" s="147"/>
      <c r="BW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</row>
    <row r="5" spans="1:222" s="147" customFormat="1" x14ac:dyDescent="0.3">
      <c r="A5" s="4" t="s">
        <v>35</v>
      </c>
      <c r="B5" s="147">
        <v>0.68799999999999994</v>
      </c>
      <c r="D5" s="147">
        <v>0.69299999999999995</v>
      </c>
      <c r="F5" s="147">
        <v>0.69299999999999995</v>
      </c>
      <c r="H5" s="147">
        <v>0.69799999999999995</v>
      </c>
      <c r="J5" s="147">
        <v>0.69499999999999995</v>
      </c>
      <c r="L5" s="147">
        <v>0.69699999999999995</v>
      </c>
      <c r="N5" s="147">
        <v>0.70599999999999996</v>
      </c>
      <c r="P5" s="147">
        <v>0.71699999999999997</v>
      </c>
      <c r="R5" s="147">
        <v>0.71</v>
      </c>
      <c r="T5" s="147">
        <v>0.71699999999999997</v>
      </c>
      <c r="V5" s="147">
        <v>0.73199999999999998</v>
      </c>
      <c r="X5" s="147">
        <v>0.73599999999999999</v>
      </c>
      <c r="Z5" s="147">
        <v>0.72299999999999998</v>
      </c>
      <c r="AB5" s="147">
        <v>0.73899999999999999</v>
      </c>
      <c r="AD5" s="147">
        <v>0.754</v>
      </c>
      <c r="AF5" s="147">
        <v>0.76700000000000002</v>
      </c>
      <c r="AH5" s="147">
        <v>0.76400000000000001</v>
      </c>
      <c r="AJ5" s="147">
        <v>0.79600000000000004</v>
      </c>
      <c r="AL5" s="147">
        <v>0.81699999999999995</v>
      </c>
      <c r="AN5" s="147">
        <v>0.83899999999999997</v>
      </c>
      <c r="AP5" s="147">
        <v>0.83699999999999997</v>
      </c>
      <c r="AR5" s="147">
        <v>0.85</v>
      </c>
      <c r="AT5" s="147">
        <v>0.85799999999999998</v>
      </c>
      <c r="AV5" s="147">
        <v>0.86599999999999999</v>
      </c>
      <c r="AX5" s="147">
        <v>0.84299999999999997</v>
      </c>
      <c r="AZ5" s="147">
        <v>0.82399999999999995</v>
      </c>
      <c r="BB5" s="147">
        <v>0.81200000000000006</v>
      </c>
      <c r="BD5" s="147">
        <v>0.8</v>
      </c>
      <c r="BF5" s="147">
        <v>0.76200000000000001</v>
      </c>
      <c r="BH5" s="147">
        <v>0.74399999999999999</v>
      </c>
      <c r="BJ5" s="147">
        <v>0.73099999999999998</v>
      </c>
      <c r="BL5" s="157">
        <v>0.73</v>
      </c>
      <c r="BN5" s="147">
        <v>0.69599999999999995</v>
      </c>
      <c r="BP5" s="147">
        <v>0.69399999999999995</v>
      </c>
      <c r="BR5" s="147">
        <v>0.69299999999999995</v>
      </c>
      <c r="BT5" s="147">
        <v>0.70399999999999996</v>
      </c>
      <c r="BV5" s="147">
        <v>0.67900000000000005</v>
      </c>
      <c r="BX5" s="147">
        <v>0.67200000000000004</v>
      </c>
      <c r="BZ5" s="147">
        <v>0.67400000000000004</v>
      </c>
      <c r="CB5" s="147">
        <v>0.67900000000000005</v>
      </c>
      <c r="CD5" s="147">
        <v>0.66</v>
      </c>
      <c r="CF5" s="147">
        <v>0.66800000000000004</v>
      </c>
      <c r="CH5" s="147">
        <v>0.67200000000000004</v>
      </c>
      <c r="CJ5" s="147">
        <v>0.68300000000000005</v>
      </c>
      <c r="CL5" s="147">
        <v>0.65900000000000003</v>
      </c>
      <c r="CN5" s="147">
        <v>0.66900000000000004</v>
      </c>
      <c r="CP5" s="147">
        <v>0.68</v>
      </c>
      <c r="CR5" s="147">
        <v>0.7</v>
      </c>
      <c r="CT5" s="147">
        <v>0.68400000000000005</v>
      </c>
      <c r="CV5" s="147">
        <v>0.70299999999999996</v>
      </c>
      <c r="CX5" s="147">
        <v>0.71399999999999997</v>
      </c>
      <c r="CZ5" s="147">
        <v>0.73299999999999998</v>
      </c>
      <c r="DB5" s="147">
        <v>0.71199999999999997</v>
      </c>
      <c r="DD5" s="147">
        <v>0.72899999999999998</v>
      </c>
      <c r="DF5" s="147">
        <v>0.747</v>
      </c>
      <c r="DH5" s="147">
        <v>0.77900000000000003</v>
      </c>
      <c r="DJ5" s="147">
        <v>0.76400000000000001</v>
      </c>
      <c r="DL5" s="147">
        <v>0.78400000000000003</v>
      </c>
      <c r="DN5" s="147">
        <v>0.80800000000000005</v>
      </c>
      <c r="DP5" s="147">
        <v>0.83399999999999996</v>
      </c>
      <c r="DR5" s="147">
        <v>0.81499999999999995</v>
      </c>
      <c r="DT5" s="147">
        <v>0.82899999999999996</v>
      </c>
    </row>
    <row r="6" spans="1:222" s="147" customFormat="1" x14ac:dyDescent="0.3">
      <c r="A6" s="4" t="s">
        <v>133</v>
      </c>
      <c r="B6" s="147">
        <v>1.8619999999999999</v>
      </c>
      <c r="D6" s="147">
        <v>1.867</v>
      </c>
      <c r="F6" s="147">
        <v>1.8569999999999998</v>
      </c>
      <c r="H6" s="147">
        <v>1.8719999999999999</v>
      </c>
      <c r="J6" s="147">
        <v>1.875</v>
      </c>
      <c r="L6" s="147">
        <v>1.903</v>
      </c>
      <c r="N6" s="147">
        <v>1.8940000000000001</v>
      </c>
      <c r="P6" s="147">
        <v>2.1429999999999998</v>
      </c>
      <c r="R6" s="147">
        <v>2.1800000000000002</v>
      </c>
      <c r="T6" s="147">
        <v>2.2530000000000001</v>
      </c>
      <c r="V6" s="147">
        <v>2.3280000000000003</v>
      </c>
      <c r="X6" s="147">
        <v>2.3540000000000001</v>
      </c>
      <c r="Z6" s="147">
        <v>2.3970000000000002</v>
      </c>
      <c r="AB6" s="147">
        <v>2.411</v>
      </c>
      <c r="AD6" s="147">
        <v>2.3759999999999999</v>
      </c>
      <c r="AF6" s="147">
        <v>2.2930000000000001</v>
      </c>
      <c r="AH6" s="147">
        <v>2.2859999999999996</v>
      </c>
      <c r="AJ6" s="147">
        <v>2.524</v>
      </c>
      <c r="AL6" s="147">
        <v>2.5730000000000004</v>
      </c>
      <c r="AN6" s="147">
        <v>2.621</v>
      </c>
      <c r="AP6" s="147">
        <v>2.5830000000000002</v>
      </c>
      <c r="AR6" s="147">
        <v>2.82</v>
      </c>
      <c r="AT6" s="147">
        <v>2.8420000000000001</v>
      </c>
      <c r="AV6" s="147">
        <v>2.6639999999999997</v>
      </c>
      <c r="AX6" s="147">
        <v>2.427</v>
      </c>
      <c r="AZ6" s="147">
        <v>2.2160000000000002</v>
      </c>
      <c r="BB6" s="147">
        <v>2.1180000000000003</v>
      </c>
      <c r="BD6" s="147">
        <v>2.0699999999999998</v>
      </c>
      <c r="BF6" s="147">
        <f>2.76-0.762</f>
        <v>1.9979999999999998</v>
      </c>
      <c r="BH6" s="147">
        <v>1.9536</v>
      </c>
      <c r="BJ6" s="147">
        <f>BJ7-BJ5</f>
        <v>1.9490000000000003</v>
      </c>
      <c r="BL6" s="157">
        <f>BL7-BL5</f>
        <v>1.9300000000000002</v>
      </c>
      <c r="BN6" s="147">
        <f>BN7-BN5</f>
        <v>1.998</v>
      </c>
      <c r="BP6" s="147">
        <v>2.0529999999999999</v>
      </c>
      <c r="BR6" s="147">
        <v>2.0289999999999999</v>
      </c>
      <c r="BT6" s="147">
        <v>2.1160000000000001</v>
      </c>
      <c r="BV6" s="147">
        <v>2.1309999999999998</v>
      </c>
      <c r="BX6" s="147">
        <v>2.1190000000000002</v>
      </c>
      <c r="BZ6" s="147">
        <v>2.1080000000000001</v>
      </c>
      <c r="CB6" s="147">
        <v>2.0939999999999999</v>
      </c>
      <c r="CD6" s="147">
        <v>2.1139999999999999</v>
      </c>
      <c r="CF6" s="147">
        <v>2.133</v>
      </c>
      <c r="CH6" s="147">
        <v>2.1629999999999998</v>
      </c>
      <c r="CJ6" s="147">
        <v>2.222</v>
      </c>
      <c r="CL6" s="147">
        <v>2.254</v>
      </c>
      <c r="CN6" s="147">
        <v>2.2719999999999998</v>
      </c>
      <c r="CP6" s="147">
        <v>2.286</v>
      </c>
      <c r="CR6" s="147">
        <v>2.2869999999999999</v>
      </c>
      <c r="CT6" s="147">
        <v>2.331</v>
      </c>
      <c r="CV6" s="147">
        <v>2.36</v>
      </c>
      <c r="CX6" s="147">
        <v>2.3919999999999999</v>
      </c>
      <c r="CZ6" s="147">
        <v>2.3929999999999998</v>
      </c>
      <c r="DB6" s="147">
        <v>2.4820000000000002</v>
      </c>
      <c r="DD6" s="147">
        <v>2.4900000000000002</v>
      </c>
      <c r="DF6" s="147">
        <v>2.5230000000000001</v>
      </c>
      <c r="DH6" s="147">
        <v>2.5670000000000002</v>
      </c>
      <c r="DJ6" s="147">
        <v>2.6179999999999999</v>
      </c>
      <c r="DL6" s="147">
        <v>2.6509999999999998</v>
      </c>
      <c r="DN6" s="147">
        <v>2.68</v>
      </c>
      <c r="DP6" s="147">
        <v>2.6890000000000001</v>
      </c>
      <c r="DR6" s="147">
        <v>2.7210000000000001</v>
      </c>
      <c r="DT6" s="147">
        <v>2.7549999999999999</v>
      </c>
    </row>
    <row r="7" spans="1:222" s="147" customFormat="1" x14ac:dyDescent="0.3">
      <c r="A7" s="4" t="s">
        <v>38</v>
      </c>
      <c r="B7" s="147">
        <f>SUM(B5:B6)</f>
        <v>2.5499999999999998</v>
      </c>
      <c r="D7" s="147">
        <f>SUM(D5:D6)</f>
        <v>2.56</v>
      </c>
      <c r="F7" s="147">
        <f>SUM(F5:F6)</f>
        <v>2.5499999999999998</v>
      </c>
      <c r="H7" s="147">
        <f>SUM(H5:H6)</f>
        <v>2.57</v>
      </c>
      <c r="J7" s="147">
        <f>SUM(J5:J6)</f>
        <v>2.57</v>
      </c>
      <c r="L7" s="147">
        <f>SUM(L5:L6)</f>
        <v>2.6</v>
      </c>
      <c r="N7" s="147">
        <f t="shared" ref="N7:BB7" si="0">SUM(N5:N6)</f>
        <v>2.6</v>
      </c>
      <c r="P7" s="147">
        <f t="shared" si="0"/>
        <v>2.86</v>
      </c>
      <c r="R7" s="147">
        <f t="shared" si="0"/>
        <v>2.89</v>
      </c>
      <c r="T7" s="147">
        <f t="shared" si="0"/>
        <v>2.97</v>
      </c>
      <c r="V7" s="147">
        <f t="shared" si="0"/>
        <v>3.0600000000000005</v>
      </c>
      <c r="X7" s="147">
        <f t="shared" si="0"/>
        <v>3.09</v>
      </c>
      <c r="Z7" s="147">
        <f t="shared" si="0"/>
        <v>3.12</v>
      </c>
      <c r="AB7" s="147">
        <f t="shared" si="0"/>
        <v>3.15</v>
      </c>
      <c r="AD7" s="147">
        <f t="shared" si="0"/>
        <v>3.13</v>
      </c>
      <c r="AF7" s="147">
        <f t="shared" si="0"/>
        <v>3.06</v>
      </c>
      <c r="AH7" s="147">
        <f t="shared" si="0"/>
        <v>3.05</v>
      </c>
      <c r="AJ7" s="147">
        <f t="shared" si="0"/>
        <v>3.3200000000000003</v>
      </c>
      <c r="AL7" s="147">
        <f t="shared" si="0"/>
        <v>3.3900000000000006</v>
      </c>
      <c r="AN7" s="147">
        <f t="shared" si="0"/>
        <v>3.46</v>
      </c>
      <c r="AP7" s="147">
        <f t="shared" si="0"/>
        <v>3.42</v>
      </c>
      <c r="AR7" s="147">
        <f t="shared" si="0"/>
        <v>3.67</v>
      </c>
      <c r="AT7" s="147">
        <f t="shared" si="0"/>
        <v>3.7</v>
      </c>
      <c r="AV7" s="147">
        <f t="shared" si="0"/>
        <v>3.53</v>
      </c>
      <c r="AX7" s="147">
        <f t="shared" si="0"/>
        <v>3.27</v>
      </c>
      <c r="AZ7" s="147">
        <f t="shared" si="0"/>
        <v>3.04</v>
      </c>
      <c r="BB7" s="147">
        <f t="shared" si="0"/>
        <v>2.9300000000000006</v>
      </c>
      <c r="BD7" s="147">
        <f>SUM(BD5:BD6)</f>
        <v>2.87</v>
      </c>
      <c r="BF7" s="147">
        <f>SUM(BF5:BF6)</f>
        <v>2.76</v>
      </c>
      <c r="BH7" s="147">
        <f>SUM(BH5:BH6)</f>
        <v>2.6976</v>
      </c>
      <c r="BJ7" s="147">
        <v>2.68</v>
      </c>
      <c r="BL7" s="157">
        <v>2.66</v>
      </c>
      <c r="BN7" s="147">
        <v>2.694</v>
      </c>
      <c r="BP7" s="147">
        <v>2.7469999999999999</v>
      </c>
      <c r="BR7" s="147">
        <v>2.722</v>
      </c>
      <c r="BT7" s="147">
        <v>2.82</v>
      </c>
      <c r="BV7" s="147">
        <v>2.81</v>
      </c>
      <c r="BX7" s="147">
        <v>2.7909999999999999</v>
      </c>
      <c r="BZ7" s="147">
        <v>2.782</v>
      </c>
      <c r="CB7" s="147">
        <v>2.7730000000000001</v>
      </c>
      <c r="CD7" s="147">
        <v>2.774</v>
      </c>
      <c r="CF7" s="147">
        <v>2.8010000000000002</v>
      </c>
      <c r="CH7" s="147">
        <v>2.835</v>
      </c>
      <c r="CJ7" s="147">
        <v>2.9049999999999998</v>
      </c>
      <c r="CL7" s="147">
        <v>2.9129999999999998</v>
      </c>
      <c r="CN7" s="147">
        <v>2.9409999999999998</v>
      </c>
      <c r="CP7" s="147">
        <v>2.9660000000000002</v>
      </c>
      <c r="CR7" s="147">
        <v>2.9870000000000001</v>
      </c>
      <c r="CT7" s="147">
        <v>3.0150000000000001</v>
      </c>
      <c r="CV7" s="147">
        <v>3.0630000000000002</v>
      </c>
      <c r="CX7" s="147">
        <v>3.1059999999999999</v>
      </c>
      <c r="CZ7" s="147">
        <v>3.1259999999999999</v>
      </c>
      <c r="DB7" s="147">
        <v>3.194</v>
      </c>
      <c r="DD7" s="147">
        <v>3.2189999999999999</v>
      </c>
      <c r="DF7" s="147">
        <v>3.27</v>
      </c>
      <c r="DH7" s="147">
        <v>3.3460000000000001</v>
      </c>
      <c r="DJ7" s="147">
        <v>3.3820000000000001</v>
      </c>
      <c r="DL7" s="147">
        <v>3.4350000000000001</v>
      </c>
      <c r="DN7" s="147">
        <v>3.488</v>
      </c>
      <c r="DP7" s="147">
        <v>3.5230000000000001</v>
      </c>
      <c r="DR7" s="147">
        <v>3.536</v>
      </c>
      <c r="DT7" s="147">
        <v>3.5840000000000001</v>
      </c>
    </row>
    <row r="8" spans="1:222" s="147" customFormat="1" x14ac:dyDescent="0.3">
      <c r="A8" s="4" t="s">
        <v>36</v>
      </c>
      <c r="C8" s="147">
        <v>0.24199999999999999</v>
      </c>
      <c r="E8" s="147">
        <v>0.26</v>
      </c>
      <c r="G8" s="147">
        <v>0.26900000000000002</v>
      </c>
      <c r="I8" s="147">
        <v>0.30199999999999999</v>
      </c>
      <c r="K8" s="147">
        <v>0.32800000000000001</v>
      </c>
      <c r="M8" s="147">
        <v>0.36699999999999999</v>
      </c>
      <c r="O8" s="147">
        <v>0.42599999999999999</v>
      </c>
      <c r="Q8" s="147">
        <v>0.46800000000000003</v>
      </c>
      <c r="S8" s="147">
        <v>0.502</v>
      </c>
      <c r="U8" s="147">
        <v>0.52800000000000002</v>
      </c>
      <c r="W8" s="147">
        <v>0.54100000000000004</v>
      </c>
      <c r="Y8" s="147">
        <v>0.56499999999999995</v>
      </c>
      <c r="AA8" s="147">
        <v>0.58199999999999996</v>
      </c>
      <c r="AC8" s="147">
        <v>0.59</v>
      </c>
      <c r="AE8" s="147">
        <v>0.60299999999999998</v>
      </c>
      <c r="AG8" s="147">
        <v>0.60399999999999998</v>
      </c>
      <c r="AI8" s="147">
        <v>0.60499999999999998</v>
      </c>
      <c r="AK8" s="147">
        <v>0.61899999999999999</v>
      </c>
      <c r="AM8" s="147">
        <v>0.63100000000000001</v>
      </c>
      <c r="AO8" s="147">
        <v>0.64700000000000002</v>
      </c>
      <c r="AQ8" s="147">
        <v>0.66300000000000003</v>
      </c>
      <c r="AS8" s="147">
        <v>0.67900000000000005</v>
      </c>
      <c r="AU8" s="147">
        <v>0.69199999999999995</v>
      </c>
      <c r="AW8" s="147">
        <v>0.70499999999999996</v>
      </c>
      <c r="AY8" s="147">
        <v>0.71399999999999997</v>
      </c>
      <c r="BA8" s="147">
        <v>0.71299999999999997</v>
      </c>
      <c r="BC8" s="147">
        <v>0.70799999999999996</v>
      </c>
      <c r="BE8" s="147">
        <v>0.71</v>
      </c>
      <c r="BG8" s="147">
        <v>0.69499999999999995</v>
      </c>
      <c r="BI8" s="147">
        <v>0.68300000000000005</v>
      </c>
      <c r="BK8" s="147">
        <v>0.67300000000000004</v>
      </c>
      <c r="BM8" s="157">
        <v>0.66800000000000004</v>
      </c>
      <c r="BO8" s="147">
        <v>0.64100000000000001</v>
      </c>
      <c r="BQ8" s="147">
        <v>0.625</v>
      </c>
      <c r="BS8" s="147">
        <v>0.63900000000000001</v>
      </c>
      <c r="BU8" s="147">
        <v>0.627</v>
      </c>
      <c r="BW8" s="147">
        <v>0.61199999999999999</v>
      </c>
      <c r="BY8" s="147">
        <v>0.58899999999999997</v>
      </c>
      <c r="CA8" s="147">
        <v>0.57299999999999995</v>
      </c>
      <c r="CC8" s="147">
        <v>0.56299999999999994</v>
      </c>
      <c r="CE8" s="147">
        <v>0.55200000000000005</v>
      </c>
      <c r="CG8" s="147">
        <v>0.54</v>
      </c>
      <c r="CI8" s="147">
        <v>0.53500000000000003</v>
      </c>
      <c r="CK8" s="147">
        <v>0.52900000000000003</v>
      </c>
      <c r="CM8" s="147">
        <v>0.52600000000000002</v>
      </c>
      <c r="CO8" s="147">
        <v>0.52100000000000002</v>
      </c>
      <c r="CQ8" s="147">
        <v>0.51200000000000001</v>
      </c>
      <c r="CS8" s="147">
        <v>0.51</v>
      </c>
      <c r="CU8" s="147">
        <v>0.51</v>
      </c>
      <c r="CW8" s="147">
        <v>0.499</v>
      </c>
      <c r="CY8" s="147">
        <v>0.49199999999999999</v>
      </c>
      <c r="DA8" s="147">
        <v>0.48699999999999999</v>
      </c>
      <c r="DC8" s="147">
        <v>0.48499999999999999</v>
      </c>
      <c r="DE8" s="147">
        <v>0.47799999999999998</v>
      </c>
      <c r="DG8" s="147">
        <v>0.47199999999999998</v>
      </c>
      <c r="DI8" s="147">
        <v>0.47299999999999998</v>
      </c>
      <c r="DK8" s="147">
        <v>0.45600000000000002</v>
      </c>
      <c r="DM8" s="147">
        <v>0.45200000000000001</v>
      </c>
      <c r="DO8" s="147">
        <v>0.44800000000000001</v>
      </c>
      <c r="DQ8" s="147">
        <v>0.44400000000000001</v>
      </c>
      <c r="DS8" s="147">
        <v>0.436</v>
      </c>
      <c r="DU8" s="147">
        <v>0.432</v>
      </c>
    </row>
    <row r="9" spans="1:222" s="147" customFormat="1" x14ac:dyDescent="0.3">
      <c r="A9" s="4" t="s">
        <v>134</v>
      </c>
      <c r="C9" s="147">
        <v>0.24</v>
      </c>
      <c r="E9" s="147">
        <v>0.26</v>
      </c>
      <c r="G9" s="147">
        <v>0.28700000000000003</v>
      </c>
      <c r="I9" s="147">
        <v>0.29699999999999999</v>
      </c>
      <c r="K9" s="147">
        <v>0.309</v>
      </c>
      <c r="M9" s="147">
        <v>0.32599999999999996</v>
      </c>
      <c r="O9" s="147">
        <v>0.38100000000000006</v>
      </c>
      <c r="Q9" s="147">
        <v>0.40499999999999997</v>
      </c>
      <c r="S9" s="147">
        <v>0.43699999999999994</v>
      </c>
      <c r="U9" s="147">
        <v>0.46899999999999997</v>
      </c>
      <c r="W9" s="147">
        <v>0.499</v>
      </c>
      <c r="Y9" s="147">
        <v>0.57499999999999996</v>
      </c>
      <c r="AA9" s="147">
        <v>0.58799999999999997</v>
      </c>
      <c r="AC9" s="147">
        <v>0.62</v>
      </c>
      <c r="AE9" s="147">
        <v>0.64700000000000002</v>
      </c>
      <c r="AG9" s="147">
        <v>0.66600000000000004</v>
      </c>
      <c r="AI9" s="147">
        <v>0.67500000000000004</v>
      </c>
      <c r="AK9" s="147">
        <v>0.70100000000000007</v>
      </c>
      <c r="AM9" s="147">
        <v>0.70900000000000007</v>
      </c>
      <c r="AO9" s="147">
        <v>0.72300000000000009</v>
      </c>
      <c r="AQ9" s="147">
        <v>0.71699999999999986</v>
      </c>
      <c r="AS9" s="147">
        <v>0.70099999999999985</v>
      </c>
      <c r="AU9" s="147">
        <v>0.68799999999999994</v>
      </c>
      <c r="AW9" s="147">
        <v>0.66500000000000015</v>
      </c>
      <c r="AY9" s="147">
        <v>0.63600000000000012</v>
      </c>
      <c r="BA9" s="147">
        <v>0.6170000000000001</v>
      </c>
      <c r="BC9" s="147">
        <v>0.59200000000000008</v>
      </c>
      <c r="BE9" s="147">
        <v>0.56999999999999995</v>
      </c>
      <c r="BG9" s="147">
        <v>0.56499999999999995</v>
      </c>
      <c r="BI9" s="147">
        <v>0.55840000000000001</v>
      </c>
      <c r="BK9" s="147">
        <f>BK10-BK8</f>
        <v>0.54699999999999993</v>
      </c>
      <c r="BM9" s="157">
        <f>BM10-BM8</f>
        <v>0.53199999999999992</v>
      </c>
      <c r="BO9" s="147">
        <f>BO10-BO8</f>
        <v>0.5089999999999999</v>
      </c>
      <c r="BQ9" s="147">
        <v>0.49399999999999999</v>
      </c>
      <c r="BS9" s="147">
        <v>0.51400000000000001</v>
      </c>
      <c r="BU9" s="147">
        <v>0.50800000000000001</v>
      </c>
      <c r="BW9" s="147">
        <v>0.50700000000000001</v>
      </c>
      <c r="BY9" s="147">
        <v>0.49299999999999999</v>
      </c>
      <c r="CA9" s="147">
        <v>0.47399999999999998</v>
      </c>
      <c r="CC9" s="147">
        <v>0.48599999999999999</v>
      </c>
      <c r="CE9" s="147">
        <v>0.48599999999999999</v>
      </c>
      <c r="CG9" s="147">
        <v>0.48</v>
      </c>
      <c r="CI9" s="147">
        <v>0.47599999999999998</v>
      </c>
      <c r="CK9" s="147">
        <v>0.47199999999999998</v>
      </c>
      <c r="CM9" s="147">
        <v>0.47199999999999998</v>
      </c>
      <c r="CO9" s="147">
        <v>0.47</v>
      </c>
      <c r="CQ9" s="147">
        <v>0.47499999999999998</v>
      </c>
      <c r="CS9" s="147">
        <v>0.48299999999999998</v>
      </c>
      <c r="CU9" s="147">
        <v>0.47499999999999998</v>
      </c>
      <c r="CW9" s="147">
        <v>0.48099999999999998</v>
      </c>
      <c r="CY9" s="147">
        <v>0.48599999999999999</v>
      </c>
      <c r="DA9" s="147">
        <v>0.48099999999999998</v>
      </c>
      <c r="DC9" s="147">
        <v>0.48399999999999999</v>
      </c>
      <c r="DE9" s="147">
        <v>0.49</v>
      </c>
      <c r="DG9" s="147">
        <v>0.48699999999999999</v>
      </c>
      <c r="DI9" s="147">
        <v>0.48499999999999999</v>
      </c>
      <c r="DK9" s="147">
        <v>0.48299999999999998</v>
      </c>
      <c r="DM9" s="147">
        <v>0.49</v>
      </c>
      <c r="DO9" s="147">
        <v>0.49</v>
      </c>
      <c r="DQ9" s="147">
        <v>0.49099999999999999</v>
      </c>
      <c r="DS9" s="147">
        <v>0.504</v>
      </c>
      <c r="DU9" s="147">
        <v>0.51100000000000001</v>
      </c>
    </row>
    <row r="10" spans="1:222" s="147" customFormat="1" x14ac:dyDescent="0.3">
      <c r="A10" s="4" t="s">
        <v>39</v>
      </c>
      <c r="C10" s="147">
        <f>SUM(C8:C9)</f>
        <v>0.48199999999999998</v>
      </c>
      <c r="E10" s="147">
        <f>SUM(E8:E9)</f>
        <v>0.52</v>
      </c>
      <c r="G10" s="147">
        <f>SUM(G8:G9)</f>
        <v>0.55600000000000005</v>
      </c>
      <c r="I10" s="147">
        <f>SUM(I8:I9)</f>
        <v>0.59899999999999998</v>
      </c>
      <c r="K10" s="147">
        <f>SUM(K8:K9)</f>
        <v>0.63700000000000001</v>
      </c>
      <c r="M10" s="147">
        <f t="shared" ref="M10:BC10" si="1">SUM(M8:M9)</f>
        <v>0.69299999999999995</v>
      </c>
      <c r="O10" s="147">
        <f t="shared" si="1"/>
        <v>0.80700000000000005</v>
      </c>
      <c r="Q10" s="147">
        <f t="shared" si="1"/>
        <v>0.873</v>
      </c>
      <c r="S10" s="147">
        <f t="shared" si="1"/>
        <v>0.93899999999999995</v>
      </c>
      <c r="U10" s="147">
        <f t="shared" si="1"/>
        <v>0.997</v>
      </c>
      <c r="W10" s="147">
        <f t="shared" si="1"/>
        <v>1.04</v>
      </c>
      <c r="Y10" s="147">
        <f t="shared" si="1"/>
        <v>1.1399999999999999</v>
      </c>
      <c r="AA10" s="147">
        <f t="shared" si="1"/>
        <v>1.17</v>
      </c>
      <c r="AC10" s="147">
        <f t="shared" si="1"/>
        <v>1.21</v>
      </c>
      <c r="AE10" s="147">
        <f t="shared" si="1"/>
        <v>1.25</v>
      </c>
      <c r="AG10" s="147">
        <f t="shared" si="1"/>
        <v>1.27</v>
      </c>
      <c r="AI10" s="147">
        <f t="shared" si="1"/>
        <v>1.28</v>
      </c>
      <c r="AK10" s="147">
        <f t="shared" si="1"/>
        <v>1.32</v>
      </c>
      <c r="AM10" s="147">
        <f t="shared" si="1"/>
        <v>1.34</v>
      </c>
      <c r="AO10" s="147">
        <f t="shared" si="1"/>
        <v>1.37</v>
      </c>
      <c r="AQ10" s="147">
        <f t="shared" si="1"/>
        <v>1.38</v>
      </c>
      <c r="AS10" s="147">
        <f t="shared" si="1"/>
        <v>1.38</v>
      </c>
      <c r="AU10" s="147">
        <f t="shared" si="1"/>
        <v>1.38</v>
      </c>
      <c r="AW10" s="147">
        <f t="shared" si="1"/>
        <v>1.37</v>
      </c>
      <c r="AY10" s="147">
        <f t="shared" si="1"/>
        <v>1.35</v>
      </c>
      <c r="BA10" s="147">
        <f t="shared" si="1"/>
        <v>1.33</v>
      </c>
      <c r="BC10" s="147">
        <f t="shared" si="1"/>
        <v>1.3</v>
      </c>
      <c r="BE10" s="147">
        <f>SUM(BE8:BE9)</f>
        <v>1.2799999999999998</v>
      </c>
      <c r="BG10" s="147">
        <f>SUM(BG8:BG9)</f>
        <v>1.2599999999999998</v>
      </c>
      <c r="BI10" s="147">
        <f>SUM(BI8:BI9)</f>
        <v>1.2414000000000001</v>
      </c>
      <c r="BK10" s="147">
        <v>1.22</v>
      </c>
      <c r="BM10" s="157">
        <v>1.2</v>
      </c>
      <c r="BO10" s="147">
        <v>1.1499999999999999</v>
      </c>
      <c r="BQ10" s="147">
        <v>1.119</v>
      </c>
      <c r="BS10" s="147">
        <v>1.153</v>
      </c>
      <c r="BU10" s="147">
        <v>1.135</v>
      </c>
      <c r="BW10" s="147">
        <v>1.119</v>
      </c>
      <c r="BY10" s="147">
        <v>1.0820000000000001</v>
      </c>
      <c r="CA10" s="147">
        <v>1.0469999999999999</v>
      </c>
      <c r="CC10" s="147">
        <v>1.0489999999999999</v>
      </c>
      <c r="CE10" s="147">
        <v>1.038</v>
      </c>
      <c r="CG10" s="147">
        <v>1.02</v>
      </c>
      <c r="CI10" s="147">
        <v>1.0109999999999999</v>
      </c>
      <c r="CK10" s="147">
        <v>1.0009999999999999</v>
      </c>
      <c r="CM10" s="147">
        <v>0.998</v>
      </c>
      <c r="CO10" s="147">
        <v>0.99099999999999999</v>
      </c>
      <c r="CQ10" s="147">
        <v>0.98699999999999999</v>
      </c>
      <c r="CS10" s="147">
        <v>0.99299999999999999</v>
      </c>
      <c r="CU10" s="147">
        <v>0.98499999999999999</v>
      </c>
      <c r="CW10" s="147">
        <v>0.98</v>
      </c>
      <c r="CY10" s="147">
        <v>0.97799999999999998</v>
      </c>
      <c r="DA10" s="147">
        <v>0.96799999999999997</v>
      </c>
      <c r="DC10" s="147">
        <v>0.96899999999999997</v>
      </c>
      <c r="DE10" s="147">
        <v>0.96799999999999997</v>
      </c>
      <c r="DG10" s="147">
        <v>0.95899999999999996</v>
      </c>
      <c r="DI10" s="147">
        <v>0.95799999999999996</v>
      </c>
      <c r="DK10" s="147">
        <v>0.93899999999999995</v>
      </c>
      <c r="DM10" s="147">
        <v>0.94199999999999995</v>
      </c>
      <c r="DO10" s="147">
        <v>0.93799999999999994</v>
      </c>
      <c r="DQ10" s="147">
        <v>0.93500000000000005</v>
      </c>
      <c r="DS10" s="147">
        <v>0.94</v>
      </c>
      <c r="DU10" s="147">
        <v>0.94299999999999995</v>
      </c>
    </row>
    <row r="11" spans="1:222" s="19" customFormat="1" x14ac:dyDescent="0.3"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X11" s="146"/>
      <c r="CY11" s="146"/>
      <c r="CZ11" s="146"/>
      <c r="DA11" s="146"/>
      <c r="DB11" s="146"/>
      <c r="DC11" s="146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/>
      <c r="DN11" s="146"/>
      <c r="DO11" s="146"/>
      <c r="DP11" s="146"/>
      <c r="DQ11" s="146"/>
      <c r="DR11" s="146"/>
      <c r="DS11" s="146"/>
      <c r="DT11" s="146"/>
      <c r="DU11" s="146"/>
      <c r="DV11" s="146"/>
      <c r="DW11" s="146"/>
      <c r="DX11" s="146"/>
      <c r="DY11" s="146"/>
      <c r="DZ11" s="146"/>
      <c r="EA11" s="146"/>
      <c r="EB11" s="146"/>
      <c r="EC11" s="146"/>
      <c r="ED11" s="146"/>
      <c r="EE11" s="146"/>
      <c r="EF11" s="146"/>
      <c r="EG11" s="146"/>
      <c r="EH11" s="146"/>
      <c r="EI11" s="146"/>
      <c r="EJ11" s="146"/>
      <c r="EK11" s="146"/>
      <c r="EL11" s="146"/>
      <c r="EM11" s="146"/>
      <c r="EN11" s="146"/>
      <c r="EO11" s="146"/>
      <c r="EP11" s="146"/>
      <c r="EQ11" s="146"/>
      <c r="ER11" s="146"/>
      <c r="ES11" s="146"/>
      <c r="ET11" s="146"/>
      <c r="EU11" s="146"/>
      <c r="EV11" s="146"/>
      <c r="EW11" s="146"/>
      <c r="EX11" s="146"/>
      <c r="EY11" s="146"/>
      <c r="EZ11" s="146"/>
      <c r="FA11" s="146"/>
      <c r="FB11" s="146"/>
      <c r="FC11" s="146"/>
      <c r="FD11" s="146"/>
      <c r="FE11" s="146"/>
      <c r="FF11" s="146"/>
      <c r="FG11" s="146"/>
      <c r="FH11" s="146"/>
      <c r="FI11" s="146"/>
      <c r="FJ11" s="146"/>
      <c r="FK11" s="146"/>
      <c r="FL11" s="146"/>
      <c r="FM11" s="146"/>
      <c r="FN11" s="146"/>
      <c r="FO11" s="146"/>
      <c r="FP11" s="146"/>
      <c r="FQ11" s="146"/>
      <c r="FR11" s="146"/>
      <c r="FS11" s="146"/>
      <c r="FT11" s="146"/>
      <c r="FU11" s="146"/>
      <c r="FV11" s="146"/>
      <c r="FW11" s="146"/>
      <c r="FX11" s="146"/>
      <c r="FY11" s="146"/>
      <c r="FZ11" s="146"/>
      <c r="GA11" s="146"/>
      <c r="GB11" s="146"/>
      <c r="GC11" s="146"/>
      <c r="GD11" s="146"/>
      <c r="GE11" s="146"/>
      <c r="GF11" s="146"/>
      <c r="GG11" s="146"/>
      <c r="GH11" s="146"/>
      <c r="GI11" s="146"/>
      <c r="GJ11" s="146"/>
      <c r="GK11" s="146"/>
      <c r="GL11" s="146"/>
      <c r="GM11" s="146"/>
      <c r="GN11" s="146"/>
      <c r="GO11" s="146"/>
      <c r="GP11" s="146"/>
      <c r="GQ11" s="146"/>
      <c r="GR11" s="146"/>
      <c r="GS11" s="146"/>
      <c r="GT11" s="146"/>
      <c r="GU11" s="146"/>
      <c r="GV11" s="146"/>
      <c r="GW11" s="146"/>
      <c r="GX11" s="146"/>
      <c r="GY11" s="146"/>
      <c r="GZ11" s="146"/>
      <c r="HA11" s="146"/>
      <c r="HB11" s="146"/>
      <c r="HC11" s="146"/>
      <c r="HD11" s="146"/>
      <c r="HE11" s="146"/>
      <c r="HF11" s="146"/>
      <c r="HG11" s="146"/>
      <c r="HH11" s="146"/>
      <c r="HI11" s="146"/>
      <c r="HJ11" s="146"/>
      <c r="HK11" s="146"/>
      <c r="HL11" s="146"/>
      <c r="HM11" s="146"/>
      <c r="HN11" s="146"/>
    </row>
    <row r="12" spans="1:222" s="19" customFormat="1" x14ac:dyDescent="0.3">
      <c r="A12" s="49" t="s">
        <v>80</v>
      </c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</row>
    <row r="13" spans="1:222" s="19" customFormat="1" x14ac:dyDescent="0.3">
      <c r="A13" s="178" t="s">
        <v>198</v>
      </c>
      <c r="CE13" s="20"/>
      <c r="CF13" s="20"/>
      <c r="CM13" s="146"/>
      <c r="CN13" s="146"/>
      <c r="CO13" s="146"/>
      <c r="CP13" s="146"/>
      <c r="CQ13" s="146"/>
      <c r="CR13" s="146"/>
      <c r="CS13" s="146"/>
      <c r="CT13" s="146"/>
      <c r="CU13" s="146"/>
      <c r="CV13" s="146"/>
      <c r="CW13" s="146"/>
      <c r="CX13" s="146"/>
      <c r="CY13" s="146"/>
      <c r="CZ13" s="183"/>
      <c r="DA13" s="183"/>
      <c r="DB13" s="146"/>
      <c r="DC13" s="146"/>
      <c r="DD13" s="146"/>
      <c r="DE13" s="146"/>
      <c r="DF13" s="146"/>
      <c r="DG13" s="146"/>
      <c r="DH13" s="146"/>
      <c r="DI13" s="146"/>
      <c r="DJ13" s="146"/>
      <c r="DK13" s="146"/>
      <c r="DL13" s="146"/>
      <c r="DM13" s="146"/>
      <c r="DN13" s="146"/>
      <c r="DO13" s="146"/>
      <c r="DP13" s="146"/>
      <c r="DQ13" s="146"/>
      <c r="DR13" s="146"/>
      <c r="DS13" s="146"/>
      <c r="DT13" s="146"/>
      <c r="DU13" s="146"/>
      <c r="DV13" s="146"/>
      <c r="DW13" s="146"/>
      <c r="DX13" s="146"/>
      <c r="DY13" s="146"/>
      <c r="DZ13" s="146"/>
      <c r="EA13" s="146"/>
      <c r="EB13" s="146"/>
      <c r="EC13" s="146"/>
      <c r="ED13" s="146"/>
      <c r="EE13" s="146"/>
      <c r="EF13" s="146"/>
      <c r="EG13" s="146"/>
      <c r="EH13" s="146"/>
      <c r="EI13" s="146"/>
      <c r="EJ13" s="146"/>
      <c r="EK13" s="146"/>
      <c r="EL13" s="146"/>
      <c r="EM13" s="146"/>
      <c r="EN13" s="146"/>
      <c r="EO13" s="146"/>
      <c r="EP13" s="146"/>
      <c r="EQ13" s="146"/>
      <c r="ER13" s="146"/>
      <c r="ES13" s="146"/>
      <c r="ET13" s="146"/>
      <c r="EU13" s="146"/>
      <c r="EV13" s="146"/>
      <c r="EW13" s="146"/>
      <c r="EX13" s="146"/>
      <c r="EY13" s="146"/>
      <c r="EZ13" s="146"/>
      <c r="FA13" s="146"/>
      <c r="FB13" s="146"/>
      <c r="FC13" s="146"/>
      <c r="FD13" s="146"/>
      <c r="FE13" s="146"/>
      <c r="FF13" s="146"/>
      <c r="FG13" s="146"/>
      <c r="FH13" s="146"/>
      <c r="FI13" s="146"/>
      <c r="FJ13" s="146"/>
      <c r="FK13" s="146"/>
      <c r="FL13" s="146"/>
      <c r="FM13" s="146"/>
      <c r="FN13" s="146"/>
      <c r="FO13" s="146"/>
      <c r="FP13" s="146"/>
      <c r="FQ13" s="146"/>
      <c r="FR13" s="146"/>
      <c r="FS13" s="146"/>
      <c r="FT13" s="146"/>
      <c r="FU13" s="146"/>
      <c r="FV13" s="146"/>
      <c r="FW13" s="146"/>
      <c r="FX13" s="146"/>
      <c r="FY13" s="146"/>
      <c r="FZ13" s="146"/>
      <c r="GA13" s="146"/>
      <c r="GB13" s="146"/>
      <c r="GC13" s="146"/>
      <c r="GD13" s="146"/>
      <c r="GE13" s="146"/>
      <c r="GF13" s="146"/>
      <c r="GG13" s="146"/>
      <c r="GH13" s="146"/>
      <c r="GI13" s="146"/>
      <c r="GJ13" s="146"/>
      <c r="GK13" s="146"/>
      <c r="GL13" s="146"/>
      <c r="GM13" s="146"/>
      <c r="GN13" s="146"/>
      <c r="GO13" s="146"/>
      <c r="GP13" s="146"/>
      <c r="GQ13" s="146"/>
      <c r="GR13" s="146"/>
      <c r="GS13" s="146"/>
      <c r="GT13" s="146"/>
      <c r="GU13" s="146"/>
      <c r="GV13" s="146"/>
      <c r="GW13" s="146"/>
      <c r="GX13" s="146"/>
      <c r="GY13" s="146"/>
      <c r="GZ13" s="146"/>
      <c r="HA13" s="146"/>
      <c r="HB13" s="146"/>
      <c r="HC13" s="146"/>
    </row>
    <row r="14" spans="1:222" s="19" customFormat="1" x14ac:dyDescent="0.3">
      <c r="CI14" s="20"/>
      <c r="CM14" s="146"/>
      <c r="CN14" s="146"/>
      <c r="CO14" s="146"/>
      <c r="CP14" s="146"/>
      <c r="CQ14" s="146"/>
      <c r="CR14" s="146"/>
      <c r="CS14" s="146"/>
      <c r="CT14" s="146"/>
      <c r="CU14" s="146"/>
      <c r="CV14" s="146"/>
      <c r="CW14" s="146"/>
      <c r="CX14" s="146"/>
      <c r="CY14" s="146"/>
      <c r="CZ14" s="146"/>
      <c r="DA14" s="146"/>
      <c r="DB14" s="146"/>
      <c r="DC14" s="146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  <c r="EC14" s="146"/>
      <c r="ED14" s="146"/>
      <c r="EE14" s="146"/>
      <c r="EF14" s="146"/>
      <c r="EG14" s="146"/>
      <c r="EH14" s="146"/>
      <c r="EI14" s="146"/>
      <c r="EJ14" s="146"/>
      <c r="EK14" s="146"/>
      <c r="EL14" s="146"/>
      <c r="EM14" s="146"/>
      <c r="EN14" s="146"/>
      <c r="EO14" s="146"/>
      <c r="EP14" s="146"/>
      <c r="EQ14" s="146"/>
      <c r="ER14" s="146"/>
      <c r="ES14" s="146"/>
      <c r="ET14" s="146"/>
      <c r="EU14" s="146"/>
      <c r="EV14" s="146"/>
      <c r="EW14" s="146"/>
      <c r="EX14" s="146"/>
      <c r="EY14" s="146"/>
      <c r="EZ14" s="146"/>
      <c r="FA14" s="146"/>
      <c r="FB14" s="146"/>
      <c r="FC14" s="146"/>
      <c r="FD14" s="146"/>
      <c r="FE14" s="146"/>
      <c r="FF14" s="146"/>
      <c r="FG14" s="146"/>
      <c r="FH14" s="146"/>
      <c r="FI14" s="146"/>
      <c r="FJ14" s="146"/>
      <c r="FK14" s="146"/>
      <c r="FL14" s="146"/>
      <c r="FM14" s="146"/>
      <c r="FN14" s="146"/>
      <c r="FO14" s="146"/>
      <c r="FP14" s="146"/>
      <c r="FQ14" s="146"/>
      <c r="FR14" s="146"/>
      <c r="FS14" s="146"/>
      <c r="FT14" s="146"/>
      <c r="FU14" s="146"/>
      <c r="FV14" s="146"/>
      <c r="FW14" s="146"/>
      <c r="FX14" s="146"/>
      <c r="FY14" s="146"/>
      <c r="FZ14" s="146"/>
      <c r="GA14" s="146"/>
      <c r="GB14" s="146"/>
      <c r="GC14" s="146"/>
      <c r="GD14" s="146"/>
      <c r="GE14" s="146"/>
      <c r="GF14" s="146"/>
      <c r="GG14" s="146"/>
      <c r="GH14" s="146"/>
      <c r="GI14" s="146"/>
      <c r="GJ14" s="146"/>
      <c r="GK14" s="146"/>
      <c r="GL14" s="146"/>
      <c r="GM14" s="146"/>
      <c r="GN14" s="146"/>
      <c r="GO14" s="146"/>
      <c r="GP14" s="146"/>
      <c r="GQ14" s="146"/>
      <c r="GR14" s="146"/>
      <c r="GS14" s="146"/>
      <c r="GT14" s="146"/>
      <c r="GU14" s="146"/>
      <c r="GV14" s="146"/>
      <c r="GW14" s="146"/>
      <c r="GX14" s="146"/>
      <c r="GY14" s="146"/>
      <c r="GZ14" s="146"/>
      <c r="HA14" s="146"/>
      <c r="HB14" s="146"/>
      <c r="HC14" s="146"/>
    </row>
    <row r="15" spans="1:222" s="19" customFormat="1" x14ac:dyDescent="0.3">
      <c r="CI15" s="20"/>
      <c r="CJ15" s="20"/>
      <c r="CM15" s="146"/>
      <c r="CN15" s="146"/>
      <c r="CO15" s="146"/>
      <c r="CP15" s="146"/>
      <c r="CQ15" s="146"/>
      <c r="CR15" s="146"/>
      <c r="CS15" s="146"/>
      <c r="CT15" s="146"/>
      <c r="CU15" s="146"/>
      <c r="CV15" s="146"/>
      <c r="CW15" s="146"/>
      <c r="CX15" s="146"/>
      <c r="CY15" s="146"/>
      <c r="CZ15" s="146"/>
      <c r="DA15" s="146"/>
      <c r="DB15" s="146"/>
      <c r="DC15" s="146"/>
      <c r="DD15" s="146"/>
      <c r="DE15" s="146"/>
      <c r="DF15" s="146"/>
      <c r="DG15" s="146"/>
      <c r="DH15" s="146"/>
      <c r="DI15" s="146"/>
      <c r="DJ15" s="146"/>
      <c r="DK15" s="146"/>
      <c r="DL15" s="146"/>
      <c r="DM15" s="146"/>
      <c r="DN15" s="146"/>
      <c r="DO15" s="146"/>
      <c r="DP15" s="146"/>
      <c r="DQ15" s="146"/>
      <c r="DR15" s="146"/>
      <c r="DS15" s="146"/>
      <c r="DT15" s="146"/>
      <c r="DU15" s="146"/>
      <c r="DV15" s="146"/>
      <c r="DW15" s="146"/>
      <c r="DX15" s="146"/>
      <c r="DY15" s="146"/>
      <c r="DZ15" s="146"/>
      <c r="EA15" s="146"/>
      <c r="EB15" s="146"/>
      <c r="EC15" s="146"/>
      <c r="ED15" s="146"/>
      <c r="EE15" s="146"/>
      <c r="EF15" s="146"/>
      <c r="EG15" s="146"/>
      <c r="EH15" s="146"/>
      <c r="EI15" s="146"/>
      <c r="EJ15" s="146"/>
      <c r="EK15" s="146"/>
      <c r="EL15" s="146"/>
      <c r="EM15" s="146"/>
      <c r="EN15" s="146"/>
      <c r="EO15" s="146"/>
      <c r="EP15" s="146"/>
      <c r="EQ15" s="146"/>
      <c r="ER15" s="146"/>
      <c r="ES15" s="146"/>
      <c r="ET15" s="146"/>
      <c r="EU15" s="146"/>
      <c r="EV15" s="146"/>
      <c r="EW15" s="146"/>
      <c r="EX15" s="146"/>
      <c r="EY15" s="146"/>
      <c r="EZ15" s="146"/>
      <c r="FA15" s="146"/>
      <c r="FB15" s="146"/>
      <c r="FC15" s="146"/>
      <c r="FD15" s="146"/>
      <c r="FE15" s="146"/>
      <c r="FF15" s="146"/>
      <c r="FG15" s="146"/>
      <c r="FH15" s="146"/>
      <c r="FI15" s="146"/>
      <c r="FJ15" s="146"/>
      <c r="FK15" s="146"/>
      <c r="FL15" s="146"/>
      <c r="FM15" s="146"/>
      <c r="FN15" s="146"/>
      <c r="FO15" s="146"/>
      <c r="FP15" s="146"/>
      <c r="FQ15" s="146"/>
      <c r="FR15" s="146"/>
      <c r="FS15" s="146"/>
      <c r="FT15" s="146"/>
      <c r="FU15" s="146"/>
      <c r="FV15" s="146"/>
      <c r="FW15" s="146"/>
      <c r="FX15" s="146"/>
      <c r="FY15" s="146"/>
      <c r="FZ15" s="146"/>
      <c r="GA15" s="146"/>
      <c r="GB15" s="146"/>
      <c r="GC15" s="146"/>
      <c r="GD15" s="146"/>
      <c r="GE15" s="146"/>
      <c r="GF15" s="146"/>
      <c r="GG15" s="146"/>
      <c r="GH15" s="146"/>
      <c r="GI15" s="146"/>
      <c r="GJ15" s="146"/>
      <c r="GK15" s="146"/>
      <c r="GL15" s="146"/>
      <c r="GM15" s="146"/>
      <c r="GN15" s="146"/>
      <c r="GO15" s="146"/>
      <c r="GP15" s="146"/>
      <c r="GQ15" s="146"/>
      <c r="GR15" s="146"/>
      <c r="GS15" s="146"/>
      <c r="GT15" s="146"/>
      <c r="GU15" s="146"/>
      <c r="GV15" s="146"/>
      <c r="GW15" s="146"/>
      <c r="GX15" s="146"/>
      <c r="GY15" s="146"/>
      <c r="GZ15" s="146"/>
      <c r="HA15" s="146"/>
      <c r="HB15" s="146"/>
      <c r="HC15" s="146"/>
    </row>
    <row r="16" spans="1:222" s="19" customFormat="1" x14ac:dyDescent="0.3">
      <c r="CC16" s="83"/>
      <c r="CD16" s="21"/>
      <c r="CI16" s="20"/>
      <c r="CM16" s="146"/>
      <c r="CN16" s="146"/>
      <c r="CO16" s="146"/>
      <c r="CP16" s="146"/>
      <c r="CQ16" s="146"/>
      <c r="CR16" s="146"/>
      <c r="CS16" s="146"/>
      <c r="CT16" s="146"/>
      <c r="CU16" s="146"/>
      <c r="CV16" s="146"/>
      <c r="CW16" s="146"/>
      <c r="CX16" s="146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  <c r="DX16" s="146"/>
      <c r="DY16" s="146"/>
      <c r="DZ16" s="146"/>
      <c r="EA16" s="146"/>
      <c r="EB16" s="146"/>
      <c r="EC16" s="146"/>
      <c r="ED16" s="146"/>
      <c r="EE16" s="146"/>
      <c r="EF16" s="146"/>
      <c r="EG16" s="146"/>
      <c r="EH16" s="146"/>
      <c r="EI16" s="146"/>
      <c r="EJ16" s="146"/>
      <c r="EK16" s="146"/>
      <c r="EL16" s="146"/>
      <c r="EM16" s="146"/>
      <c r="EN16" s="146"/>
      <c r="EO16" s="146"/>
      <c r="EP16" s="146"/>
      <c r="EQ16" s="146"/>
      <c r="ER16" s="146"/>
      <c r="ES16" s="146"/>
      <c r="ET16" s="146"/>
      <c r="EU16" s="146"/>
      <c r="EV16" s="146"/>
      <c r="EW16" s="146"/>
      <c r="EX16" s="146"/>
      <c r="EY16" s="146"/>
      <c r="EZ16" s="146"/>
      <c r="FA16" s="146"/>
      <c r="FB16" s="146"/>
      <c r="FC16" s="146"/>
      <c r="FD16" s="146"/>
      <c r="FE16" s="146"/>
      <c r="FF16" s="146"/>
      <c r="FG16" s="146"/>
      <c r="FH16" s="146"/>
      <c r="FI16" s="146"/>
      <c r="FJ16" s="146"/>
      <c r="FK16" s="146"/>
      <c r="FL16" s="146"/>
      <c r="FM16" s="146"/>
      <c r="FN16" s="146"/>
      <c r="FO16" s="146"/>
      <c r="FP16" s="146"/>
      <c r="FQ16" s="146"/>
      <c r="FR16" s="146"/>
      <c r="FS16" s="146"/>
      <c r="FT16" s="146"/>
      <c r="FU16" s="146"/>
      <c r="FV16" s="146"/>
      <c r="FW16" s="146"/>
      <c r="FX16" s="146"/>
      <c r="FY16" s="146"/>
      <c r="FZ16" s="146"/>
      <c r="GA16" s="146"/>
      <c r="GB16" s="146"/>
      <c r="GC16" s="146"/>
      <c r="GD16" s="146"/>
      <c r="GE16" s="146"/>
      <c r="GF16" s="146"/>
      <c r="GG16" s="146"/>
      <c r="GH16" s="146"/>
      <c r="GI16" s="146"/>
      <c r="GJ16" s="146"/>
      <c r="GK16" s="146"/>
      <c r="GL16" s="146"/>
      <c r="GM16" s="146"/>
      <c r="GN16" s="146"/>
      <c r="GO16" s="146"/>
      <c r="GP16" s="146"/>
      <c r="GQ16" s="146"/>
      <c r="GR16" s="146"/>
      <c r="GS16" s="146"/>
      <c r="GT16" s="146"/>
      <c r="GU16" s="146"/>
      <c r="GV16" s="146"/>
      <c r="GW16" s="146"/>
      <c r="GX16" s="146"/>
      <c r="GY16" s="146"/>
      <c r="GZ16" s="146"/>
      <c r="HA16" s="146"/>
      <c r="HB16" s="146"/>
      <c r="HC16" s="146"/>
    </row>
    <row r="17" spans="2:222" s="19" customFormat="1" x14ac:dyDescent="0.3">
      <c r="CC17" s="81"/>
      <c r="CD17" s="21"/>
      <c r="CI17" s="20"/>
      <c r="CJ17" s="20"/>
      <c r="CM17" s="146"/>
      <c r="CN17" s="146"/>
      <c r="CO17" s="146"/>
      <c r="CP17" s="146"/>
      <c r="CQ17" s="146"/>
      <c r="CR17" s="146"/>
      <c r="CS17" s="146"/>
      <c r="CT17" s="146"/>
      <c r="CU17" s="146"/>
      <c r="CV17" s="146"/>
      <c r="CW17" s="146"/>
      <c r="CX17" s="146"/>
      <c r="CY17" s="146"/>
      <c r="CZ17" s="146"/>
      <c r="DA17" s="146"/>
      <c r="DB17" s="146"/>
      <c r="DC17" s="146"/>
      <c r="DD17" s="146"/>
      <c r="DE17" s="146"/>
      <c r="DF17" s="146"/>
      <c r="DG17" s="146"/>
      <c r="DH17" s="146"/>
      <c r="DI17" s="146"/>
      <c r="DJ17" s="146"/>
      <c r="DK17" s="146"/>
      <c r="DL17" s="146"/>
      <c r="DM17" s="146"/>
      <c r="DN17" s="146"/>
      <c r="DO17" s="146"/>
      <c r="DP17" s="146"/>
      <c r="DQ17" s="146"/>
      <c r="DR17" s="146"/>
      <c r="DS17" s="146"/>
      <c r="DT17" s="146"/>
      <c r="DU17" s="146"/>
      <c r="DV17" s="146"/>
      <c r="DW17" s="146"/>
      <c r="DX17" s="146"/>
      <c r="DY17" s="146"/>
      <c r="DZ17" s="146"/>
      <c r="EA17" s="146"/>
      <c r="EB17" s="146"/>
      <c r="EC17" s="146"/>
      <c r="ED17" s="146"/>
      <c r="EE17" s="146"/>
      <c r="EF17" s="146"/>
      <c r="EG17" s="146"/>
      <c r="EH17" s="146"/>
      <c r="EI17" s="146"/>
      <c r="EJ17" s="146"/>
      <c r="EK17" s="146"/>
      <c r="EL17" s="146"/>
      <c r="EM17" s="146"/>
      <c r="EN17" s="146"/>
      <c r="EO17" s="146"/>
      <c r="EP17" s="146"/>
      <c r="EQ17" s="146"/>
      <c r="ER17" s="146"/>
      <c r="ES17" s="146"/>
      <c r="ET17" s="146"/>
      <c r="EU17" s="146"/>
      <c r="EV17" s="146"/>
      <c r="EW17" s="146"/>
      <c r="EX17" s="146"/>
      <c r="EY17" s="146"/>
      <c r="EZ17" s="146"/>
      <c r="FA17" s="146"/>
      <c r="FB17" s="146"/>
      <c r="FC17" s="146"/>
      <c r="FD17" s="146"/>
      <c r="FE17" s="146"/>
      <c r="FF17" s="146"/>
      <c r="FG17" s="146"/>
      <c r="FH17" s="146"/>
      <c r="FI17" s="146"/>
      <c r="FJ17" s="146"/>
      <c r="FK17" s="146"/>
      <c r="FL17" s="146"/>
      <c r="FM17" s="146"/>
      <c r="FN17" s="146"/>
      <c r="FO17" s="146"/>
      <c r="FP17" s="146"/>
      <c r="FQ17" s="146"/>
      <c r="FR17" s="146"/>
      <c r="FS17" s="146"/>
      <c r="FT17" s="146"/>
      <c r="FU17" s="146"/>
      <c r="FV17" s="146"/>
      <c r="FW17" s="146"/>
      <c r="FX17" s="146"/>
      <c r="FY17" s="146"/>
      <c r="FZ17" s="146"/>
      <c r="GA17" s="146"/>
      <c r="GB17" s="146"/>
      <c r="GC17" s="146"/>
      <c r="GD17" s="146"/>
      <c r="GE17" s="146"/>
      <c r="GF17" s="146"/>
      <c r="GG17" s="146"/>
      <c r="GH17" s="146"/>
      <c r="GI17" s="146"/>
      <c r="GJ17" s="146"/>
      <c r="GK17" s="146"/>
      <c r="GL17" s="146"/>
      <c r="GM17" s="146"/>
      <c r="GN17" s="146"/>
      <c r="GO17" s="146"/>
      <c r="GP17" s="146"/>
      <c r="GQ17" s="146"/>
      <c r="GR17" s="146"/>
      <c r="GS17" s="146"/>
      <c r="GT17" s="146"/>
      <c r="GU17" s="146"/>
      <c r="GV17" s="146"/>
      <c r="GW17" s="146"/>
      <c r="GX17" s="146"/>
      <c r="GY17" s="146"/>
      <c r="GZ17" s="146"/>
      <c r="HA17" s="146"/>
      <c r="HB17" s="146"/>
      <c r="HC17" s="146"/>
    </row>
    <row r="18" spans="2:222" s="19" customFormat="1" x14ac:dyDescent="0.3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  <c r="DV18" s="146"/>
      <c r="DW18" s="146"/>
      <c r="DX18" s="146"/>
      <c r="DY18" s="146"/>
      <c r="DZ18" s="146"/>
      <c r="EA18" s="146"/>
      <c r="EB18" s="146"/>
      <c r="EC18" s="146"/>
      <c r="ED18" s="146"/>
      <c r="EE18" s="146"/>
      <c r="EF18" s="146"/>
      <c r="EG18" s="146"/>
      <c r="EH18" s="146"/>
      <c r="EI18" s="146"/>
      <c r="EJ18" s="146"/>
      <c r="EK18" s="146"/>
      <c r="EL18" s="146"/>
      <c r="EM18" s="146"/>
      <c r="EN18" s="146"/>
      <c r="EO18" s="146"/>
      <c r="EP18" s="146"/>
      <c r="EQ18" s="146"/>
      <c r="ER18" s="146"/>
      <c r="ES18" s="146"/>
      <c r="ET18" s="146"/>
      <c r="EU18" s="146"/>
      <c r="EV18" s="146"/>
      <c r="EW18" s="146"/>
      <c r="EX18" s="146"/>
      <c r="EY18" s="146"/>
      <c r="EZ18" s="146"/>
      <c r="FA18" s="146"/>
      <c r="FB18" s="146"/>
      <c r="FC18" s="146"/>
      <c r="FD18" s="146"/>
      <c r="FE18" s="146"/>
      <c r="FF18" s="146"/>
      <c r="FG18" s="146"/>
      <c r="FH18" s="146"/>
      <c r="FI18" s="146"/>
      <c r="FJ18" s="146"/>
      <c r="FK18" s="146"/>
      <c r="FL18" s="146"/>
      <c r="FM18" s="146"/>
      <c r="FN18" s="146"/>
      <c r="FO18" s="146"/>
      <c r="FP18" s="146"/>
      <c r="FQ18" s="146"/>
      <c r="FR18" s="146"/>
      <c r="FS18" s="146"/>
      <c r="FT18" s="146"/>
      <c r="FU18" s="146"/>
      <c r="FV18" s="146"/>
      <c r="FW18" s="146"/>
      <c r="FX18" s="146"/>
      <c r="FY18" s="146"/>
      <c r="FZ18" s="146"/>
      <c r="GA18" s="146"/>
      <c r="GB18" s="146"/>
      <c r="GC18" s="146"/>
      <c r="GD18" s="146"/>
      <c r="GE18" s="146"/>
      <c r="GF18" s="146"/>
      <c r="GG18" s="146"/>
      <c r="GH18" s="146"/>
      <c r="GI18" s="146"/>
      <c r="GJ18" s="146"/>
      <c r="GK18" s="146"/>
      <c r="GL18" s="146"/>
      <c r="GM18" s="146"/>
      <c r="GN18" s="146"/>
      <c r="GO18" s="146"/>
      <c r="GP18" s="146"/>
      <c r="GQ18" s="146"/>
      <c r="GR18" s="146"/>
      <c r="GS18" s="146"/>
      <c r="GT18" s="146"/>
      <c r="GU18" s="146"/>
      <c r="GV18" s="146"/>
      <c r="GW18" s="146"/>
      <c r="GX18" s="146"/>
      <c r="GY18" s="146"/>
      <c r="GZ18" s="146"/>
      <c r="HA18" s="146"/>
      <c r="HB18" s="146"/>
      <c r="HC18" s="146"/>
    </row>
    <row r="19" spans="2:222" s="19" customFormat="1" x14ac:dyDescent="0.3">
      <c r="B19" s="21"/>
      <c r="C19" s="21"/>
      <c r="D19" s="21"/>
      <c r="E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CN19" s="83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  <c r="DV19" s="146"/>
      <c r="DW19" s="146"/>
      <c r="DX19" s="146"/>
      <c r="DY19" s="146"/>
      <c r="DZ19" s="146"/>
      <c r="EA19" s="146"/>
      <c r="EB19" s="146"/>
      <c r="EC19" s="146"/>
      <c r="ED19" s="146"/>
      <c r="EE19" s="146"/>
      <c r="EF19" s="146"/>
      <c r="EG19" s="146"/>
      <c r="EH19" s="146"/>
      <c r="EI19" s="146"/>
      <c r="EJ19" s="146"/>
      <c r="EK19" s="146"/>
      <c r="EL19" s="146"/>
      <c r="EM19" s="146"/>
      <c r="EN19" s="146"/>
      <c r="EO19" s="146"/>
      <c r="EP19" s="146"/>
      <c r="EQ19" s="146"/>
      <c r="ER19" s="146"/>
      <c r="ES19" s="146"/>
      <c r="ET19" s="146"/>
      <c r="EU19" s="146"/>
      <c r="EV19" s="146"/>
      <c r="EW19" s="146"/>
      <c r="EX19" s="146"/>
      <c r="EY19" s="146"/>
      <c r="EZ19" s="146"/>
      <c r="FA19" s="146"/>
      <c r="FB19" s="146"/>
      <c r="FC19" s="146"/>
      <c r="FD19" s="146"/>
      <c r="FE19" s="146"/>
      <c r="FF19" s="146"/>
      <c r="FG19" s="146"/>
      <c r="FH19" s="146"/>
      <c r="FI19" s="146"/>
      <c r="FJ19" s="146"/>
      <c r="FK19" s="146"/>
      <c r="FL19" s="146"/>
      <c r="FM19" s="146"/>
      <c r="FN19" s="146"/>
      <c r="FO19" s="146"/>
      <c r="FP19" s="146"/>
      <c r="FQ19" s="146"/>
      <c r="FR19" s="146"/>
      <c r="FS19" s="146"/>
      <c r="FT19" s="146"/>
      <c r="FU19" s="146"/>
      <c r="FV19" s="146"/>
      <c r="FW19" s="146"/>
      <c r="FX19" s="146"/>
      <c r="FY19" s="146"/>
      <c r="FZ19" s="146"/>
      <c r="GA19" s="146"/>
      <c r="GB19" s="146"/>
      <c r="GC19" s="146"/>
      <c r="GD19" s="146"/>
      <c r="GE19" s="146"/>
      <c r="GF19" s="146"/>
      <c r="GG19" s="146"/>
      <c r="GH19" s="146"/>
      <c r="GI19" s="146"/>
      <c r="GJ19" s="146"/>
      <c r="GK19" s="146"/>
      <c r="GL19" s="146"/>
      <c r="GM19" s="146"/>
      <c r="GN19" s="146"/>
      <c r="GO19" s="146"/>
      <c r="GP19" s="146"/>
      <c r="GQ19" s="146"/>
      <c r="GR19" s="146"/>
      <c r="GS19" s="146"/>
      <c r="GT19" s="146"/>
      <c r="GU19" s="146"/>
      <c r="GV19" s="146"/>
      <c r="GW19" s="146"/>
      <c r="GX19" s="146"/>
      <c r="GY19" s="146"/>
      <c r="GZ19" s="146"/>
      <c r="HA19" s="146"/>
      <c r="HB19" s="146"/>
      <c r="HC19" s="146"/>
      <c r="HD19" s="146"/>
      <c r="HE19" s="146"/>
      <c r="HF19" s="146"/>
      <c r="HG19" s="146"/>
      <c r="HH19" s="146"/>
      <c r="HI19" s="146"/>
      <c r="HJ19" s="146"/>
      <c r="HK19" s="146"/>
      <c r="HL19" s="146"/>
      <c r="HM19" s="146"/>
      <c r="HN19" s="146"/>
    </row>
    <row r="20" spans="2:222" s="19" customFormat="1" x14ac:dyDescent="0.3">
      <c r="B20" s="21"/>
      <c r="C20" s="21"/>
      <c r="D20" s="21"/>
      <c r="E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  <c r="DV20" s="146"/>
      <c r="DW20" s="146"/>
      <c r="DX20" s="146"/>
      <c r="DY20" s="146"/>
      <c r="DZ20" s="146"/>
      <c r="EA20" s="146"/>
      <c r="EB20" s="146"/>
      <c r="EC20" s="146"/>
      <c r="ED20" s="146"/>
      <c r="EE20" s="146"/>
      <c r="EF20" s="146"/>
      <c r="EG20" s="146"/>
      <c r="EH20" s="146"/>
      <c r="EI20" s="146"/>
      <c r="EJ20" s="146"/>
      <c r="EK20" s="146"/>
      <c r="EL20" s="146"/>
      <c r="EM20" s="146"/>
      <c r="EN20" s="146"/>
      <c r="EO20" s="146"/>
      <c r="EP20" s="146"/>
      <c r="EQ20" s="146"/>
      <c r="ER20" s="146"/>
      <c r="ES20" s="146"/>
      <c r="ET20" s="146"/>
      <c r="EU20" s="146"/>
      <c r="EV20" s="146"/>
      <c r="EW20" s="146"/>
      <c r="EX20" s="146"/>
      <c r="EY20" s="146"/>
      <c r="EZ20" s="146"/>
      <c r="FA20" s="146"/>
      <c r="FB20" s="146"/>
      <c r="FC20" s="146"/>
      <c r="FD20" s="146"/>
      <c r="FE20" s="146"/>
      <c r="FF20" s="146"/>
      <c r="FG20" s="146"/>
      <c r="FH20" s="146"/>
      <c r="FI20" s="146"/>
      <c r="FJ20" s="146"/>
      <c r="FK20" s="146"/>
      <c r="FL20" s="146"/>
      <c r="FM20" s="146"/>
      <c r="FN20" s="146"/>
      <c r="FO20" s="146"/>
      <c r="FP20" s="146"/>
      <c r="FQ20" s="146"/>
      <c r="FR20" s="146"/>
      <c r="FS20" s="146"/>
      <c r="FT20" s="146"/>
      <c r="FU20" s="146"/>
      <c r="FV20" s="146"/>
      <c r="FW20" s="146"/>
      <c r="FX20" s="146"/>
      <c r="FY20" s="146"/>
      <c r="FZ20" s="146"/>
      <c r="GA20" s="146"/>
      <c r="GB20" s="146"/>
      <c r="GC20" s="146"/>
      <c r="GD20" s="146"/>
      <c r="GE20" s="146"/>
      <c r="GF20" s="146"/>
      <c r="GG20" s="146"/>
      <c r="GH20" s="146"/>
      <c r="GI20" s="146"/>
      <c r="GJ20" s="146"/>
      <c r="GK20" s="146"/>
      <c r="GL20" s="146"/>
      <c r="GM20" s="146"/>
      <c r="GN20" s="146"/>
      <c r="GO20" s="146"/>
      <c r="GP20" s="146"/>
      <c r="GQ20" s="146"/>
      <c r="GR20" s="146"/>
      <c r="GS20" s="146"/>
      <c r="GT20" s="146"/>
      <c r="GU20" s="146"/>
      <c r="GV20" s="146"/>
      <c r="GW20" s="146"/>
      <c r="GX20" s="146"/>
      <c r="GY20" s="146"/>
      <c r="GZ20" s="146"/>
      <c r="HA20" s="146"/>
      <c r="HB20" s="146"/>
      <c r="HC20" s="146"/>
      <c r="HD20" s="146"/>
      <c r="HE20" s="146"/>
      <c r="HF20" s="146"/>
      <c r="HG20" s="146"/>
      <c r="HH20" s="146"/>
      <c r="HI20" s="146"/>
      <c r="HJ20" s="146"/>
      <c r="HK20" s="146"/>
      <c r="HL20" s="146"/>
      <c r="HM20" s="146"/>
      <c r="HN20" s="146"/>
    </row>
    <row r="21" spans="2:222" s="19" customFormat="1" x14ac:dyDescent="0.3">
      <c r="B21" s="21"/>
      <c r="C21" s="21"/>
      <c r="D21" s="21"/>
      <c r="E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  <c r="DV21" s="146"/>
      <c r="DW21" s="146"/>
      <c r="DX21" s="146"/>
      <c r="DY21" s="146"/>
      <c r="DZ21" s="146"/>
      <c r="EA21" s="146"/>
      <c r="EB21" s="146"/>
      <c r="EC21" s="146"/>
      <c r="ED21" s="146"/>
      <c r="EE21" s="146"/>
      <c r="EF21" s="146"/>
      <c r="EG21" s="146"/>
      <c r="EH21" s="146"/>
      <c r="EI21" s="146"/>
      <c r="EJ21" s="146"/>
      <c r="EK21" s="146"/>
      <c r="EL21" s="146"/>
      <c r="EM21" s="146"/>
      <c r="EN21" s="146"/>
      <c r="EO21" s="146"/>
      <c r="EP21" s="146"/>
      <c r="EQ21" s="146"/>
      <c r="ER21" s="146"/>
      <c r="ES21" s="146"/>
      <c r="ET21" s="146"/>
      <c r="EU21" s="146"/>
      <c r="EV21" s="146"/>
      <c r="EW21" s="146"/>
      <c r="EX21" s="146"/>
      <c r="EY21" s="146"/>
      <c r="EZ21" s="146"/>
      <c r="FA21" s="146"/>
      <c r="FB21" s="146"/>
      <c r="FC21" s="146"/>
      <c r="FD21" s="146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  <c r="FU21" s="146"/>
      <c r="FV21" s="146"/>
      <c r="FW21" s="146"/>
      <c r="FX21" s="146"/>
      <c r="FY21" s="146"/>
      <c r="FZ21" s="146"/>
      <c r="GA21" s="146"/>
      <c r="GB21" s="146"/>
      <c r="GC21" s="146"/>
      <c r="GD21" s="146"/>
      <c r="GE21" s="146"/>
      <c r="GF21" s="146"/>
      <c r="GG21" s="146"/>
      <c r="GH21" s="146"/>
      <c r="GI21" s="146"/>
      <c r="GJ21" s="146"/>
      <c r="GK21" s="146"/>
      <c r="GL21" s="146"/>
      <c r="GM21" s="146"/>
      <c r="GN21" s="146"/>
      <c r="GO21" s="146"/>
      <c r="GP21" s="146"/>
      <c r="GQ21" s="146"/>
      <c r="GR21" s="146"/>
      <c r="GS21" s="146"/>
      <c r="GT21" s="146"/>
      <c r="GU21" s="146"/>
      <c r="GV21" s="146"/>
      <c r="GW21" s="146"/>
      <c r="GX21" s="146"/>
      <c r="GY21" s="146"/>
      <c r="GZ21" s="146"/>
      <c r="HA21" s="146"/>
      <c r="HB21" s="146"/>
      <c r="HC21" s="146"/>
      <c r="HD21" s="146"/>
      <c r="HE21" s="146"/>
      <c r="HF21" s="146"/>
      <c r="HG21" s="146"/>
      <c r="HH21" s="146"/>
      <c r="HI21" s="146"/>
      <c r="HJ21" s="146"/>
      <c r="HK21" s="146"/>
      <c r="HL21" s="146"/>
      <c r="HM21" s="146"/>
      <c r="HN21" s="146"/>
    </row>
    <row r="22" spans="2:222" s="19" customFormat="1" x14ac:dyDescent="0.3">
      <c r="CX22" s="146"/>
      <c r="CY22" s="146"/>
      <c r="CZ22" s="146"/>
      <c r="DA22" s="146"/>
      <c r="DB22" s="146"/>
      <c r="DC22" s="146"/>
      <c r="DD22" s="146"/>
      <c r="DE22" s="146"/>
      <c r="DF22" s="146"/>
      <c r="DG22" s="146"/>
      <c r="DH22" s="146"/>
      <c r="DI22" s="146"/>
      <c r="DJ22" s="146"/>
      <c r="DK22" s="146"/>
      <c r="DL22" s="146"/>
      <c r="DM22" s="146"/>
      <c r="DN22" s="146"/>
      <c r="DO22" s="146"/>
      <c r="DP22" s="146"/>
      <c r="DQ22" s="146"/>
      <c r="DR22" s="146"/>
      <c r="DS22" s="146"/>
      <c r="DT22" s="146"/>
      <c r="DU22" s="146"/>
      <c r="DV22" s="146"/>
      <c r="DW22" s="146"/>
      <c r="DX22" s="146"/>
      <c r="DY22" s="146"/>
      <c r="DZ22" s="146"/>
      <c r="EA22" s="146"/>
      <c r="EB22" s="146"/>
      <c r="EC22" s="146"/>
      <c r="ED22" s="146"/>
      <c r="EE22" s="146"/>
      <c r="EF22" s="146"/>
      <c r="EG22" s="146"/>
      <c r="EH22" s="146"/>
      <c r="EI22" s="146"/>
      <c r="EJ22" s="146"/>
      <c r="EK22" s="146"/>
      <c r="EL22" s="146"/>
      <c r="EM22" s="146"/>
      <c r="EN22" s="146"/>
      <c r="EO22" s="146"/>
      <c r="EP22" s="146"/>
      <c r="EQ22" s="146"/>
      <c r="ER22" s="146"/>
      <c r="ES22" s="146"/>
      <c r="ET22" s="146"/>
      <c r="EU22" s="146"/>
      <c r="EV22" s="146"/>
      <c r="EW22" s="146"/>
      <c r="EX22" s="146"/>
      <c r="EY22" s="146"/>
      <c r="EZ22" s="146"/>
      <c r="FA22" s="146"/>
      <c r="FB22" s="146"/>
      <c r="FC22" s="146"/>
      <c r="FD22" s="146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  <c r="FU22" s="146"/>
      <c r="FV22" s="146"/>
      <c r="FW22" s="146"/>
      <c r="FX22" s="146"/>
      <c r="FY22" s="146"/>
      <c r="FZ22" s="146"/>
      <c r="GA22" s="146"/>
      <c r="GB22" s="146"/>
      <c r="GC22" s="146"/>
      <c r="GD22" s="146"/>
      <c r="GE22" s="146"/>
      <c r="GF22" s="146"/>
      <c r="GG22" s="146"/>
      <c r="GH22" s="146"/>
      <c r="GI22" s="146"/>
      <c r="GJ22" s="146"/>
      <c r="GK22" s="146"/>
      <c r="GL22" s="146"/>
      <c r="GM22" s="146"/>
      <c r="GN22" s="146"/>
      <c r="GO22" s="146"/>
      <c r="GP22" s="146"/>
      <c r="GQ22" s="146"/>
      <c r="GR22" s="146"/>
      <c r="GS22" s="146"/>
      <c r="GT22" s="146"/>
      <c r="GU22" s="146"/>
      <c r="GV22" s="146"/>
      <c r="GW22" s="146"/>
      <c r="GX22" s="146"/>
      <c r="GY22" s="146"/>
      <c r="GZ22" s="146"/>
      <c r="HA22" s="146"/>
      <c r="HB22" s="146"/>
      <c r="HC22" s="146"/>
      <c r="HD22" s="146"/>
      <c r="HE22" s="146"/>
      <c r="HF22" s="146"/>
      <c r="HG22" s="146"/>
      <c r="HH22" s="146"/>
      <c r="HI22" s="146"/>
      <c r="HJ22" s="146"/>
      <c r="HK22" s="146"/>
      <c r="HL22" s="146"/>
      <c r="HM22" s="146"/>
      <c r="HN22" s="146"/>
    </row>
    <row r="23" spans="2:222" s="19" customFormat="1" x14ac:dyDescent="0.3">
      <c r="CX23" s="146"/>
      <c r="CY23" s="146"/>
      <c r="CZ23" s="146"/>
      <c r="DA23" s="146"/>
      <c r="DB23" s="146"/>
      <c r="DC23" s="146"/>
      <c r="DD23" s="146"/>
      <c r="DE23" s="146"/>
      <c r="DF23" s="146"/>
      <c r="DG23" s="146"/>
      <c r="DH23" s="146"/>
      <c r="DI23" s="146"/>
      <c r="DJ23" s="146"/>
      <c r="DK23" s="146"/>
      <c r="DL23" s="146"/>
      <c r="DM23" s="146"/>
      <c r="DN23" s="146"/>
      <c r="DO23" s="146"/>
      <c r="DP23" s="146"/>
      <c r="DQ23" s="146"/>
      <c r="DR23" s="146"/>
      <c r="DS23" s="146"/>
      <c r="DT23" s="146"/>
      <c r="DU23" s="146"/>
      <c r="DV23" s="146"/>
      <c r="DW23" s="146"/>
      <c r="DX23" s="146"/>
      <c r="DY23" s="146"/>
      <c r="DZ23" s="146"/>
      <c r="EA23" s="146"/>
      <c r="EB23" s="146"/>
      <c r="EC23" s="146"/>
      <c r="ED23" s="146"/>
      <c r="EE23" s="146"/>
      <c r="EF23" s="146"/>
      <c r="EG23" s="146"/>
      <c r="EH23" s="146"/>
      <c r="EI23" s="146"/>
      <c r="EJ23" s="146"/>
      <c r="EK23" s="146"/>
      <c r="EL23" s="146"/>
      <c r="EM23" s="146"/>
      <c r="EN23" s="146"/>
      <c r="EO23" s="146"/>
      <c r="EP23" s="146"/>
      <c r="EQ23" s="146"/>
      <c r="ER23" s="146"/>
      <c r="ES23" s="146"/>
      <c r="ET23" s="146"/>
      <c r="EU23" s="146"/>
      <c r="EV23" s="146"/>
      <c r="EW23" s="146"/>
      <c r="EX23" s="146"/>
      <c r="EY23" s="146"/>
      <c r="EZ23" s="146"/>
      <c r="FA23" s="146"/>
      <c r="FB23" s="146"/>
      <c r="FC23" s="146"/>
      <c r="FD23" s="146"/>
      <c r="FE23" s="146"/>
      <c r="FF23" s="146"/>
      <c r="FG23" s="146"/>
      <c r="FH23" s="146"/>
      <c r="FI23" s="146"/>
      <c r="FJ23" s="146"/>
      <c r="FK23" s="146"/>
      <c r="FL23" s="146"/>
      <c r="FM23" s="146"/>
      <c r="FN23" s="146"/>
      <c r="FO23" s="146"/>
      <c r="FP23" s="146"/>
      <c r="FQ23" s="146"/>
      <c r="FR23" s="146"/>
      <c r="FS23" s="146"/>
      <c r="FT23" s="146"/>
      <c r="FU23" s="146"/>
      <c r="FV23" s="146"/>
      <c r="FW23" s="146"/>
      <c r="FX23" s="146"/>
      <c r="FY23" s="146"/>
      <c r="FZ23" s="146"/>
      <c r="GA23" s="146"/>
      <c r="GB23" s="146"/>
      <c r="GC23" s="146"/>
      <c r="GD23" s="146"/>
      <c r="GE23" s="146"/>
      <c r="GF23" s="146"/>
      <c r="GG23" s="146"/>
      <c r="GH23" s="146"/>
      <c r="GI23" s="146"/>
      <c r="GJ23" s="146"/>
      <c r="GK23" s="146"/>
      <c r="GL23" s="146"/>
      <c r="GM23" s="146"/>
      <c r="GN23" s="146"/>
      <c r="GO23" s="146"/>
      <c r="GP23" s="146"/>
      <c r="GQ23" s="146"/>
      <c r="GR23" s="146"/>
      <c r="GS23" s="146"/>
      <c r="GT23" s="146"/>
      <c r="GU23" s="146"/>
      <c r="GV23" s="146"/>
      <c r="GW23" s="146"/>
      <c r="GX23" s="146"/>
      <c r="GY23" s="146"/>
      <c r="GZ23" s="146"/>
      <c r="HA23" s="146"/>
      <c r="HB23" s="146"/>
      <c r="HC23" s="146"/>
      <c r="HD23" s="146"/>
      <c r="HE23" s="146"/>
      <c r="HF23" s="146"/>
      <c r="HG23" s="146"/>
      <c r="HH23" s="146"/>
      <c r="HI23" s="146"/>
      <c r="HJ23" s="146"/>
      <c r="HK23" s="146"/>
      <c r="HL23" s="146"/>
      <c r="HM23" s="146"/>
      <c r="HN23" s="146"/>
    </row>
    <row r="24" spans="2:222" s="19" customFormat="1" x14ac:dyDescent="0.3">
      <c r="B24" s="22"/>
      <c r="C24" s="22"/>
      <c r="D24" s="22"/>
      <c r="E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146"/>
      <c r="CY24" s="146"/>
      <c r="CZ24" s="146"/>
      <c r="DA24" s="146"/>
      <c r="DB24" s="146"/>
      <c r="DC24" s="146"/>
      <c r="DD24" s="146"/>
      <c r="DE24" s="146"/>
      <c r="DF24" s="146"/>
      <c r="DG24" s="146"/>
      <c r="DH24" s="146"/>
      <c r="DI24" s="146"/>
      <c r="DJ24" s="146"/>
      <c r="DK24" s="146"/>
      <c r="DL24" s="146"/>
      <c r="DM24" s="146"/>
      <c r="DN24" s="146"/>
      <c r="DO24" s="146"/>
      <c r="DP24" s="146"/>
      <c r="DQ24" s="146"/>
      <c r="DR24" s="146"/>
      <c r="DS24" s="146"/>
      <c r="DT24" s="146"/>
      <c r="DU24" s="146"/>
      <c r="DV24" s="146"/>
      <c r="DW24" s="146"/>
      <c r="DX24" s="146"/>
      <c r="DY24" s="146"/>
      <c r="DZ24" s="146"/>
      <c r="EA24" s="146"/>
      <c r="EB24" s="146"/>
      <c r="EC24" s="146"/>
      <c r="ED24" s="146"/>
      <c r="EE24" s="146"/>
      <c r="EF24" s="146"/>
      <c r="EG24" s="146"/>
      <c r="EH24" s="146"/>
      <c r="EI24" s="146"/>
      <c r="EJ24" s="146"/>
      <c r="EK24" s="146"/>
      <c r="EL24" s="146"/>
      <c r="EM24" s="146"/>
      <c r="EN24" s="146"/>
      <c r="EO24" s="146"/>
      <c r="EP24" s="146"/>
      <c r="EQ24" s="146"/>
      <c r="ER24" s="146"/>
      <c r="ES24" s="146"/>
      <c r="ET24" s="146"/>
      <c r="EU24" s="146"/>
      <c r="EV24" s="146"/>
      <c r="EW24" s="146"/>
      <c r="EX24" s="146"/>
      <c r="EY24" s="146"/>
      <c r="EZ24" s="146"/>
      <c r="FA24" s="146"/>
      <c r="FB24" s="146"/>
      <c r="FC24" s="146"/>
      <c r="FD24" s="146"/>
      <c r="FE24" s="146"/>
      <c r="FF24" s="146"/>
      <c r="FG24" s="146"/>
      <c r="FH24" s="146"/>
      <c r="FI24" s="146"/>
      <c r="FJ24" s="146"/>
      <c r="FK24" s="146"/>
      <c r="FL24" s="146"/>
      <c r="FM24" s="146"/>
      <c r="FN24" s="146"/>
      <c r="FO24" s="146"/>
      <c r="FP24" s="146"/>
      <c r="FQ24" s="146"/>
      <c r="FR24" s="146"/>
      <c r="FS24" s="146"/>
      <c r="FT24" s="146"/>
      <c r="FU24" s="146"/>
      <c r="FV24" s="146"/>
      <c r="FW24" s="146"/>
      <c r="FX24" s="146"/>
      <c r="FY24" s="146"/>
      <c r="FZ24" s="146"/>
      <c r="GA24" s="146"/>
      <c r="GB24" s="146"/>
      <c r="GC24" s="146"/>
      <c r="GD24" s="146"/>
      <c r="GE24" s="146"/>
      <c r="GF24" s="146"/>
      <c r="GG24" s="146"/>
      <c r="GH24" s="146"/>
      <c r="GI24" s="146"/>
      <c r="GJ24" s="146"/>
      <c r="GK24" s="146"/>
      <c r="GL24" s="146"/>
      <c r="GM24" s="146"/>
      <c r="GN24" s="146"/>
      <c r="GO24" s="146"/>
      <c r="GP24" s="146"/>
      <c r="GQ24" s="146"/>
      <c r="GR24" s="146"/>
      <c r="GS24" s="146"/>
      <c r="GT24" s="146"/>
      <c r="GU24" s="146"/>
      <c r="GV24" s="146"/>
      <c r="GW24" s="146"/>
      <c r="GX24" s="146"/>
      <c r="GY24" s="146"/>
      <c r="GZ24" s="146"/>
      <c r="HA24" s="146"/>
      <c r="HB24" s="146"/>
      <c r="HC24" s="146"/>
      <c r="HD24" s="146"/>
      <c r="HE24" s="146"/>
      <c r="HF24" s="146"/>
      <c r="HG24" s="146"/>
      <c r="HH24" s="146"/>
      <c r="HI24" s="146"/>
      <c r="HJ24" s="146"/>
      <c r="HK24" s="146"/>
      <c r="HL24" s="146"/>
      <c r="HM24" s="146"/>
      <c r="HN24" s="146"/>
    </row>
    <row r="25" spans="2:222" s="19" customFormat="1" x14ac:dyDescent="0.3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146"/>
      <c r="CY25" s="146"/>
      <c r="CZ25" s="146"/>
      <c r="DA25" s="146"/>
      <c r="DB25" s="146"/>
      <c r="DC25" s="146"/>
      <c r="DD25" s="146"/>
      <c r="DE25" s="146"/>
      <c r="DF25" s="146"/>
      <c r="DG25" s="146"/>
      <c r="DH25" s="146"/>
      <c r="DI25" s="146"/>
      <c r="DJ25" s="146"/>
      <c r="DK25" s="146"/>
      <c r="DL25" s="146"/>
      <c r="DM25" s="146"/>
      <c r="DN25" s="146"/>
      <c r="DO25" s="146"/>
      <c r="DP25" s="146"/>
      <c r="DQ25" s="146"/>
      <c r="DR25" s="146"/>
      <c r="DS25" s="146"/>
      <c r="DT25" s="146"/>
      <c r="DU25" s="146"/>
      <c r="DV25" s="146"/>
      <c r="DW25" s="146"/>
      <c r="DX25" s="146"/>
      <c r="DY25" s="146"/>
      <c r="DZ25" s="146"/>
      <c r="EA25" s="146"/>
      <c r="EB25" s="146"/>
      <c r="EC25" s="146"/>
      <c r="ED25" s="146"/>
      <c r="EE25" s="146"/>
      <c r="EF25" s="146"/>
      <c r="EG25" s="146"/>
      <c r="EH25" s="146"/>
      <c r="EI25" s="146"/>
      <c r="EJ25" s="146"/>
      <c r="EK25" s="146"/>
      <c r="EL25" s="146"/>
      <c r="EM25" s="146"/>
      <c r="EN25" s="146"/>
      <c r="EO25" s="146"/>
      <c r="EP25" s="146"/>
      <c r="EQ25" s="146"/>
      <c r="ER25" s="146"/>
      <c r="ES25" s="146"/>
      <c r="ET25" s="146"/>
      <c r="EU25" s="146"/>
      <c r="EV25" s="146"/>
      <c r="EW25" s="146"/>
      <c r="EX25" s="146"/>
      <c r="EY25" s="146"/>
      <c r="EZ25" s="146"/>
      <c r="FA25" s="146"/>
      <c r="FB25" s="146"/>
      <c r="FC25" s="146"/>
      <c r="FD25" s="146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  <c r="FU25" s="146"/>
      <c r="FV25" s="146"/>
      <c r="FW25" s="146"/>
      <c r="FX25" s="146"/>
      <c r="FY25" s="146"/>
      <c r="FZ25" s="146"/>
      <c r="GA25" s="146"/>
      <c r="GB25" s="146"/>
      <c r="GC25" s="146"/>
      <c r="GD25" s="146"/>
      <c r="GE25" s="146"/>
      <c r="GF25" s="146"/>
      <c r="GG25" s="146"/>
      <c r="GH25" s="146"/>
      <c r="GI25" s="146"/>
      <c r="GJ25" s="146"/>
      <c r="GK25" s="146"/>
      <c r="GL25" s="146"/>
      <c r="GM25" s="146"/>
      <c r="GN25" s="146"/>
      <c r="GO25" s="146"/>
      <c r="GP25" s="146"/>
      <c r="GQ25" s="146"/>
      <c r="GR25" s="146"/>
      <c r="GS25" s="146"/>
      <c r="GT25" s="146"/>
      <c r="GU25" s="146"/>
      <c r="GV25" s="146"/>
      <c r="GW25" s="146"/>
      <c r="GX25" s="146"/>
      <c r="GY25" s="146"/>
      <c r="GZ25" s="146"/>
      <c r="HA25" s="146"/>
      <c r="HB25" s="146"/>
      <c r="HC25" s="146"/>
      <c r="HD25" s="146"/>
      <c r="HE25" s="146"/>
      <c r="HF25" s="146"/>
      <c r="HG25" s="146"/>
      <c r="HH25" s="146"/>
      <c r="HI25" s="146"/>
      <c r="HJ25" s="146"/>
      <c r="HK25" s="146"/>
      <c r="HL25" s="146"/>
      <c r="HM25" s="146"/>
      <c r="HN25" s="146"/>
    </row>
    <row r="26" spans="2:222" s="19" customFormat="1" x14ac:dyDescent="0.3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146"/>
      <c r="CY26" s="146"/>
      <c r="CZ26" s="146"/>
      <c r="DA26" s="146"/>
      <c r="DB26" s="146"/>
      <c r="DC26" s="146"/>
      <c r="DD26" s="146"/>
      <c r="DE26" s="146"/>
      <c r="DF26" s="146"/>
      <c r="DG26" s="146"/>
      <c r="DH26" s="146"/>
      <c r="DI26" s="146"/>
      <c r="DJ26" s="146"/>
      <c r="DK26" s="146"/>
      <c r="DL26" s="146"/>
      <c r="DM26" s="146"/>
      <c r="DN26" s="146"/>
      <c r="DO26" s="146"/>
      <c r="DP26" s="146"/>
      <c r="DQ26" s="146"/>
      <c r="DR26" s="146"/>
      <c r="DS26" s="146"/>
      <c r="DT26" s="146"/>
      <c r="DU26" s="146"/>
      <c r="DV26" s="146"/>
      <c r="DW26" s="146"/>
      <c r="DX26" s="146"/>
      <c r="DY26" s="146"/>
      <c r="DZ26" s="146"/>
      <c r="EA26" s="146"/>
      <c r="EB26" s="146"/>
      <c r="EC26" s="146"/>
      <c r="ED26" s="146"/>
      <c r="EE26" s="146"/>
      <c r="EF26" s="146"/>
      <c r="EG26" s="146"/>
      <c r="EH26" s="146"/>
      <c r="EI26" s="146"/>
      <c r="EJ26" s="146"/>
      <c r="EK26" s="146"/>
      <c r="EL26" s="146"/>
      <c r="EM26" s="146"/>
      <c r="EN26" s="146"/>
      <c r="EO26" s="146"/>
      <c r="EP26" s="146"/>
      <c r="EQ26" s="146"/>
      <c r="ER26" s="146"/>
      <c r="ES26" s="146"/>
      <c r="ET26" s="146"/>
      <c r="EU26" s="146"/>
      <c r="EV26" s="146"/>
      <c r="EW26" s="146"/>
      <c r="EX26" s="146"/>
      <c r="EY26" s="146"/>
      <c r="EZ26" s="146"/>
      <c r="FA26" s="146"/>
      <c r="FB26" s="146"/>
      <c r="FC26" s="146"/>
      <c r="FD26" s="146"/>
      <c r="FE26" s="146"/>
      <c r="FF26" s="146"/>
      <c r="FG26" s="146"/>
      <c r="FH26" s="146"/>
      <c r="FI26" s="146"/>
      <c r="FJ26" s="146"/>
      <c r="FK26" s="146"/>
      <c r="FL26" s="146"/>
      <c r="FM26" s="146"/>
      <c r="FN26" s="146"/>
      <c r="FO26" s="146"/>
      <c r="FP26" s="146"/>
      <c r="FQ26" s="146"/>
      <c r="FR26" s="146"/>
      <c r="FS26" s="146"/>
      <c r="FT26" s="146"/>
      <c r="FU26" s="146"/>
      <c r="FV26" s="146"/>
      <c r="FW26" s="146"/>
      <c r="FX26" s="146"/>
      <c r="FY26" s="146"/>
      <c r="FZ26" s="146"/>
      <c r="GA26" s="146"/>
      <c r="GB26" s="146"/>
      <c r="GC26" s="146"/>
      <c r="GD26" s="146"/>
      <c r="GE26" s="146"/>
      <c r="GF26" s="146"/>
      <c r="GG26" s="146"/>
      <c r="GH26" s="146"/>
      <c r="GI26" s="146"/>
      <c r="GJ26" s="146"/>
      <c r="GK26" s="146"/>
      <c r="GL26" s="146"/>
      <c r="GM26" s="146"/>
      <c r="GN26" s="146"/>
      <c r="GO26" s="146"/>
      <c r="GP26" s="146"/>
      <c r="GQ26" s="146"/>
      <c r="GR26" s="146"/>
      <c r="GS26" s="146"/>
      <c r="GT26" s="146"/>
      <c r="GU26" s="146"/>
      <c r="GV26" s="146"/>
      <c r="GW26" s="146"/>
      <c r="GX26" s="146"/>
      <c r="GY26" s="146"/>
      <c r="GZ26" s="146"/>
      <c r="HA26" s="146"/>
      <c r="HB26" s="146"/>
      <c r="HC26" s="146"/>
      <c r="HD26" s="146"/>
      <c r="HE26" s="146"/>
      <c r="HF26" s="146"/>
      <c r="HG26" s="146"/>
      <c r="HH26" s="146"/>
      <c r="HI26" s="146"/>
      <c r="HJ26" s="146"/>
      <c r="HK26" s="146"/>
      <c r="HL26" s="146"/>
      <c r="HM26" s="146"/>
      <c r="HN26" s="146"/>
    </row>
    <row r="27" spans="2:222" s="19" customFormat="1" x14ac:dyDescent="0.3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146"/>
      <c r="CY27" s="146"/>
      <c r="CZ27" s="146"/>
      <c r="DA27" s="146"/>
      <c r="DB27" s="146"/>
      <c r="DC27" s="146"/>
      <c r="DD27" s="146"/>
      <c r="DE27" s="146"/>
      <c r="DF27" s="146"/>
      <c r="DG27" s="146"/>
      <c r="DH27" s="146"/>
      <c r="DI27" s="146"/>
      <c r="DJ27" s="146"/>
      <c r="DK27" s="146"/>
      <c r="DL27" s="146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  <c r="EC27" s="146"/>
      <c r="ED27" s="146"/>
      <c r="EE27" s="146"/>
      <c r="EF27" s="146"/>
      <c r="EG27" s="146"/>
      <c r="EH27" s="146"/>
      <c r="EI27" s="146"/>
      <c r="EJ27" s="146"/>
      <c r="EK27" s="146"/>
      <c r="EL27" s="146"/>
      <c r="EM27" s="146"/>
      <c r="EN27" s="146"/>
      <c r="EO27" s="146"/>
      <c r="EP27" s="146"/>
      <c r="EQ27" s="146"/>
      <c r="ER27" s="146"/>
      <c r="ES27" s="146"/>
      <c r="ET27" s="146"/>
      <c r="EU27" s="146"/>
      <c r="EV27" s="146"/>
      <c r="EW27" s="146"/>
      <c r="EX27" s="146"/>
      <c r="EY27" s="146"/>
      <c r="EZ27" s="146"/>
      <c r="FA27" s="146"/>
      <c r="FB27" s="146"/>
      <c r="FC27" s="146"/>
      <c r="FD27" s="146"/>
      <c r="FE27" s="146"/>
      <c r="FF27" s="146"/>
      <c r="FG27" s="146"/>
      <c r="FH27" s="146"/>
      <c r="FI27" s="146"/>
      <c r="FJ27" s="146"/>
      <c r="FK27" s="146"/>
      <c r="FL27" s="146"/>
      <c r="FM27" s="146"/>
      <c r="FN27" s="146"/>
      <c r="FO27" s="146"/>
      <c r="FP27" s="146"/>
      <c r="FQ27" s="146"/>
      <c r="FR27" s="146"/>
      <c r="FS27" s="146"/>
      <c r="FT27" s="146"/>
      <c r="FU27" s="146"/>
      <c r="FV27" s="146"/>
      <c r="FW27" s="146"/>
      <c r="FX27" s="146"/>
      <c r="FY27" s="146"/>
      <c r="FZ27" s="146"/>
      <c r="GA27" s="146"/>
      <c r="GB27" s="146"/>
      <c r="GC27" s="146"/>
      <c r="GD27" s="146"/>
      <c r="GE27" s="146"/>
      <c r="GF27" s="146"/>
      <c r="GG27" s="146"/>
      <c r="GH27" s="146"/>
      <c r="GI27" s="146"/>
      <c r="GJ27" s="146"/>
      <c r="GK27" s="146"/>
      <c r="GL27" s="146"/>
      <c r="GM27" s="146"/>
      <c r="GN27" s="146"/>
      <c r="GO27" s="146"/>
      <c r="GP27" s="146"/>
      <c r="GQ27" s="146"/>
      <c r="GR27" s="146"/>
      <c r="GS27" s="146"/>
      <c r="GT27" s="146"/>
      <c r="GU27" s="146"/>
      <c r="GV27" s="146"/>
      <c r="GW27" s="146"/>
      <c r="GX27" s="146"/>
      <c r="GY27" s="146"/>
      <c r="GZ27" s="146"/>
      <c r="HA27" s="146"/>
      <c r="HB27" s="146"/>
      <c r="HC27" s="146"/>
      <c r="HD27" s="146"/>
      <c r="HE27" s="146"/>
      <c r="HF27" s="146"/>
      <c r="HG27" s="146"/>
      <c r="HH27" s="146"/>
      <c r="HI27" s="146"/>
      <c r="HJ27" s="146"/>
      <c r="HK27" s="146"/>
      <c r="HL27" s="146"/>
      <c r="HM27" s="146"/>
      <c r="HN27" s="146"/>
    </row>
    <row r="28" spans="2:222" s="19" customFormat="1" x14ac:dyDescent="0.3"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</row>
    <row r="29" spans="2:222" s="19" customFormat="1" x14ac:dyDescent="0.3"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 s="146"/>
      <c r="FH29" s="146"/>
      <c r="FI29" s="146"/>
      <c r="FJ29" s="146"/>
      <c r="FK29" s="146"/>
      <c r="FL29" s="146"/>
      <c r="FM29" s="146"/>
      <c r="FN29" s="146"/>
      <c r="FO29" s="146"/>
      <c r="FP29" s="146"/>
      <c r="FQ29" s="146"/>
      <c r="FR29" s="146"/>
      <c r="FS29" s="146"/>
      <c r="FT29" s="146"/>
      <c r="FU29" s="146"/>
      <c r="FV29" s="146"/>
      <c r="FW29" s="146"/>
      <c r="FX29" s="146"/>
      <c r="FY29" s="146"/>
      <c r="FZ29" s="146"/>
      <c r="GA29" s="146"/>
      <c r="GB29" s="146"/>
      <c r="GC29" s="146"/>
      <c r="GD29" s="146"/>
      <c r="GE29" s="146"/>
      <c r="GF29" s="146"/>
      <c r="GG29" s="146"/>
      <c r="GH29" s="146"/>
      <c r="GI29" s="146"/>
      <c r="GJ29" s="146"/>
      <c r="GK29" s="146"/>
      <c r="GL29" s="146"/>
      <c r="GM29" s="146"/>
      <c r="GN29" s="146"/>
      <c r="GO29" s="146"/>
      <c r="GP29" s="146"/>
      <c r="GQ29" s="146"/>
      <c r="GR29" s="146"/>
      <c r="GS29" s="146"/>
      <c r="GT29" s="146"/>
      <c r="GU29" s="146"/>
      <c r="GV29" s="146"/>
      <c r="GW29" s="146"/>
      <c r="GX29" s="146"/>
      <c r="GY29" s="146"/>
      <c r="GZ29" s="146"/>
      <c r="HA29" s="146"/>
      <c r="HB29" s="146"/>
      <c r="HC29" s="146"/>
      <c r="HD29" s="146"/>
      <c r="HE29" s="146"/>
      <c r="HF29" s="146"/>
      <c r="HG29" s="146"/>
      <c r="HH29" s="146"/>
      <c r="HI29" s="146"/>
      <c r="HJ29" s="146"/>
      <c r="HK29" s="146"/>
      <c r="HL29" s="146"/>
      <c r="HM29" s="146"/>
      <c r="HN29" s="146"/>
    </row>
    <row r="30" spans="2:222" s="19" customFormat="1" x14ac:dyDescent="0.3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CX30" s="146"/>
      <c r="CY30" s="146"/>
      <c r="CZ30" s="146"/>
      <c r="DA30" s="146"/>
      <c r="DB30" s="146"/>
      <c r="DC30" s="146"/>
      <c r="DD30" s="146"/>
      <c r="DE30" s="146"/>
      <c r="DF30" s="146"/>
      <c r="DG30" s="146"/>
      <c r="DH30" s="146"/>
      <c r="DI30" s="146"/>
      <c r="DJ30" s="146"/>
      <c r="DK30" s="146"/>
      <c r="DL30" s="146"/>
      <c r="DM30" s="146"/>
      <c r="DN30" s="146"/>
      <c r="DO30" s="146"/>
      <c r="DP30" s="146"/>
      <c r="DQ30" s="146"/>
      <c r="DR30" s="146"/>
      <c r="DS30" s="146"/>
      <c r="DT30" s="146"/>
      <c r="DU30" s="146"/>
      <c r="DV30" s="146"/>
      <c r="DW30" s="146"/>
      <c r="DX30" s="146"/>
      <c r="DY30" s="146"/>
      <c r="DZ30" s="146"/>
      <c r="EA30" s="146"/>
      <c r="EB30" s="146"/>
      <c r="EC30" s="146"/>
      <c r="ED30" s="146"/>
      <c r="EE30" s="146"/>
      <c r="EF30" s="146"/>
      <c r="EG30" s="146"/>
      <c r="EH30" s="146"/>
      <c r="EI30" s="146"/>
      <c r="EJ30" s="146"/>
      <c r="EK30" s="146"/>
      <c r="EL30" s="146"/>
      <c r="EM30" s="146"/>
      <c r="EN30" s="146"/>
      <c r="EO30" s="146"/>
      <c r="EP30" s="146"/>
      <c r="EQ30" s="146"/>
      <c r="ER30" s="146"/>
      <c r="ES30" s="146"/>
      <c r="ET30" s="146"/>
      <c r="EU30" s="146"/>
      <c r="EV30" s="146"/>
      <c r="EW30" s="146"/>
      <c r="EX30" s="146"/>
      <c r="EY30" s="146"/>
      <c r="EZ30" s="146"/>
      <c r="FA30" s="146"/>
      <c r="FB30" s="146"/>
      <c r="FC30" s="146"/>
      <c r="FD30" s="146"/>
      <c r="FE30" s="146"/>
      <c r="FF30" s="146"/>
      <c r="FG30" s="146"/>
      <c r="FH30" s="146"/>
      <c r="FI30" s="146"/>
      <c r="FJ30" s="146"/>
      <c r="FK30" s="146"/>
      <c r="FL30" s="146"/>
      <c r="FM30" s="146"/>
      <c r="FN30" s="146"/>
      <c r="FO30" s="146"/>
      <c r="FP30" s="146"/>
      <c r="FQ30" s="146"/>
      <c r="FR30" s="146"/>
      <c r="FS30" s="146"/>
      <c r="FT30" s="146"/>
      <c r="FU30" s="146"/>
      <c r="FV30" s="146"/>
      <c r="FW30" s="146"/>
      <c r="FX30" s="146"/>
      <c r="FY30" s="146"/>
      <c r="FZ30" s="146"/>
      <c r="GA30" s="146"/>
      <c r="GB30" s="146"/>
      <c r="GC30" s="146"/>
      <c r="GD30" s="146"/>
      <c r="GE30" s="146"/>
      <c r="GF30" s="146"/>
      <c r="GG30" s="146"/>
      <c r="GH30" s="146"/>
      <c r="GI30" s="146"/>
      <c r="GJ30" s="146"/>
      <c r="GK30" s="146"/>
      <c r="GL30" s="146"/>
      <c r="GM30" s="146"/>
      <c r="GN30" s="146"/>
      <c r="GO30" s="146"/>
      <c r="GP30" s="146"/>
      <c r="GQ30" s="146"/>
      <c r="GR30" s="146"/>
      <c r="GS30" s="146"/>
      <c r="GT30" s="146"/>
      <c r="GU30" s="146"/>
      <c r="GV30" s="146"/>
      <c r="GW30" s="146"/>
      <c r="GX30" s="146"/>
      <c r="GY30" s="146"/>
      <c r="GZ30" s="146"/>
      <c r="HA30" s="146"/>
      <c r="HB30" s="146"/>
      <c r="HC30" s="146"/>
      <c r="HD30" s="146"/>
      <c r="HE30" s="146"/>
      <c r="HF30" s="146"/>
      <c r="HG30" s="146"/>
      <c r="HH30" s="146"/>
      <c r="HI30" s="146"/>
      <c r="HJ30" s="146"/>
      <c r="HK30" s="146"/>
      <c r="HL30" s="146"/>
      <c r="HM30" s="146"/>
      <c r="HN30" s="146"/>
    </row>
    <row r="31" spans="2:222" s="19" customFormat="1" x14ac:dyDescent="0.3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46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46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46"/>
      <c r="HK31" s="146"/>
      <c r="HL31" s="146"/>
      <c r="HM31" s="146"/>
      <c r="HN31" s="146"/>
    </row>
    <row r="32" spans="2:222" s="19" customFormat="1" x14ac:dyDescent="0.3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</row>
    <row r="33" spans="2:222" s="19" customFormat="1" x14ac:dyDescent="0.3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CX33" s="146"/>
      <c r="CY33" s="146"/>
      <c r="CZ33" s="146"/>
      <c r="DA33" s="146"/>
      <c r="DB33" s="146"/>
      <c r="DC33" s="146"/>
      <c r="DD33" s="146"/>
      <c r="DE33" s="146"/>
      <c r="DF33" s="146"/>
      <c r="DG33" s="146"/>
      <c r="DH33" s="146"/>
      <c r="DI33" s="146"/>
      <c r="DJ33" s="146"/>
      <c r="DK33" s="146"/>
      <c r="DL33" s="146"/>
      <c r="DM33" s="146"/>
      <c r="DN33" s="146"/>
      <c r="DO33" s="146"/>
      <c r="DP33" s="146"/>
      <c r="DQ33" s="146"/>
      <c r="DR33" s="146"/>
      <c r="DS33" s="146"/>
      <c r="DT33" s="146"/>
      <c r="DU33" s="146"/>
      <c r="DV33" s="146"/>
      <c r="DW33" s="146"/>
      <c r="DX33" s="146"/>
      <c r="DY33" s="146"/>
      <c r="DZ33" s="146"/>
      <c r="EA33" s="146"/>
      <c r="EB33" s="146"/>
      <c r="EC33" s="146"/>
      <c r="ED33" s="146"/>
      <c r="EE33" s="146"/>
      <c r="EF33" s="146"/>
      <c r="EG33" s="146"/>
      <c r="EH33" s="146"/>
      <c r="EI33" s="146"/>
      <c r="EJ33" s="146"/>
      <c r="EK33" s="146"/>
      <c r="EL33" s="146"/>
      <c r="EM33" s="146"/>
      <c r="EN33" s="146"/>
      <c r="EO33" s="146"/>
      <c r="EP33" s="146"/>
      <c r="EQ33" s="146"/>
      <c r="ER33" s="146"/>
      <c r="ES33" s="146"/>
      <c r="ET33" s="146"/>
      <c r="EU33" s="146"/>
      <c r="EV33" s="146"/>
      <c r="EW33" s="146"/>
      <c r="EX33" s="146"/>
      <c r="EY33" s="146"/>
      <c r="EZ33" s="146"/>
      <c r="FA33" s="146"/>
      <c r="FB33" s="146"/>
      <c r="FC33" s="146"/>
      <c r="FD33" s="146"/>
      <c r="FE33" s="146"/>
      <c r="FF33" s="146"/>
      <c r="FG33" s="146"/>
      <c r="FH33" s="146"/>
      <c r="FI33" s="146"/>
      <c r="FJ33" s="146"/>
      <c r="FK33" s="146"/>
      <c r="FL33" s="146"/>
      <c r="FM33" s="146"/>
      <c r="FN33" s="146"/>
      <c r="FO33" s="146"/>
      <c r="FP33" s="146"/>
      <c r="FQ33" s="146"/>
      <c r="FR33" s="146"/>
      <c r="FS33" s="146"/>
      <c r="FT33" s="146"/>
      <c r="FU33" s="146"/>
      <c r="FV33" s="146"/>
      <c r="FW33" s="146"/>
      <c r="FX33" s="146"/>
      <c r="FY33" s="146"/>
      <c r="FZ33" s="146"/>
      <c r="GA33" s="146"/>
      <c r="GB33" s="146"/>
      <c r="GC33" s="146"/>
      <c r="GD33" s="146"/>
      <c r="GE33" s="146"/>
      <c r="GF33" s="146"/>
      <c r="GG33" s="146"/>
      <c r="GH33" s="146"/>
      <c r="GI33" s="146"/>
      <c r="GJ33" s="146"/>
      <c r="GK33" s="146"/>
      <c r="GL33" s="146"/>
      <c r="GM33" s="146"/>
      <c r="GN33" s="146"/>
      <c r="GO33" s="146"/>
      <c r="GP33" s="146"/>
      <c r="GQ33" s="146"/>
      <c r="GR33" s="146"/>
      <c r="GS33" s="146"/>
      <c r="GT33" s="146"/>
      <c r="GU33" s="146"/>
      <c r="GV33" s="146"/>
      <c r="GW33" s="146"/>
      <c r="GX33" s="146"/>
      <c r="GY33" s="146"/>
      <c r="GZ33" s="146"/>
      <c r="HA33" s="146"/>
      <c r="HB33" s="146"/>
      <c r="HC33" s="146"/>
      <c r="HD33" s="146"/>
      <c r="HE33" s="146"/>
      <c r="HF33" s="146"/>
      <c r="HG33" s="146"/>
      <c r="HH33" s="146"/>
      <c r="HI33" s="146"/>
      <c r="HJ33" s="146"/>
      <c r="HK33" s="146"/>
      <c r="HL33" s="146"/>
      <c r="HM33" s="146"/>
      <c r="HN33" s="146"/>
    </row>
    <row r="34" spans="2:222" s="19" customFormat="1" x14ac:dyDescent="0.3">
      <c r="CX34" s="146"/>
      <c r="CY34" s="146"/>
      <c r="CZ34" s="146"/>
      <c r="DA34" s="146"/>
      <c r="DB34" s="146"/>
      <c r="DC34" s="146"/>
      <c r="DD34" s="146"/>
      <c r="DE34" s="146"/>
      <c r="DF34" s="146"/>
      <c r="DG34" s="146"/>
      <c r="DH34" s="146"/>
      <c r="DI34" s="146"/>
      <c r="DJ34" s="146"/>
      <c r="DK34" s="146"/>
      <c r="DL34" s="146"/>
      <c r="DM34" s="146"/>
      <c r="DN34" s="146"/>
      <c r="DO34" s="146"/>
      <c r="DP34" s="146"/>
      <c r="DQ34" s="146"/>
      <c r="DR34" s="146"/>
      <c r="DS34" s="146"/>
      <c r="DT34" s="146"/>
      <c r="DU34" s="146"/>
      <c r="DV34" s="146"/>
      <c r="DW34" s="146"/>
      <c r="DX34" s="146"/>
      <c r="DY34" s="146"/>
      <c r="DZ34" s="146"/>
      <c r="EA34" s="146"/>
      <c r="EB34" s="146"/>
      <c r="EC34" s="146"/>
      <c r="ED34" s="146"/>
      <c r="EE34" s="146"/>
      <c r="EF34" s="146"/>
      <c r="EG34" s="146"/>
      <c r="EH34" s="146"/>
      <c r="EI34" s="146"/>
      <c r="EJ34" s="146"/>
      <c r="EK34" s="146"/>
      <c r="EL34" s="146"/>
      <c r="EM34" s="146"/>
      <c r="EN34" s="146"/>
      <c r="EO34" s="146"/>
      <c r="EP34" s="146"/>
      <c r="EQ34" s="146"/>
      <c r="ER34" s="146"/>
      <c r="ES34" s="146"/>
      <c r="ET34" s="146"/>
      <c r="EU34" s="146"/>
      <c r="EV34" s="146"/>
      <c r="EW34" s="146"/>
      <c r="EX34" s="146"/>
      <c r="EY34" s="146"/>
      <c r="EZ34" s="146"/>
      <c r="FA34" s="146"/>
      <c r="FB34" s="146"/>
      <c r="FC34" s="146"/>
      <c r="FD34" s="146"/>
      <c r="FE34" s="146"/>
      <c r="FF34" s="146"/>
      <c r="FG34" s="146"/>
      <c r="FH34" s="146"/>
      <c r="FI34" s="146"/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146"/>
      <c r="GN34" s="146"/>
      <c r="GO34" s="146"/>
      <c r="GP34" s="146"/>
      <c r="GQ34" s="146"/>
      <c r="GR34" s="146"/>
      <c r="GS34" s="146"/>
      <c r="GT34" s="146"/>
      <c r="GU34" s="146"/>
      <c r="GV34" s="146"/>
      <c r="GW34" s="146"/>
      <c r="GX34" s="146"/>
      <c r="GY34" s="146"/>
      <c r="GZ34" s="146"/>
      <c r="HA34" s="146"/>
      <c r="HB34" s="146"/>
      <c r="HC34" s="146"/>
      <c r="HD34" s="146"/>
      <c r="HE34" s="146"/>
      <c r="HF34" s="146"/>
      <c r="HG34" s="146"/>
      <c r="HH34" s="146"/>
      <c r="HI34" s="146"/>
      <c r="HJ34" s="146"/>
      <c r="HK34" s="146"/>
      <c r="HL34" s="146"/>
      <c r="HM34" s="146"/>
      <c r="HN34" s="146"/>
    </row>
    <row r="35" spans="2:222" s="19" customFormat="1" x14ac:dyDescent="0.3">
      <c r="CX35" s="146"/>
      <c r="CY35" s="146"/>
      <c r="CZ35" s="146"/>
      <c r="DA35" s="146"/>
      <c r="DB35" s="146"/>
      <c r="DC35" s="146"/>
      <c r="DD35" s="146"/>
      <c r="DE35" s="146"/>
      <c r="DF35" s="146"/>
      <c r="DG35" s="146"/>
      <c r="DH35" s="146"/>
      <c r="DI35" s="146"/>
      <c r="DJ35" s="146"/>
      <c r="DK35" s="146"/>
      <c r="DL35" s="146"/>
      <c r="DM35" s="146"/>
      <c r="DN35" s="146"/>
      <c r="DO35" s="146"/>
      <c r="DP35" s="146"/>
      <c r="DQ35" s="146"/>
      <c r="DR35" s="146"/>
      <c r="DS35" s="146"/>
      <c r="DT35" s="146"/>
      <c r="DU35" s="146"/>
      <c r="DV35" s="146"/>
      <c r="DW35" s="146"/>
      <c r="DX35" s="146"/>
      <c r="DY35" s="146"/>
      <c r="DZ35" s="146"/>
      <c r="EA35" s="146"/>
      <c r="EB35" s="146"/>
      <c r="EC35" s="146"/>
      <c r="ED35" s="146"/>
      <c r="EE35" s="146"/>
      <c r="EF35" s="146"/>
      <c r="EG35" s="146"/>
      <c r="EH35" s="146"/>
      <c r="EI35" s="146"/>
      <c r="EJ35" s="146"/>
      <c r="EK35" s="146"/>
      <c r="EL35" s="146"/>
      <c r="EM35" s="146"/>
      <c r="EN35" s="146"/>
      <c r="EO35" s="146"/>
      <c r="EP35" s="146"/>
      <c r="EQ35" s="146"/>
      <c r="ER35" s="146"/>
      <c r="ES35" s="146"/>
      <c r="ET35" s="146"/>
      <c r="EU35" s="146"/>
      <c r="EV35" s="146"/>
      <c r="EW35" s="146"/>
      <c r="EX35" s="146"/>
      <c r="EY35" s="146"/>
      <c r="EZ35" s="146"/>
      <c r="FA35" s="146"/>
      <c r="FB35" s="146"/>
      <c r="FC35" s="146"/>
      <c r="FD35" s="146"/>
      <c r="FE35" s="146"/>
      <c r="FF35" s="146"/>
      <c r="FG35" s="146"/>
      <c r="FH35" s="146"/>
      <c r="FI35" s="146"/>
      <c r="FJ35" s="146"/>
      <c r="FK35" s="146"/>
      <c r="FL35" s="146"/>
      <c r="FM35" s="146"/>
      <c r="FN35" s="146"/>
      <c r="FO35" s="146"/>
      <c r="FP35" s="146"/>
      <c r="FQ35" s="146"/>
      <c r="FR35" s="146"/>
      <c r="FS35" s="146"/>
      <c r="FT35" s="146"/>
      <c r="FU35" s="146"/>
      <c r="FV35" s="146"/>
      <c r="FW35" s="146"/>
      <c r="FX35" s="146"/>
      <c r="FY35" s="146"/>
      <c r="FZ35" s="146"/>
      <c r="GA35" s="146"/>
      <c r="GB35" s="146"/>
      <c r="GC35" s="146"/>
      <c r="GD35" s="146"/>
      <c r="GE35" s="146"/>
      <c r="GF35" s="146"/>
      <c r="GG35" s="146"/>
      <c r="GH35" s="146"/>
      <c r="GI35" s="146"/>
      <c r="GJ35" s="146"/>
      <c r="GK35" s="146"/>
      <c r="GL35" s="146"/>
      <c r="GM35" s="146"/>
      <c r="GN35" s="146"/>
      <c r="GO35" s="146"/>
      <c r="GP35" s="146"/>
      <c r="GQ35" s="146"/>
      <c r="GR35" s="146"/>
      <c r="GS35" s="146"/>
      <c r="GT35" s="146"/>
      <c r="GU35" s="146"/>
      <c r="GV35" s="146"/>
      <c r="GW35" s="146"/>
      <c r="GX35" s="146"/>
      <c r="GY35" s="146"/>
      <c r="GZ35" s="146"/>
      <c r="HA35" s="146"/>
      <c r="HB35" s="146"/>
      <c r="HC35" s="146"/>
      <c r="HD35" s="146"/>
      <c r="HE35" s="146"/>
      <c r="HF35" s="146"/>
      <c r="HG35" s="146"/>
      <c r="HH35" s="146"/>
      <c r="HI35" s="146"/>
      <c r="HJ35" s="146"/>
      <c r="HK35" s="146"/>
      <c r="HL35" s="146"/>
      <c r="HM35" s="146"/>
      <c r="HN35" s="146"/>
    </row>
    <row r="36" spans="2:222" s="19" customFormat="1" x14ac:dyDescent="0.3">
      <c r="CX36" s="146"/>
      <c r="CY36" s="146"/>
      <c r="CZ36" s="146"/>
      <c r="DA36" s="146"/>
      <c r="DB36" s="146"/>
      <c r="DC36" s="146"/>
      <c r="DD36" s="146"/>
      <c r="DE36" s="146"/>
      <c r="DF36" s="146"/>
      <c r="DG36" s="146"/>
      <c r="DH36" s="146"/>
      <c r="DI36" s="146"/>
      <c r="DJ36" s="146"/>
      <c r="DK36" s="146"/>
      <c r="DL36" s="146"/>
      <c r="DM36" s="146"/>
      <c r="DN36" s="146"/>
      <c r="DO36" s="146"/>
      <c r="DP36" s="146"/>
      <c r="DQ36" s="146"/>
      <c r="DR36" s="146"/>
      <c r="DS36" s="146"/>
      <c r="DT36" s="146"/>
      <c r="DU36" s="146"/>
      <c r="DV36" s="146"/>
      <c r="DW36" s="146"/>
      <c r="DX36" s="146"/>
      <c r="DY36" s="146"/>
      <c r="DZ36" s="146"/>
      <c r="EA36" s="146"/>
      <c r="EB36" s="146"/>
      <c r="EC36" s="146"/>
      <c r="ED36" s="146"/>
      <c r="EE36" s="146"/>
      <c r="EF36" s="146"/>
      <c r="EG36" s="146"/>
      <c r="EH36" s="146"/>
      <c r="EI36" s="146"/>
      <c r="EJ36" s="146"/>
      <c r="EK36" s="146"/>
      <c r="EL36" s="146"/>
      <c r="EM36" s="146"/>
      <c r="EN36" s="146"/>
      <c r="EO36" s="146"/>
      <c r="EP36" s="146"/>
      <c r="EQ36" s="146"/>
      <c r="ER36" s="146"/>
      <c r="ES36" s="146"/>
      <c r="ET36" s="146"/>
      <c r="EU36" s="146"/>
      <c r="EV36" s="146"/>
      <c r="EW36" s="146"/>
      <c r="EX36" s="146"/>
      <c r="EY36" s="146"/>
      <c r="EZ36" s="146"/>
      <c r="FA36" s="146"/>
      <c r="FB36" s="146"/>
      <c r="FC36" s="146"/>
      <c r="FD36" s="146"/>
      <c r="FE36" s="146"/>
      <c r="FF36" s="146"/>
      <c r="FG36" s="146"/>
      <c r="FH36" s="146"/>
      <c r="FI36" s="146"/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/>
      <c r="FY36" s="146"/>
      <c r="FZ36" s="146"/>
      <c r="GA36" s="146"/>
      <c r="GB36" s="146"/>
      <c r="GC36" s="146"/>
      <c r="GD36" s="146"/>
      <c r="GE36" s="146"/>
      <c r="GF36" s="146"/>
      <c r="GG36" s="146"/>
      <c r="GH36" s="146"/>
      <c r="GI36" s="146"/>
      <c r="GJ36" s="146"/>
      <c r="GK36" s="146"/>
      <c r="GL36" s="146"/>
      <c r="GM36" s="146"/>
      <c r="GN36" s="146"/>
      <c r="GO36" s="146"/>
      <c r="GP36" s="146"/>
      <c r="GQ36" s="146"/>
      <c r="GR36" s="146"/>
      <c r="GS36" s="146"/>
      <c r="GT36" s="146"/>
      <c r="GU36" s="146"/>
      <c r="GV36" s="146"/>
      <c r="GW36" s="146"/>
      <c r="GX36" s="146"/>
      <c r="GY36" s="146"/>
      <c r="GZ36" s="146"/>
      <c r="HA36" s="146"/>
      <c r="HB36" s="146"/>
      <c r="HC36" s="146"/>
      <c r="HD36" s="146"/>
      <c r="HE36" s="146"/>
      <c r="HF36" s="146"/>
      <c r="HG36" s="146"/>
      <c r="HH36" s="146"/>
      <c r="HI36" s="146"/>
      <c r="HJ36" s="146"/>
      <c r="HK36" s="146"/>
      <c r="HL36" s="146"/>
      <c r="HM36" s="146"/>
      <c r="HN36" s="146"/>
    </row>
    <row r="37" spans="2:222" s="19" customFormat="1" x14ac:dyDescent="0.3"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/>
      <c r="FX37" s="146"/>
      <c r="FY37" s="146"/>
      <c r="FZ37" s="146"/>
      <c r="GA37" s="146"/>
      <c r="GB37" s="146"/>
      <c r="GC37" s="146"/>
      <c r="GD37" s="146"/>
      <c r="GE37" s="146"/>
      <c r="GF37" s="146"/>
      <c r="GG37" s="146"/>
      <c r="GH37" s="146"/>
      <c r="GI37" s="146"/>
      <c r="GJ37" s="146"/>
      <c r="GK37" s="146"/>
      <c r="GL37" s="146"/>
      <c r="GM37" s="146"/>
      <c r="GN37" s="146"/>
      <c r="GO37" s="146"/>
      <c r="GP37" s="146"/>
      <c r="GQ37" s="146"/>
      <c r="GR37" s="146"/>
      <c r="GS37" s="146"/>
      <c r="GT37" s="146"/>
      <c r="GU37" s="146"/>
      <c r="GV37" s="146"/>
      <c r="GW37" s="146"/>
      <c r="GX37" s="146"/>
      <c r="GY37" s="146"/>
      <c r="GZ37" s="146"/>
      <c r="HA37" s="146"/>
      <c r="HB37" s="146"/>
      <c r="HC37" s="146"/>
      <c r="HD37" s="146"/>
      <c r="HE37" s="146"/>
      <c r="HF37" s="146"/>
      <c r="HG37" s="146"/>
      <c r="HH37" s="146"/>
      <c r="HI37" s="146"/>
      <c r="HJ37" s="146"/>
      <c r="HK37" s="146"/>
      <c r="HL37" s="146"/>
      <c r="HM37" s="146"/>
      <c r="HN37" s="146"/>
    </row>
  </sheetData>
  <hyperlinks>
    <hyperlink ref="A12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635283542397848890</Data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AA15B9F139EC45A78A47A8369AB0C3" ma:contentTypeVersion="0" ma:contentTypeDescription="Create a new document." ma:contentTypeScope="" ma:versionID="010aa350251efd2a7a26dbe7f1fc5ffa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4eefdb7baa39f397e83f8f1e72f69c41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UZD6JJ247QYQ-700890796-86</_dlc_DocId>
    <_dlc_DocIdUrl xmlns="d18b261a-0edf-433c-ade6-b4c5a8c9ad88">
      <Url>https://fedsharesites.frb.org/dist/2b/NY/RSG/_layouts/15/DocIdRedir.aspx?ID=UZD6JJ247QYQ-700890796-86</Url>
      <Description>UZD6JJ247QYQ-700890796-86</Description>
    </_dlc_DocIdUrl>
  </documentManagement>
</p:properties>
</file>

<file path=customXml/itemProps1.xml><?xml version="1.0" encoding="utf-8"?>
<ds:datastoreItem xmlns:ds="http://schemas.openxmlformats.org/officeDocument/2006/customXml" ds:itemID="{46A99794-8CD8-4B71-A39F-D0B8CE11B7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58E492-3910-4F7C-87BA-FD982DD9E44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9F89955-AA7D-4CEE-908B-4CBD26AB1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A22C1A-7D3E-4AA2-A380-A82B8418AEE7}">
  <ds:schemaRefs>
    <ds:schemaRef ds:uri="http://schemas.microsoft.com/office/2006/metadata/properties"/>
    <ds:schemaRef ds:uri="http://schemas.microsoft.com/office/infopath/2007/PartnerControls"/>
    <ds:schemaRef ds:uri="d18b261a-0edf-433c-ade6-b4c5a8c9ad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29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57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Sheet1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Chart27_OLD</vt:lpstr>
      <vt:lpstr>'TABLE OF CONTENTS'!Print_Area</vt:lpstr>
      <vt:lpstr>'Page 3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2015-08-12T20:11:50Z</dcterms:created>
  <dcterms:modified xsi:type="dcterms:W3CDTF">2018-08-27T21:22:38Z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35f20a2a-9c9f-4445-9dcc-317c465c9ad2</vt:lpwstr>
  </property>
  <property fmtid="{D5CDD505-2E9C-101B-9397-08002B2CF9AE}" pid="3" name="ContentTypeId">
    <vt:lpwstr>0x01010030AA15B9F139EC45A78A47A8369AB0C3</vt:lpwstr>
  </property>
  <property fmtid="{D5CDD505-2E9C-101B-9397-08002B2CF9AE}" pid="4" name="_dlc_DocIdItemGuid">
    <vt:lpwstr>2a8af473-4777-415c-9881-28825b861aab</vt:lpwstr>
  </property>
</Properties>
</file>