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yiqi1\Desktop\prep\Monte Carlo\"/>
    </mc:Choice>
  </mc:AlternateContent>
  <xr:revisionPtr revIDLastSave="0" documentId="13_ncr:1_{7C25D07A-C254-41E0-90EA-609FB1E96A97}" xr6:coauthVersionLast="47" xr6:coauthVersionMax="47" xr10:uidLastSave="{00000000-0000-0000-0000-000000000000}"/>
  <bookViews>
    <workbookView xWindow="0" yWindow="0" windowWidth="19200" windowHeight="10200" firstSheet="1" activeTab="1" xr2:uid="{3F8DCDA1-9964-4A66-8EDB-5E335E38F7FB}"/>
  </bookViews>
  <sheets>
    <sheet name="CB_DATA_" sheetId="3" state="veryHidden" r:id="rId1"/>
    <sheet name="MC model" sheetId="2" r:id="rId2"/>
  </sheets>
  <definedNames>
    <definedName name="CB_14cd75bb864d4786bcd51995a143fd00" localSheetId="1" hidden="1">'MC model'!$J$16</definedName>
    <definedName name="CB_Block_00000000000000000000000000000000" localSheetId="1" hidden="1">"'7.0.0.0"</definedName>
    <definedName name="CB_Block_00000000000000000000000000000001" localSheetId="0" hidden="1">"'637870143753127144"</definedName>
    <definedName name="CB_Block_00000000000000000000000000000001" localSheetId="1" hidden="1">"'637870143752967928"</definedName>
    <definedName name="CB_Block_00000000000000000000000000000003" localSheetId="1" hidden="1">"'11.1.5046.0"</definedName>
    <definedName name="CB_BlockExt_00000000000000000000000000000003" localSheetId="1" hidden="1">"'11.1.2.4.900"</definedName>
    <definedName name="CB_cbfcf28293034a57993560639763ac30" localSheetId="1" hidden="1">'MC model'!$K$16</definedName>
    <definedName name="CBWorkbookPriority" localSheetId="0" hidden="1">-2373678278414420</definedName>
    <definedName name="CBx_7ec50e0080cf4323a03744c445c529fa" localSheetId="0" hidden="1">"'MC model'!$A$1"</definedName>
    <definedName name="CBx_8b232bab6e424acbace1075488319dda" localSheetId="0" hidden="1">"'CB_DATA_'!$A$1"</definedName>
    <definedName name="CBx_Sheet_Guid" localSheetId="0" hidden="1">"'8b232bab-6e42-4acb-ace1-075488319dda"</definedName>
    <definedName name="CBx_Sheet_Guid" localSheetId="1" hidden="1">"'7ec50e00-80cf-4323-a037-44c445c529fa"</definedName>
    <definedName name="CBx_SheetRef" localSheetId="0" hidden="1">CB_DATA_!$A$14</definedName>
    <definedName name="CBx_SheetRef" localSheetId="1" hidden="1">CB_DATA_!$B$14</definedName>
    <definedName name="CBx_StorageType" localSheetId="0" hidden="1">2</definedName>
    <definedName name="CBx_StorageType" localSheetId="1"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11" i="3" l="1"/>
  <c r="B11" i="3"/>
  <c r="C8" i="2"/>
  <c r="D32" i="2" a="1"/>
  <c r="D17" i="2" a="1"/>
  <c r="F44" i="2" a="1"/>
  <c r="F36" i="2" a="1"/>
  <c r="F28" i="2" a="1"/>
  <c r="F20" i="2" a="1"/>
  <c r="D40" i="2" a="1"/>
  <c r="F16" i="2" a="1"/>
  <c r="D31" i="2" a="1"/>
  <c r="F51" i="2" a="1"/>
  <c r="F43" i="2" a="1"/>
  <c r="D50" i="2" a="1"/>
  <c r="D28" i="2" a="1"/>
  <c r="D24" i="2" a="1"/>
  <c r="F50" i="2" a="1"/>
  <c r="F42" i="2" a="1"/>
  <c r="F34" i="2" a="1"/>
  <c r="F26" i="2" a="1"/>
  <c r="F18" i="2" a="1"/>
  <c r="D33" i="2" a="1"/>
  <c r="D47" i="2" a="1"/>
  <c r="D21" i="2" a="1"/>
  <c r="F47" i="2" a="1"/>
  <c r="D39" i="2" a="1"/>
  <c r="F27" i="2" a="1"/>
  <c r="P2" i="3"/>
  <c r="D20" i="2" a="1"/>
  <c r="F49" i="2" a="1"/>
  <c r="F41" i="2" a="1"/>
  <c r="F33" i="2" a="1"/>
  <c r="F25" i="2" a="1"/>
  <c r="F17" i="2" a="1"/>
  <c r="D30" i="2" a="1"/>
  <c r="D44" i="2" a="1"/>
  <c r="D18" i="2" a="1"/>
  <c r="D42" i="2" a="1"/>
  <c r="D35" i="2" a="1"/>
  <c r="F39" i="2" a="1"/>
  <c r="F23" i="2" a="1"/>
  <c r="D46" i="2" a="1"/>
  <c r="D34" i="2" a="1"/>
  <c r="F35" i="2" a="1"/>
  <c r="D29" i="2" a="1"/>
  <c r="D48" i="2" a="1"/>
  <c r="F48" i="2" a="1"/>
  <c r="F40" i="2" a="1"/>
  <c r="F32" i="2" a="1"/>
  <c r="F24" i="2" a="1"/>
  <c r="D51" i="2" a="1"/>
  <c r="D26" i="2" a="1"/>
  <c r="D49" i="2" a="1"/>
  <c r="F31" i="2" a="1"/>
  <c r="D23" i="2" a="1"/>
  <c r="D38" i="2" a="1"/>
  <c r="D41" i="2" a="1"/>
  <c r="D27" i="2" a="1"/>
  <c r="F46" i="2" a="1"/>
  <c r="F38" i="2" a="1"/>
  <c r="F30" i="2" a="1"/>
  <c r="F22" i="2" a="1"/>
  <c r="D45" i="2" a="1"/>
  <c r="D19" i="2" a="1"/>
  <c r="D37" i="2" a="1"/>
  <c r="D36" i="2" a="1"/>
  <c r="D22" i="2" a="1"/>
  <c r="F45" i="2" a="1"/>
  <c r="F37" i="2" a="1"/>
  <c r="F29" i="2" a="1"/>
  <c r="F21" i="2" a="1"/>
  <c r="D43" i="2" a="1"/>
  <c r="D16" i="2" a="1"/>
  <c r="F19" i="2" a="1"/>
  <c r="D25" i="2" a="1"/>
  <c r="D18" i="2" l="1"/>
  <c r="E18" i="2" s="1"/>
  <c r="D21" i="2"/>
  <c r="E21" i="2" s="1"/>
  <c r="D25" i="2"/>
  <c r="E25" i="2" s="1"/>
  <c r="D31" i="2"/>
  <c r="E31" i="2" s="1"/>
  <c r="D34" i="2"/>
  <c r="E34" i="2" s="1"/>
  <c r="D37" i="2"/>
  <c r="E37" i="2" s="1"/>
  <c r="D39" i="2"/>
  <c r="E39" i="2" s="1"/>
  <c r="D42" i="2"/>
  <c r="E42" i="2" s="1"/>
  <c r="D44" i="2"/>
  <c r="E44" i="2" s="1"/>
  <c r="D47" i="2"/>
  <c r="E47" i="2" s="1"/>
  <c r="D50" i="2"/>
  <c r="E50" i="2" s="1"/>
  <c r="F16" i="2"/>
  <c r="G16" i="2" s="1"/>
  <c r="H17" i="2" s="1"/>
  <c r="D16" i="2"/>
  <c r="E16" i="2" s="1"/>
  <c r="I16" i="2" s="1"/>
  <c r="D19" i="2"/>
  <c r="E19" i="2" s="1"/>
  <c r="D23" i="2"/>
  <c r="E23" i="2" s="1"/>
  <c r="D26" i="2"/>
  <c r="E26" i="2" s="1"/>
  <c r="D30" i="2"/>
  <c r="E30" i="2" s="1"/>
  <c r="D33" i="2"/>
  <c r="E33" i="2" s="1"/>
  <c r="D38" i="2"/>
  <c r="E38" i="2" s="1"/>
  <c r="D40" i="2"/>
  <c r="E40" i="2" s="1"/>
  <c r="D43" i="2"/>
  <c r="E43" i="2" s="1"/>
  <c r="D45" i="2"/>
  <c r="E45" i="2" s="1"/>
  <c r="D46" i="2"/>
  <c r="E46" i="2" s="1"/>
  <c r="D51" i="2"/>
  <c r="E51" i="2" s="1"/>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D17" i="2"/>
  <c r="E17" i="2" s="1"/>
  <c r="D22" i="2"/>
  <c r="E22" i="2" s="1"/>
  <c r="D27" i="2"/>
  <c r="E27" i="2" s="1"/>
  <c r="D35" i="2"/>
  <c r="E35" i="2" s="1"/>
  <c r="D48" i="2"/>
  <c r="E48" i="2" s="1"/>
  <c r="D20" i="2"/>
  <c r="E20" i="2" s="1"/>
  <c r="D24" i="2"/>
  <c r="E24" i="2" s="1"/>
  <c r="D28" i="2"/>
  <c r="E28" i="2" s="1"/>
  <c r="D32" i="2"/>
  <c r="E32" i="2" s="1"/>
  <c r="D36" i="2"/>
  <c r="E36" i="2" s="1"/>
  <c r="D41" i="2"/>
  <c r="E41" i="2" s="1"/>
  <c r="D49" i="2"/>
  <c r="E49" i="2" s="1"/>
  <c r="D29" i="2"/>
  <c r="E29" i="2" s="1"/>
  <c r="I17" i="2" l="1"/>
  <c r="G17" i="2"/>
  <c r="H18" i="2" s="1"/>
  <c r="I18" i="2" s="1"/>
  <c r="G18" i="2" l="1"/>
  <c r="H19" i="2" s="1"/>
  <c r="I19" i="2" s="1"/>
  <c r="G19" i="2" l="1"/>
  <c r="H20" i="2" s="1"/>
  <c r="G20" i="2" l="1"/>
  <c r="G21" i="2" s="1"/>
  <c r="I20" i="2"/>
  <c r="H21" i="2" l="1"/>
  <c r="I21" i="2" s="1"/>
  <c r="H22" i="2"/>
  <c r="I22" i="2" s="1"/>
  <c r="G22" i="2"/>
  <c r="H23" i="2" l="1"/>
  <c r="I23" i="2" s="1"/>
  <c r="G23" i="2"/>
  <c r="H24" i="2" l="1"/>
  <c r="I24" i="2" s="1"/>
  <c r="G24" i="2"/>
  <c r="H25" i="2" l="1"/>
  <c r="I25" i="2" s="1"/>
  <c r="G25" i="2"/>
  <c r="H26" i="2" l="1"/>
  <c r="I26" i="2" s="1"/>
  <c r="G26" i="2"/>
  <c r="H27" i="2" l="1"/>
  <c r="I27" i="2" s="1"/>
  <c r="G27" i="2"/>
  <c r="H28" i="2" l="1"/>
  <c r="I28" i="2" s="1"/>
  <c r="G28" i="2"/>
  <c r="H29" i="2" l="1"/>
  <c r="I29" i="2" s="1"/>
  <c r="G29" i="2"/>
  <c r="H30" i="2" l="1"/>
  <c r="I30" i="2" s="1"/>
  <c r="G30" i="2"/>
  <c r="H31" i="2" l="1"/>
  <c r="I31" i="2" s="1"/>
  <c r="G31" i="2"/>
  <c r="H32" i="2" l="1"/>
  <c r="I32" i="2" s="1"/>
  <c r="G32" i="2"/>
  <c r="H33" i="2" l="1"/>
  <c r="I33" i="2" s="1"/>
  <c r="G33" i="2"/>
  <c r="H34" i="2" l="1"/>
  <c r="I34" i="2" s="1"/>
  <c r="G34" i="2"/>
  <c r="H35" i="2" l="1"/>
  <c r="I35" i="2" s="1"/>
  <c r="G35" i="2"/>
  <c r="H36" i="2" l="1"/>
  <c r="I36" i="2" s="1"/>
  <c r="G36" i="2"/>
  <c r="H37" i="2" l="1"/>
  <c r="I37" i="2" s="1"/>
  <c r="G37" i="2"/>
  <c r="H38" i="2" l="1"/>
  <c r="I38" i="2" s="1"/>
  <c r="G38" i="2"/>
  <c r="H39" i="2" l="1"/>
  <c r="G39" i="2"/>
  <c r="H40" i="2" l="1"/>
  <c r="I40" i="2" s="1"/>
  <c r="G40" i="2"/>
  <c r="I39" i="2"/>
  <c r="J16" i="2" s="1"/>
  <c r="K16" i="2"/>
  <c r="H41" i="2" l="1"/>
  <c r="I41" i="2" s="1"/>
  <c r="G41" i="2"/>
  <c r="H42" i="2" l="1"/>
  <c r="I42" i="2" s="1"/>
  <c r="G42" i="2"/>
  <c r="H43" i="2" l="1"/>
  <c r="I43" i="2" s="1"/>
  <c r="G43" i="2"/>
  <c r="H44" i="2" l="1"/>
  <c r="I44" i="2" s="1"/>
  <c r="G44" i="2"/>
  <c r="H45" i="2" l="1"/>
  <c r="I45" i="2" s="1"/>
  <c r="G45" i="2"/>
  <c r="H46" i="2" l="1"/>
  <c r="I46" i="2" s="1"/>
  <c r="G46" i="2"/>
  <c r="H47" i="2" l="1"/>
  <c r="I47" i="2" s="1"/>
  <c r="G47" i="2"/>
  <c r="H48" i="2" l="1"/>
  <c r="I48" i="2" s="1"/>
  <c r="G48" i="2"/>
  <c r="H49" i="2" l="1"/>
  <c r="I49" i="2" s="1"/>
  <c r="G49" i="2"/>
  <c r="H50" i="2" l="1"/>
  <c r="I50" i="2" s="1"/>
  <c r="G50" i="2"/>
  <c r="H51" i="2" l="1"/>
  <c r="I51" i="2" s="1"/>
  <c r="G5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<sst xmlns="http://schemas.openxmlformats.org/spreadsheetml/2006/main" count="54" uniqueCount="50">
  <si>
    <t>Customer Value Simulation</t>
    <phoneticPr fontId="3" type="noConversion"/>
  </si>
  <si>
    <t>Red - Assumptions</t>
    <phoneticPr fontId="3" type="noConversion"/>
  </si>
  <si>
    <t>Blue - Estimate from Historical Data</t>
    <phoneticPr fontId="3" type="noConversion"/>
  </si>
  <si>
    <t>Caculated using cohort analysis</t>
    <phoneticPr fontId="3" type="noConversion"/>
  </si>
  <si>
    <t>Month</t>
    <phoneticPr fontId="3" type="noConversion"/>
  </si>
  <si>
    <t>Assumption: following month</t>
    <phoneticPr fontId="3" type="noConversion"/>
  </si>
  <si>
    <t>Monthly Retention Rate</t>
    <phoneticPr fontId="3" type="noConversion"/>
  </si>
  <si>
    <t>Interest Rate(Yearly)</t>
    <phoneticPr fontId="3" type="noConversion"/>
  </si>
  <si>
    <t>Interest Rate(Monthly)</t>
    <phoneticPr fontId="3" type="noConversion"/>
  </si>
  <si>
    <t>First month acquiring cost: assuming lognormal distribution, params from past ads performance</t>
    <phoneticPr fontId="3" type="noConversion"/>
  </si>
  <si>
    <t>Stay or Not: randomly generated basing on monthly retention rate</t>
    <phoneticPr fontId="3" type="noConversion"/>
  </si>
  <si>
    <t>Acquiring Cost Mean</t>
    <phoneticPr fontId="3" type="noConversion"/>
  </si>
  <si>
    <t>Acquiring Cost Std</t>
    <phoneticPr fontId="3" type="noConversion"/>
  </si>
  <si>
    <t>Following costs lower bound</t>
    <phoneticPr fontId="3" type="noConversion"/>
  </si>
  <si>
    <t>Following costs: assuming uniform distribution</t>
    <phoneticPr fontId="3" type="noConversion"/>
  </si>
  <si>
    <t>Customer leaves at the end of the month</t>
    <phoneticPr fontId="3" type="noConversion"/>
  </si>
  <si>
    <t>Following costs upper bound</t>
    <phoneticPr fontId="3" type="noConversion"/>
  </si>
  <si>
    <t>Cumulative</t>
    <phoneticPr fontId="3" type="noConversion"/>
  </si>
  <si>
    <t>Adjusted</t>
    <phoneticPr fontId="3" type="noConversion"/>
  </si>
  <si>
    <t>Profit</t>
    <phoneticPr fontId="3" type="noConversion"/>
  </si>
  <si>
    <t>Subscription Fee</t>
    <phoneticPr fontId="3" type="noConversion"/>
  </si>
  <si>
    <t>Costs</t>
    <phoneticPr fontId="3" type="noConversion"/>
  </si>
  <si>
    <t>Stay or Not</t>
    <phoneticPr fontId="3" type="noConversion"/>
  </si>
  <si>
    <t>Retention</t>
    <phoneticPr fontId="3" type="noConversion"/>
  </si>
  <si>
    <t>Stream</t>
    <phoneticPr fontId="3" type="noConversion"/>
  </si>
  <si>
    <t>CLV(NPV)</t>
    <phoneticPr fontId="3" type="noConversion"/>
  </si>
  <si>
    <t>Customer Life Time(months)</t>
    <phoneticPr fontId="3" type="noConversion"/>
  </si>
  <si>
    <t xml:space="preserve">Present value of costomer lifetime value </t>
    <phoneticPr fontId="3" type="noConversion"/>
  </si>
  <si>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</si>
  <si>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</si>
  <si>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</si>
  <si>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</si>
  <si>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</si>
  <si>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</si>
  <si>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</si>
  <si>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</si>
  <si>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</si>
  <si>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</si>
  <si>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</si>
  <si>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</si>
  <si>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7ec50e00-80cf-4323-a037-44c445c529fa</t>
    <phoneticPr fontId="3" type="noConversion"/>
  </si>
  <si>
    <t>Decisioneering:7.0.0.0</t>
  </si>
  <si>
    <t>CB_Block_0</t>
  </si>
  <si>
    <t>8b232bab-6e42-4acb-ace1-075488319dda</t>
    <phoneticPr fontId="3" type="noConversion"/>
  </si>
  <si>
    <t>㜸〱敤㕣㕢㜰㈴搵㜹㥥㌳搲㡣愶㐷搲㑡慣㤶换㘲っ戲〱㜳搱㕡慣ㄶ搶戰㈴㙢㔹㤷搵慥㐰扢ㄲ㉢敤〲㌶㠹㘸捤㜴㑢扤㍢摤㈳扡㕢㕡〹㤳㠰㙦㜱ㅣ挷㡥戳愹㍣㘰㍢㠶攰扣㈴㤵戸㉡て愱散㌲㜱㉡㘵愷㜲㠳慡㍣㌸て愹捡〳㜱愵㤲㠷愴㔲㕢㤵ㄷㅥ㕣㐵扥敦㍦摤㌳㍤㈳㑤㑢っ㤰㠸㤴ㅡ收搷改晦㥣搳㝤捥昹慦攷晦㑦㙦㐶㘵㌲㤹户㜱昱㉦慦㑥ㄶ㙥㤹摦っ㐲换ㅤ㥥愸㔶㉡㔶㈹㜴慡㕥㌰㍣收晢收收㡣ㄳ㠴ㅤ㘸㤰㕦㜴㔰ㅦ攴ㄶ〳攷㔹慢戰戸㙥昹〱ㅡ攵㌲㤹㐲挱挸愲㥥て攱慦㍦扥㌱搸慢愷ㄳ㘰㘱㘲㝣㜶改ㄲ㥥㍡ㅦ㔶㝤敢挸攰㐵摤昷攴挸挸昰挸昰昱愳て㝣㘲昸攸㤱挱㠹戵㑡戸收㕢㈷㍤㙢㉤昴捤捡㤱挱戹戵愵㡡㔳㝡搴摡㕣愸㕥戶扣㤳搶搲搱晢㤷捣〷ㅥㅡ㜹攰昸㜱晢挴㠹㠷㝡昰敡捣戹㠹昱㌹摦戲㠳昷攸㤹㌹づ昹㠱㐹慢攴㜰㙥㤶攵㍢摥昲昰挴㌸晥㑦㡣ㅦ㜷てづ捦慦㔸㔶挸㔷㕢扥攵㤵慣挰㐰挷㙥㜷㉣〸搶摣㔵㉥㥥攱㑥㘱慡㈵㌳〸㜳敥㠴㔵愹ㄸ㙥晣搴㠲㍢㡢戵慢㤸㥢㍤敥扣攵〵㑥攸慣㍢攱㘶摥㕤挰㠳捡扤敥㠵挰㍡㙦㝡换搶㌹搳戵㜲敥改㌵愷摣愹慦㑣挷㕤昱㈳㤲〳㤳改て㡦〵敥挴㡡改换㠸〲㉥㑣㑡摢㈹扦搴搸昶昶搶捦攵搰攵つ㝣收㥤慤摢愱收愲改搷㕡づ戵㙥ㄹ㑤扥㜱〴昷戵㙥㥦㔸愳挶㍥昷戴敥㈳㑢搹搸㕡㜵㐷晣㉤㉢㡡挹ㄸ㜹㠲㉥㠲〲〱〹㘸ㄴ〹扡〹㝡〰㔴攷㝦㐳㑡㤲ㅤ㔹㤵㕤㌴戳㡢㑢搹挵㔲㜶戱㥣㕤戴戲㡢㜶㜶㜱㌹扢戸㤲㕤㜴戲㡢㤷戲㡢㤷搱㈶扥ち㕤㕤搹攸㍡㔶摤昸昸ㅦ摤昹改㔳㕦晤摥㤵㤹攵ㅦ摦㌱搶㜳〰㡤ㅥ㡢〶㌵改㥢㔷挰㙡㜵㉥㍥㌶㝣㤴晦敤㉣ㄵ㄰ち晢戸晤愰㍤㌲㔲㍥㝥搴扣摦捣㜱㕡㈹挴㙦㘰㤴㝥戴敤戱ㅦ㜷扣㜲昵㡡搰敥㤶㜱㌳戰敡ぢ㌷ㄴ搵㡤㔷搷扣㜲昰愱敤㉢攷㐳㌳戴㙥㙥慥慢㍦㘴㑢户㜹㠸㤵ㄵ挸晢㙥㙤敥㜶搱慣慣㔹㘳ㅢ㡥慥晥㜰㔳戵㍢攷㔷㤷㕡搷㑥昹搶㌳戵摡㉤㈳ㅡ㠳㔲㕢㤷㘷㙦㤹愵慥搲攳ㅡ㥣㔸愹〶㤶㈷挳ㅢ㜲攷㥣搲㘵换㥦户愸ㄲ慤戲㑣昵㝡㔶㐵㔲㍦㌴敢㘱愲㤰搶昲㐷㤳㔸晢搴㐶〸㘱戶捡ㄸ敦慡攵㠷㥢ぢ收㔲挵扡愱愱㠹㝥㈷㉡づ㌷愰愷慡愵戵㘰愲敡㠵㝥戵搲㔸㌳㔶㕥㌷愱㘹捡㘷慢㘵慢戳㌳㈳㑡〱ち户愳㐳愹捣扤慤㘵㐱〸㤱㈰㌱〵昹愶㐶戶ㅢ㍥㡦搹㘱ㄶㄵ㡢㍣㤹扤㘳㠷㠷㜱扣愲㘳㔲㈴㌰㌱㈷摡て扥昴敥ㅤㅥ㕢愳摣晢摢㌸㥢ㅤ㠸㘶㝦㙡摤昲挲㌳愶㔷慥㔸㝥慡昵㔳ㅣ㤱搱〷㤰扢〶㠵搰㜲昵㘸敡搴㠶摡捣㕤㜱捡攱㑡㝥挵㜲㤶㔷㐲攰㘰㈱ぢ〵㉥敤㤶换戸づ㈸攳㈰挱〰㐰戱㤸挹ㅦ㘲愳㝣ㄱ㔷㈶㐷敤㤴㈲换つ㡡㥣晤ㅡ㘴戹挷㥥㜲㉡愱愵㤵㜲㥦つ㡡㘸慢㈶攴敢㈵㡢晡㘶㐹ㅢ㡣㐳昶〴戸搴㜴扣㜰戳㉥户㕢愴㐴㌳搱扥㉥搸㜳扡㠰慡愰㔱ㅦ愴挸ㅡ㤸愶㐹ㅢ愴㌷㑥㌰ㄱ挵㈰挵戲攳挹㡤㑣挶昶㈹㍡〲敤㤳㑣挸搶㐷㕢敢〸㌲晢㔶㈶㘵愷㤶昲戸慦捤戶昳攵戵㌶扢ㅥぢ㘷摣㐰㜰㈳挱㑤〴㠷〱搴扦㐱挳㔱换愱摣㜸ㄹㅦ挲扤㜱ぢ挱㠷〱愰㥦っ敡㥣㐸㔵搱㠷摡㡤ㅦ挹㜶扤昰㤳挵㈹搶慡㠸㥥㜱捤捦散㜵㠵搰㤱搷戹㌷㙣㙤愷搸搸㡦戵收捤攴㜴挸㤱㈹㑤㤳㜳摤愱㘹㜲㈱搸戴㑤扢㜵ㅢ扡ㅡ㠳〴ㅦ〱㈸ㅡㅦ㈵㠴㜱愱挳扢㍢㡦㥥㉥攵〷挲㉤搲捥㔰㥢〶㍥㘲㘴㙥〱㔲㤴摣㤶敤换扥て㑤㜷㜰挸晥挰晢搰㐷㕡换㜷㐴昴㈶扢戹㙦㜷ㄸ㉦㝡㠷㕥昴敤㄰㉦昵捦㉤㙤捣㥤愸㌶㍥㐶㜰ㄷ㐰㤳㡤攱敥晢㥤㐶ち挴㉤㜶ㄳ㤴㍢挸愸㡢㜸戹ぢ㥢慢㤶㔸愰ㅥ㝢挱昴㤷慤㄰ㄱ㡣改㐹昸挲㔵摦户㉡搸搴㤶〵挱晤换㡤㡤挸㘰捡慦扡挴敦晢挸挱〷挲㌰㜴㜶㘶㍢㌲㑤㍥㜲㡡慦㤹㠸㌹㈵㌸㠷㌶昸晥搶㑡㈲搱愹㤱扤搸㉦㝤㝦戹慦㐹摡搰㈴昷㘰㔹㡤㝢〱愰㈵搴㍦戶搴㈸㐷搸散攳搲慣搱㘳㘵㠴㉦㘵㜷搲ㄴ㐳摣愲㐷扡㜵挰㜶ㅣ昱㠳愰搷㥤㜷摣㥡戲攸㜶攷㉣扦㠴搸㠲㔳戱㡡㍡㉣㑢㔵戳慦㉢㍥㈰扡愲愳㘳换㝥㍡㈵扥㈶㝣搲愴㈵㔲愵㍤戵㌲㘵㉦㕥㘷㉡㠶㈱愹㔴㔲㐲㐳㌵つ㐴捥㘳摢㝤ㄵ搳㠶㡡戹てぢ㘷ㅣ㈵ㄸ㈱㌸〶㤰㝢〳㥡㘶户ぢ捦㜴㔸搷㍡㐳摡㡢㡢㤹〲挹㈰㈱挲搷㕢㉡慢攳㝣捤㈷〸ㅥ〴㘸㜲㝦ㄸ㠰㑣㘱㐴㈱㜹㠲ㄱ㈵㡤㘱㕦㜴慣㉢攴㠱〳㌶ㄲ㑢ㄳ㙢㐱㔸㜵㤹㔹敡戵㈷慢攷慡攱愴ㄳ慣㈲ㄳ㌵㘰㐷㠵挷㔷㉣て摣攵挳昷㘹挲㔵㔷㔷慤戲㘱捦㔷搷愰摡愶㈷昷挲挶ㅣ换〱㕦㔲昶收㔹㠵慢扤晤㌱ㅥ愱戰搲ㄲ㙦㘵㌴㜶㔷搱㙦㙥晡晡敡㉢扡攰㠴ㄵ慢摢搶㐲挷㜲挱挶㉡㈲㜳㔰敥戲ㄷ㔶㝣换㥡散戵㑦晢㑥戹攲㜸ㄶ㠹〱ㅦ㤳挹扡ㄹ㙢ㄹ㔹㠲戹㉡㜳㠰㔵慦搷㕥昰㑤㉦㔸㌵㤹㔰摣㍣搸㜰㈷㘹㤱㥣㍤敥㜸〱㕥㈳㔴㘴戹捦㥥㕦愹㕥㐱挶㜶捤昵㑥㥢慢挱㥥愰ち㤹㕥㕦㐲ㅡ㤵㔵搹慣㉡㘴ぢ敤搲㠷ㅢ昲㑣㠶戲搷㐹㈰戴捡攴ㄸ㌳㑦戱摥昴敢愳ㅣつ晤㜴㡥愹〷搹愳ㅡ戲㈳㔵ぢ㔳㔲㡤ㄳ散昳㌰挰㈳愷㉦㑣搷㌳㜳敦㉡㘷㥤㘳㤴㍦㐵挷ぢ㕢搴ㄲ㈱㡣搱ㅤ搰慣㐲ㅣ㌹〷ㄲ〸㡡昳慥㤹晤㡡戶戴㈱昷ㅤ愸ㄷ愷㤰㐹敡戱㘷捣㈵慢㠲㝣戴㙢㠶〷昴つ摤㔸搷慣〴㔱摤㐴搵㜵㑤戲ㄶ搹㜲扥㘴㤲㠳挷搶挲敡㔹挷㌳㙣〰攱扦〸㘵㙥〰㘵㙥〸慡挷㍥捦搴愰㤴昹慣敡戲改㍢攱㡡敢㤴ち扣㘱晡㙥㑦昰㈴㠴㥣㥡㌷扥㘲㥤㌱搸攴捤㕦㠰换ㄶっ㠳摣挳搰愳㕣㍡㤲ㅦ㥣㥢㔵㜹晣愷摡っ㉣㐱挱㐸愴搴昸㐵㍣㉤㈷愷㈳愰㜲攴扡ㄶ㥦挱戸昶㍣㌰㕡〹㤱敡㈹㉣㠲愸㘰㐲挹㌳挴㥤户㉦㜸㑥〸敡㤱㘲㔳㑥㌸ㄹ㠰攴〰㈸捡昶昶㘶愱㙡愲搳㔰捤㉡摣戶戵慡挱㑣摣扡戵㍥㘹㌷敥搸愶㕡㕢㤴㠴㈱搹愹㤱㔸㤶㙤挶戸㤷㑣㡤ㄲ挳ㅤ㕢ㅢ㤵ㄶ㌶慤慦㍢戵挸扢㌰㑣挲㌳ㄹ攳㤳挲㈸㐸昴㐶㌶㡡㌱晢㜴昶㐸㘴㙣攸〳ㄴ㘹愷㌴慥㌷㑡〹㑥攳搸㐹搹㉡㐶㜷㤰敦〳㔱㜱㜶㉤㙣愸㌱㌷〶愲㥡戱㑡㘵搶㠳㤷㔰㌲晤昲ㅥㄱ㘹捣㑤㕢ㄸ㤱捥㜶慤扦㕥摥㠴㈰㐶㘲挸戴㐸㑡ㅣㄸ㘲〸攱㑡㘴㔴改㥤昵㜲愹㙢攸〲敦捥㕡愶㈷ㄴ㤸て换㤳搶扡戸㘱㜵㑦㝥㐰㍡搴㜶㡢愲㐷つ㝢㙣㈹㠰㐹て愹挷愳㤲〸戸㘱㥦㘷㔸ち㠷ㄸ愰㜶愳搲㕣㈹㐴㙡户昶〰敥っ昶づ㜵戰㈲㍡㜵㐲敦㡣ㅡ㌴㥦挲戸㡤㤳愰散戴㐹㔱㈸㔲㕢慥晦ㅡ㔵摦㝣㤱搷ㅦ㡥㘶攲㐲㈴㐴㑣㜷愵㜸て㈰㙥㌲㌳㐹㈹ㅡ㠸ㄳ收㕡戳㠹搲敡㠹㜱㜴㌱㝡改昲昹㈱㑥昱㌰㤷搵㐷戱愹攰㥣㕢攸挰㥡㔶㌶て搸搳㕥愹戲㔶戶挴ㄴ挷扡㕡㉣昲㥥愰㤷ㅣ〱搴搲㤴戲㉥搱愲㑣㘳㉢挵㈹㤳㐸敤晢摤挶㈸扡㡢㤲挳㌳戴改㘳〲㌲㈵㉣㈷〹戱㉤攷ㄴ攸ㅦㅥ慣ㅦ㘰㤰挳㜳㔰㘹㕢㔰搴㘵㌳㌸㡦㔷换㈲㡢戴㈵㥡捤㔴㘷慡昴搹ㄳ愸㌳㡥㐶敤〹ㅡ㘱㥥㕡攱攵昳㜰㐶摡㤴づ㍥㈴㜳㉤捡敥㕥㝢㕥㙥㌳搷㐰ち愱㠰㘲㡥㤷扢愰っ㔶ㄵ㠲㐴㠷㍢㕢昷扡ㄵ戳扦昴扣㡤㌱〰挵㌴㌰ㅤ㕡戴搴づ捥〴捡㍢㍢㌸户愱㔵㑡㠶㌴㤹㑣㘵㡥㜲〰〱㝢㄰つ搲挴㡤昴㐲ㄵ㐶㈸㍣㈴〷挳攲戳㠹㐳㉥戶㐰㔵晦㠶㈶攴㥣ㄹ攲昸㡢㜷戸〹㍤㔶㉥搳摤㐵㝣㙥㑦㔰ㄵ㐷㌷戴㍢㝡愸改㔰㤶捣㠹晥摤敤㑤ㄵ搱㘱挱㘳㤳挳㘷捣戰戴㌲ㅦ㙥敡㠳㕢㙤戲㠴捡扤㠶㜸挴戶㙦愷捦摣改昱㈰敡㍡搷扥㜸搹慢㕥昱㘴㕣戹㠰愷晥挰㈱㌸㐲搹挵㐱ㄶ㌳㙦攳㍦戹戲㤹摣て昱挴摤っ㥢て愸〷㐸昸ㅣ戹㡡挶ㄴ晥㌲㐹㍤㠸扦㈹扣〲晦扤㜶㜲㠰扣㜲愸㠹㔷㐴ㄹ散㌳㡢户晣㕥㌱㑢㐶晤〰愴㈵挳㠰攰昱㈱㤱㙣㐶㝤ㅦ㌷㈴㍡㘸〰挲ㄹ搳㠴㈰摦㐷昰㌷㠵㝣愲搰愳愳ㅥ㍣ㄸ昲晦㠷㔲戱㔴㙦㉢㔶晦ㅢ㐲晤㉡㠸㈱㘴〲㑤㙡㜲愹晥慣㤱㑣㌳㥡㑣㡡㐷㐲㐴㤶捦愲㄰㕦㌹愶㙡摦㔱㔲㥣昳摡摦㡣扥敦㠷㝦晦て㌷愳戳ㄱ㜳㠸扦㠶戴摢㥤戸慦戹ぢㅤ㕢摣〵㈶昲挵㕤㤸㐳㐱㌱愳慦摤㠵㈸ㅥ㜲ㅥ㠸㥤摤〵收昹㔲㥣挲㐴摡㌵ㄱ攲攰㙥散〶㤷戱戲㌳㌸㠴㙢〵挸敤挳㠰〵ㄳ㠸㑥摤戸ㄵ㍤㘷晡愶㝢㔸昰愷㝤ぢ㠶捤㕦挰愹㙥改挲ㅥ㌷㙦㕢㈳㥤戶㠹㕢挴ㄱ昷晤搸捡敥捥戲㠳㔲晡搲愱㝣㔵㔰昹㜷ㄱ㌵㔱摣㐳㘴㍥㝢攸㝢愷晦攵搹㉦㡥昲攴㕡挴慢㌹愶㡡摢㐹摦搳慦㐰㠲㌷㜱㘸攴㝡㝥愴㜳ㄶ㥦㉢㌹慢ㄵ㙢摣昴挵㈳ちっ㌷㉥㙡挶㑢㌰愶㘶扥扤攰㙥攲っ㠴㜶㌷㠷㥢㐲㥦昲㤱㤳㠴ぢ㠷ㄳ〳㤷昸㕥㥣㐲㔴㉤㡤㔹㥢㥥㘷敥㑦㘰㡥摥攱㐰ㅡ㍤㐶敥㐰㜹㈹昵挷戱扤搳㠸㑣收㌸㉣㥡摥㔶㉡ㅥ〱㠸戵ㄴ㜲ㄱ攴㤰攴愶㠶㠷〳㐴㑢㕤㐰㈱㜷ㅦ㐰㑡㤶慤㌹摤换搸挰扥ㄲ戰㙡〷〰摢晣愰〵慢〸㉡挶㜱昹㜶㜷户っ〵挴愶㠹㘹㕢昱㘹㉥愲㈰ㅢㄹ㈲㐶㘲㙣㠳愷㜳っ搸㕤㠷愶昸㤲㕥㔷㈷攱戴㘰攷㕣挶摤㡡敥㈹㙦つ愷㐰㘰㘷昲㘲㌰扣㠳㐴㘳㜳㉡昹㍡摤戴愸㔱㠴㝤扡㔸敢搴ㅤ㔵挱㘶㜹㠷戱㐳㐵㈲㤰㕦つ戱㝥愸晥攸敢㥢㙢㘸攳扣㉥㑣㤰㍦昸㕦户愶〸㌶摥㑡㠹㠱㠶摤㔵慢㠲㍥㉡晥〴扡㜰搲ㄹ㘵搴㡢㜲慦㤸慦㡥㈵慢㈳扢挵晥㌳㤳㉤㤲昵㈴㝢㌳愵摤㘰晦㍦〳挴㡥昶㕦㥤㘰㕦晣㡣愷愲〲㙦㜲捣愵散㤸扥攱㡡㈰捡㡤㐴㡥㙣㤲つ㈹㌲晤慤㑢昳昸㤰㔵㔷㡢〶㐷っ慣戳昹㤸㐴慤㉦㝤摢敥㤶ち㤰㜹愲摣㜷愱㠲㕡昶㙦搴㕢昱㑥㌷晦换攸㜸攸慣㔳昲慢㐱搵づ〷攷㤱〰ㅥ攴㜷㘸㌶㝣㥥㌱昵晢捤㑡敤㜶慣㐴捦搳攸㜳㙥ㄶち晢㥣ㄵ扥㔷㜹㐹㘶ㄹ㜶㤷搵攰㌷㐹晤㠹㔴ㄳ慤㐳㜰㥤晤搸㥡㔹挱㘷慣戳㠸㝢㠶㐴敤〹㘳愷愳捦捤愷㌵戸㜴㌸慦昵㈸㘲㐳㔶㘵ㄸ㠹㌲㤹挲㘷㝥㠹敢摡扣〶㡤㙤愳戹〵㙣搹㕥晣慤㤸㝢〹㌴摤摤㕢ㅡ㔹㠶敦攴搷挹㐵㘳㠹㄰㥢敢㔱晣摤㝤戰㤶㑦ㅢ〰㥦㐷ㅦ㜷㌳㈸㌶㔴㐱㈸㙤ㄷ㤹昰ㄲ扡慡㌱〲晣㡣㜲㔴攰㡤㘲挴㡦愲愸扥㠵㘹㔱〰㔰挶ㅥ㄰愰㌵㔷扦㠸㘶㍡㠲挰挶戸挸搵㙡ち〵㜹晥ちち㘴㌲晥ㄴ〳〹㠲㜵㤲㔸敥㕢〵㝢㈹㠱敤㡦㔵扡攲㉥㠵っ㕤㔴扦㡢㔷扤㠴㥦㕥戸ち㜱搸戵挸㙥〴㘵㈳敥㠱㜲㐶㜱㌷㈲㔳戹㡡づ戵愹㔴㠱㙤㍤㤵㙦愰改搶愹搰㡦㤰攱㈵㥦摦ㅦ摢㈱挳㐷戵ㄱ㄰㠴〴㙢〰㝤㔴慣搴㔶㜹㥤愸昸〱㘹㡢敢ㅦ愲扦㙦㡥扥昱㍡慦晦ㅣ㔵愲㑡㔱搵㌸㜸慡㔲ㄹ晣㔷㤲㠳摦〰戶昵攰扦扣摤攰晢㥦㐲ㅦ㡥挴㜸ㄶ愰户㐳㤱摢㘴㌲㥦㐵㠱敢挸㥦㉡挵搸㠶㈹㤲㌵愴敦慦愰搰摢搱㑦㔲㌲慥㘳晣㉡挱昳〴㉦㄰㝣㡥攰昳〴㕦㈰昸㈲㐰戱㥦ㄴ㤶挶㕦㈲敥搷〸扥㑣昰敢〴㕦㈱昸つ㠲慦〲ㄴ晢㐹㜸㘹晣㥢挴㝤㡤攰敢〴扦㐵昰つ㠲摦㈶戸ち㔰㔴愴扢㑣攱㜷㔰㠸愷㤰㈳ㄹ㔲扥㔸ㄲ㐷㡦愷㍢昹㥡扣㡥㌰攷戵㜹㉦戸㔱㘸㜹㑦㈸㌹㑣㠹㥦〰户戴㑤昹㌶㡦㉤愸㑡捣ㅦ㘷捥㐴㠱扤㑣㌶㑡愴㠱㍦㜵扥㠰㙣捣㠵㔴㤷攳挶㝦晡㙡㍤摥㠴ち㕣㘰㘲摤㤸散㉥㡤㉦挵㡤㡦攱㔳㌳㘹㠳㈷敢敢捤戸㌱挵㐲ㅡ㍢㜱攳晦㌸㜶戸搶㌸ㄶ〷晤攴ㅣ㜹㌵挵㘹㤷㙤㑣攲戳昳㍥㌴捦搹㜴〴扡㙤㡤愶〹㤰㝣㜸㐵㕣㠱ㅥ㥣㜰昱昱攱昷っづ㙣攱㕣ぢ慣㠵晥昷ㅦ愶㜱㤰㙢搲っ㑤㝣搷扤㡥っ扡㙦挸ㅤ㍢攷敤㔹ㅦ㠸㉥㝢㍡挰收戰扣愷㔸〴㝥㑤愷㕥摦ㅤ㌲つ㈹㍥㜰㝤㍤攲捣㕦㤶〷㘳摡戳㠲㤲㉤敡㔴换㌱㘵㌳㉦搴㜹挶昸㈶㠸〳㈵つ挸㠲昱㉤㐰㥤㕤攲ㄱ散㑣㍦搵㤰攸㤸摦㘳挵㜷〸㕥〲㈸㉡敡ㅣ昲㐱晥㘵㠰扥昸㕦摦ㄸ㕣㤷挰㑦㔶㉤挶㉦㑢戲㤱昱ち㍢㝣ㄷ愰〳戱㘸ㄵ㌱㘱搱昸〳㘰ㄲ㉦捤㔱㝦晤㐲㙢挷㥡晢收昸㕦〴㐰㡥戴攱搳晦㔳昸㤴㝦㤳て敥挰扦㘴㤲㤳㕤㐰㘷昶攱昶㥥㐵㐶愳〳㉦扦㑦㘳㐲敦攲㌹㕣攰㝡敡㠵㑦愴㘶㉣㉡㙡㘹㑥㔷㍤㠹攷昳ㅤ昴敦㡢敡㠵ㄸ晤㐴㠴收㌹㤴愲愲㈶㤷搶㡦㐷㘸ㅥ㥢㈸慡捦挷攸㡢ㄱ晡㙥㐱㝦㈱㐶㕦㠸搰昷〸㥡晡㕦ㅥ戲㄰愱㘹攳ち㜹〰㕣㙦扤慤扥㠴㍦㔲㍦ㅦ搵敢㤱搲㐴〸晡㝣㠴搶㈳愵搱㄰昴㘳ㄱ㕡㡦㤴㘶㐴搰㜳ㄱ㕡㡦㤴㠶㐵搰戳ㄱ㕡㡦㤴愶㐶搰攷㈲戴ㅥ㈹㡤㡦愰捦㐶㘸㡥戴愸㘸㠴〴㍤ㄳ愱昵〰㘹㤶〴晤㘸㠴搶〳愴愱ㄲ昴㈳ㄱ㕡て㤰愶㑢搰搳ㄱ㕡て㤰挶㑣搰㔰挲㐲て㍤㐰㥡㌷㐱㥦㡥搰㝡㠰㔷㘳昴㔴㠴㤶〱昶搳昰㠹搰晣㄰〵攳㌵㠲㍦〷㈸收㈸㙣扢㤶㝡戲㑣㥢㉥攴㡦搰㔵㔱㤴昹っ攳㉦愲〲㙦ㄴ攵㔸㘶昲愹㘸挸昴㘳ち搹扣晡㑥㕣㌱ㅡ㔵㥣㤴ち愵㈸敦搲攳㤳㔱挵㈸㄰挶㡦〱ㄴ攵㤹㜳㌲㝥挲㍢㡡戱扣昰慦愲㠲扣㤰㙢㈰摤ㅦ㙥㝡㈱搷㐵㉡㑥㌴扤㤰㙢㈵ㄵて㈵㕦昸户㝣攸㡦〸昰㙢㜰挷晡㌹㐱㔹敦扦㐷愱户愳㡦㘳㝢ㅣ扦散㠶㉡㍤㕤㝥晡改户晡㍡〷㙦敥㝣攲㔳㍤㉦扥昹㜷㍦扢晡搳愷㑥晥晢捦扦晤敤㥦晥敢搵搷㝦晥摡搲挹扦㝥攵㤵㥦㍣昲搲敢㍦㍢㘸扦㥣㝤昵慤㤹㤷㥦ㅢ戹晣摣㌳昶㠵㝢㑦㍦昷攴愵挷㐶收慥ㅢ敡攸攸敡扡㙢攰㙦㙥扡扢晦㠵㘷扥慦晥昲㥦㙥昴㤴㑣ㄷ㉦㘸ㅣ〶愷㉤挳㜸〳〵っ㠳㈳㝥㕦㠷挱改捡㐲ㅤ㡢ㄶ㙡ㅣ㠸〲扣㝢づ㐰㉡㐶ㅡ㉢扡晦〷挹攲㜲㉦</t>
  </si>
  <si>
    <t>CB_Block_0</t>
    <phoneticPr fontId="3" type="noConversion"/>
  </si>
  <si>
    <t>㜸〱敤㕣㕢㙣ㅣ搷㜹摥戳攴㉥㜷㤶愴㐸㡢昲㐵㡥㘳㌳㔱ㅣ㕦愸搲愲㙣挵㤶㕢㠵攲挵㤴㘸㔳㈲㉤㔲戲摤戸愵㠷扢㌳攴㐸㍢戳昴捣㤰ㄲㅤ户㜶㙥㑤搳㙢愲愲て㑥搲挸㜵晡㔲愰㉤搰㠷ㅡ㌱攲愴㘸㥢㈲扤搸㐰㔱㈴て〵晡攰〶㐵晢搰愲㄰搰ㄷ㍦〴㜰扦敦㍦㌳扢戳㑢敥㤰㕥摢㉤㕤㜰散晤㜹收㍦攷捣㥣㜳晥敢昹晦㌳捡愸㑣㈶昳づ㉥晥攵搵挹挲㙤昳ㅢ㐱㘸戹挳ㄳ搵㑡挵㉡㠵㑥搵ぢ㠶挷㝣摦摣㤸㜱㠲戰〳つ昲㡢づ敡㠳摣㘲攰㍣㘷ㄵㄶ搷㉤㍦㐰愳㕣㈶㔳㈸ㄸ㔹搴昳㈱晣昵挷㌷〶㝢昵㜴〲㉣㑣㡣捦㉥㕤挴㔳攷挳慡㙦ㅤㅥ扣愰晢㥥ㄸㄹㄹㅥㄹ㍥㜶攴㠱㑦つㅦ㌹㍣㌸戱㔶〹搷㝣敢㠴㘷慤㠵扥㔹㌹㍣㌸户戶㔴㜱㑡㡦㔹ㅢぢ搵㑢㤶㜷挲㕡㍡㜲晦㤲昹挰㐳㈳てㅣ㍢㘶ㅦ㍦晥㔰て㕥㥤㌹㍢㌱㍥攷㕢㜶昰㍥㍤㌳挷㈱㍦㌰㘹㤵ㅣ捥捤戲㝣挷㕢ㅥ㥥ㄸ挷晦㠹昱攳敥挱攱昹ㄵ换ち昹㙡换户扣㤲ㄵㄸ攸搸敤㡥〵挱㥡扢捡挵㌳摣㈹㑣戵㘴〶㘱捥㥤戰㉡ㄵ挳㡤㥦㕡㜰㘷戱㜶ㄵ㜳愳挷㥤户扣挰〹㥤㜵㈷摣挸扢ぢ㜸㔰戹搷㍤ㅦ㔸攷㑣㙦搹㍡㙢扡㔶捥㍤戵收㤴㍢昵㤵改戸㉢㝥㐴㜲㘰㌲晤攱戱挰㥤㔸㌱㝤ㄹ㔱挰㠵㐹㘹㍢攵㤷ㅡ摢ㅥ㙡晤㕣づ㕤摥挰㘷摥搹扡ㅤ㙡㉥㤸㝥慤攵㔰敢㤶搱攴ㅢ㐷㜰㕦敢昶㠹㌵㙡散㜳㑦敢㍥戲㤴㡤慤㔵㜷挴摦戲愲㤸㡣㤱㈷攸㈲㈸㄰㤰㠰㐶㤱愰㥢愰〷㐰㜵晥㌷愴㈴搹㤱㔵搹㐵㌳扢戸㤴㕤㉣㘵ㄷ换搹㐵㉢扢㘸㘷ㄷ㤷戳㡢㉢搹㐵㈷扢㜸㌱扢㜸〹㙤攲慢搰搵㤵㡤慥改慦晤攳戵扢㑥晥昸攴㙢㝦㜹攸攴て扦昷晣㠹㥥㝤㘸昴㜸㌴愸㐹摦扣っ㔶慢㜳昱搱攱㈳晣㙦㝢愹㠰㔰搸挷散〷敤㤱㤱昲戱㈳收晤㘶㡥搳㑡㈱㝥〳愳昴愳㙤㡦晤㠴攳㤵慢㤷㠵㜶户㡤㥢㠱㔵㕦戸愱愸㙥扣扡收㤵㠳㡦㙣㕤㌹ㅦ㥡愱㜵㙢㜳㕤晤㈱㥢扡捤㐳慣慣㐰摥㜷㝢㜳户ぢ㘶㘵捤ㅡ扢攲攸敡㡦㌶㔵扢㜳㝥㜵愹㜵敤㤴㙦㍤㕢慢摤㌴愲㌱㈸戵㜵㜹昶愶㔹敡㉡㍤慥挱㠹㤵㙡㘰㜹㌲扣㈱㜷捥㈹㕤戲晣㜹㡢㉡搱㉡换㔴㙦㘴㔵㈴昵㐳戳ㅥ㈶ち㘹㉤㝦㍣㠹戵ㅦ戹ㄲ㐲㤸慤㌲挶扢㙡昹攱挶㠲戹㔴戱㙥㙡㘸愲摦㠹㡡㠳つ攸愹㙡㘹㉤㤸愸㝡愱㕦慤㌴搶㡣㤵搷㑤㘸㥡昲㤹㙡搹敡散捣㠸㔲㠰挲敤攸㔰㉡㜳㙦㙢㔹㄰㐲㈴㐸㑣㐱扥愵㤱敤㠶捦㘱㜶㤸㐵挵㈲㑦㘶㍦戱捤挳㌸㕥搱㌱㈹ㄲ㤸㤸ㄳ敤〷㕦㝡昷㌶㡦慤㔱敥㠳㙤㥣捤づ㐴戳㝦㘴摤昲挲搳愶㔷慥㔸㝥慡昵㔳ㅣ㤱搱〷㤰扢づ㠵搰㜲昵㘸敡搴ㄵ戵㤱扢散㤴挳㤵晣㡡攵㉣慦㠴挰挱㐲ㄶち㕣摡㑤㤷㜱〳㔰挶㝥㠲〱㠰㘲㌱㤳㍦挰㐶昹㈲慥㑣㡥摡㈹㐵㤶ㅢㄴ㌹晢㌵挸㜲㡦㍤攵㔴㐲㑢㉢攵㍥ㅢㄴ搱㔶㑤挸搷㑢ㄶ昵捤㤲㌶ㄸ〷散〹㜰愹改㜸攱㐶㕤㙥㌷㐹㠹㘶愲㍤㕤戰敢㜴〱㔵㐱愳㍥㐸㤱㌵㌰㑤㤳㌶㐸㙦㥣㘰㈲㡡㐱㡡㘵挷㤳ㅢ㤹㡣敤㔳㜴〴摡㈷㤹㤰慤㡦戴搶ㄱ㘴昶捤㑣捡㑥㉤攵㜱㑦㥢㙤攵换㙢㙤㜶㈳ㄶ捥戸㠹攰㘶㠲㕢〸づ〲愸㝦㠳㠶愳㤶㐳戹昱㌲㍥㠲㝢攳㌶㠲㡦〲㐰㍦ㄹ搴㌹㤱慡愲て戵ㄳ㍦㤲敤㝡攱㈷㡢㔳慣㔵ㄱ㍤攳㥡㥦搹敢ち愱㈳慦㜳㜷搸摡㑥戱戱㥦㙣捤㥢挹改㤰㈳㔳㥡㈶攷扡㑤搳攴㐲戰㘹㥢㜶敢づ㜴㌵〶〹㍥〶㔰㌴㍥㑥〸攳㐲㠷㜷㘷ㅥ㍤㕤捡て㠵㕢愴㥤愱㌶つ㝣挴挸摣〲愴㈸戹㑤摢㤷㍤ㅦ㥡敥攰㤰晤愱昷愱て户㤶敦㠸攸㑤㜶㜳捦敥㌰㕥昴㉥扤攸㐳㄰㉦昵捦㉤㙤捣㥤愸㌶㍥㐹㜰ㄷ㐰㤳㡤攱敥晢摤㐶ち挴㉤㜶ㄳ㤴摢捦愸㡢㜸戹ぢㅢ慢㤶㔸愰ㅥ㝢挱昴㤷慤㄰ㄱ㡣改㐹昸挲㔵摦户㉡搸搴㤶〵挱晤换捤㡤挸㘰捡慦扡挴敦昹挸挱㠷挲㌰㜴㜶㘶㍢㌲㑤㍥㜲㡡慦㤹㠸㌹㈵㌸㠷㌶昸晥搶㑡㈲搱愹㤱扤搸㉦㝤㝦戹愷㐹摡搰㈴昷㘰㔹㡤㝢〱愰㈵搴㡦㕢㙡㤴挳㙣昶㌳搲慣搱㘳㘵㠴㉦㘵㜷搲ㄴ㐳摣愴㐷扡㜵挰㜶ㅣ昱㠳愰搷㥤㜷摣㥡戲攸㜶攷㉣扦㠴搸㠲㔳戱㡡㍡㉣㑢㔵戳愷㉢㍥㈴扡愲愳㘳搳㝥㍡㈵扥㈶㝣搲愴㈵㔲愵㍤戵㌲㘵㉦㕥㘷㉡㠶㈱愹㔴㔲㐲㐳㌵つ㐴捥㘳摢㍤ㄵ搳㠶㡡戹てぢ㘷ㅣ㈱ㄸ㈱㌸ち㤰㝢ㄳ㥡㘶愷ぢ捦㜴㔸搷㍡㐳摡㡢㡢㤹〲挹㈰㈱挲㌷㕡㉡慢㘳㝣捤愷〸ㅥ〴㘸㜲㝦ㄸ㠰㑣㘱㐴㈱㜹㠲ㄱ㈵㡤㘱㕦㜰慣换攴㠱㝤㌶ㄲ㑢ㄳ㙢㐱㔸㜵㤹㔹敡戵㈷慢㘷慢攱愴ㄳ慣㈲ㄳ㌵㘰㐷㠵㈷㔶㉣て摣攵挳昷㘹挲㔵㔷㔷慤戲㘱捦㔷搷愰摡愶㈷㜷挳挶ㅣ换〱㕦㔲昶收㔹㠵慢扤晤㌱ㅥ愱戰搲ㄲ㙦㘵㌴㜶㐷搱㙦㙥晡晡敡㉢扡攰㠴ㄵ慢摢搶㐲挷㜲挱挶㉡㈲㜳㔰敥戲ㄷ㔶㝣换㥡散戵㑦昹㑥戹攲㜸ㄶ㠹〱ㅦ㤳挹扡ㄹ㙢ㄹ㔹㠲戹㉡㜳㠰㔵慦搷㕥昰㑤㉦㔸㌵㤹㔰摣搸摦㜰㈷㘹㤱㥣㍤敥㜸〱㕥㈳㔴㘴戹捦㥥㕦愹㕥㐶挶㜶捤昵㑥㤹慢挱慥愰ち㤹㕥㕦㐲ㅡ㤵㔵搹慣㉡㘴ぢ敤搲㠷ㅢ昲㑣㠶戲搷㐹㈰戴捡攴ㄸ㌳㑦戱摥昴敢愳ㅣつ晤㜴㡥愹〷搹愳ㅡ戲㈳㔵ぢ㔳㔲㡤攳散昳㌰挰愳愷捥㑦搷㌳㜳敦㈹㘷㥤㘳㤴㍦㐵挷ぢ㕢搴ㄲ㈱㡣搱敤搳慣㐲ㅣ㌹〷ㄲ〸㡡昳慥㤹晤㡡戶戴㈱昷敤慢ㄷ愷㤰㐹敡戱㘷捣㈵慢㠲㝣戴㙢㠶晢昴つ摤㔸搷慣〴㔱摤㐴搵㜵㑤戲ㄶ搹㜲扥㘴㤲㠳挷搶挲敡ㄹ挷㌳㙣〰攱扦〸㘵㕥〱捡扣㈲愸ㅥ晢ㅣ㔳㠳㔲收戳慡换愶敦㠴㉢慥㔳㉡昰㠶改扢㕤挱㤳㄰㜲㙡摥昸㡡㜵挶㘰㤳㌷㝦ㅥ㉥㕢㌰っ㜲て㐳㡦㜲改㐸㝥㜰㙥㔶攵昱㥦㙡㌳戰〴〵㈳㤱㔲攳攷昰戴㥣㥣㡥㠰捡㤱敢㝡㝣〶攳晡ぢ挰㘸㈵㐴慡愷戰〸愲㠲〹㈵捦㄰㜷摥㍥敦㌹㈱愸㐷㡡㑤㌹攱㘴〰㤲〳愰㈸摢摢㕢㠵慡㠹㑥㐳㌵慢㜰挷收慡〶㌳㜱晢收晡愴摤昸挴ㄶ搵摡愲㈴っ挹㜶㡤挴戲㙣㌱挶摤㘴㙡㤴ㄸ敥搸摡愸戴戰㘹㝤摤愹㐵摥㠳㘱ㄲ㥥挹ㄸ㥦ㄶ㐶㐱愲㌷戲㔱㡣搹愷戳㐷㈲㘳㐳ㅦ愰㐸㍢愵㜱扤㔱㑡㜰ㅡ挷㑥捡㔶㌱扡㠳㝣敦㡢㡡戳㙢㘱㐳㡤㜹㘵㈰慡ㄹ慢㔴㘶㍤㜸〹㈵搳㉦敦ㄲ㤱挶摣戴㠵ㄱ改㙣搷晡敢攵㑤〸㘲㈴㠶㑣㡢愴挴㠱㈱㠶㄰慥㐴㐶㤵摥㔹㉦㤷扡㠶㉥昰敥㡣㘵㝡㐲㠱昹戰㍣㘹慤㡢ㅢ㔶昷攴〷愴㐳㙤户㈸㝡搴戰挷㤶〲㤸昴㤰㝡㍣㉡㠹㠰ㅢ昶㌹㠶愵㜰㠸〱㙡㌷㉡捤㤵㐲愴㜶㙢て攰捥㘰昷㔰〷㉢愲㔳㈷昴捥愸㐱昳㈹㡣摢㌸〹捡㑥㥢ㄴ㠵㈲戵攵晡慦㔱昵昵㤷㜸晤攱㘸㈶㉥㐴㐲挴㜴㔷㡡昷〰攲㈶㌳㤳㤴愲㠱㌸㘱慥㌵㥢㈸慤㥥ㄸ㐷ㄷ愳㤷㉥㥦ㅦ攲ㄴて㜳㔹㝤ㄴ㥢ち捥戹㠵づ慣㘹㘵㘳㥦㍤敤㤵㉡㙢㘵㑢㑣㜱慣慢挵㈲敦ち㝡挹ㄱ㐰㉤㑤㈹敢ㄲ㉤捡㌴戶㔲㥣㌲㠹搴扥摦㙤㡣愲扢㈸㌹㍣㐳㥢㍥㈶㈰㔳挲㜲㤲㄰摢㜴㑥㠱晥攱晥晡〱〶㌹㍣〷㤵戶〹㐵㕤㌶㠳昳㜸戵㉣戲㐸㕢愲搹㑣㜵愶㑡㥦㍤㠱㍡敤㘸搴慥愰ㄱ收愹ㄵ㕥㍥て㘷愴㑤改攰㐳㌲搷愳散敥昵ㄷ攴㌶㜳ㅤ愴㄰ち㈸收㜸戹ぢ捡㘰㔵㈱㐸㜴戸戳㜵慦㕢㌱晢㑢捦摢ㄸ〳㔰㑣〳搳愱㐵㑢敤攰㑣愰扣扤㠳㜳〷㕡愵㘴㐸㤳挹㔴收㈸〷㄰戰〷搱㈰㑤摣㐸㉦㔴㘱㠴挲〳㜲㌰㉣㍥㥢㌸攴㘲ぢ㔴昵㙦㙡㐲捥㤹㈱㡥扦㜸〷㥢搰㘳攵㌲摤㕤挴攷㜶〵㔵㜱㜴㐳扢愳〷㥡づ㘵挹㥣攸摦ㅤ㙡慡㠸づぢㅥ㥤ㅣ㍥㙤㠶愵㤵昹㜰㐳ㅦ摣㙡㤳㈵㔴敥㜵挴㈳戶㝣㍢㝤收㑥㡦〷㔱搷戹昶挵㑢㕥昵戲㈷攳捡〵㍣昵〷づ挱ㄱ捡㉥づ戲㤸㜹〷晦挹㤵捤攴扥㡢㈷敥㘴搸㝣㐰㍤㐰挲攷挸㔵㌴愶昰㤷㐹敡㐱晣㑤攱ㄵ昸敦戵㤳〳攴㤵〳㑤扣㈲捡㘰㡦㔹扣攵昷㡢㔹㌲敡㌵㤰㤶っ〳㠲挷㠷㐴戲ㄹ昵ㅤ摣㤰攸愰〱〸㘷㑣ㄳ㠲㝣ㅦ挳摦ㄴ昲㠹㐲㡦㡥㝡昰㘰挸晦ㅦ㑡挵㔲扤愵㔸晤㙦〸昵慢㈰㠶㤰〹㌴愹挹愵晡戳㐶㌲捤㘸㌲㈹ㅥ〹ㄱ㔹㍥㠳㐲㝣攵㤸慡㝤㔷㐹㜱捥㙢㙦㌳晡㠱ㅦ晥晤㍦摣㡣捥㐶捣㈱晥ㅡ搲㙥㜷攲扥收㉥㜴㙣㜲ㄷ㤸挸ㄷ㜷㘱づ〵挵㡣扥㜶ㄷ愲㜸挸㌹㈰戶㜷ㄷ㤸攷㑢㜱ちㄳ㘹搷㐴㠸㠳扢戱㥢㕣挶捡㑥攳㄰慥ㄵ㈰户て〳ㄶ㑣㈰㍡㜵昳㘶昴㥣改㥢敥㐱挱㥦昲㉤ㄸ㌶㝦〱愷扡愵ぢ㝢摣扡㘵㡤㜴摡㈲㙥ㄱ㐷摣昷㘲㉢㍢㍢换づ㑡改㑢㠷昲㔵㐱攵摦㐳搴㐴㜱て㤱昹散㠱㍦㌹昵㉦捦㝤㜱㤴㈷搷㈲㕥捤㌱㔵摣㑥晡㥥㝥〵ㄲ扣㠹㐳㈳㌷昲㈳㥤㌳昸㕣挹㔹慤㔸攳愶㉦ㅥ㔱㘰戸㜱㔱㌳㕥㠲㌱㌵昳敤〶㜷ㄳ㘷㈰戴扢㌹摣ㄴ晡㤴㡦㥣㈴㕣㌸㥣ㄸ戸挴昷攲ㄴ愲㙡㘹捣摡昴㍣㜳㝦っ㜳昴㉥〷搲攸㌱㜲〷捡㑢愹㍦㡡敤㥤㐶㘴㌲挷㘰搱昴戶㔲昱〸㐰慣愵㤰㡢㈰㠷㈴㌷㌵㍣ㅣ㈰㕡敡㍣ち戹晢〰㔲戲㙣捤改㕥挶〶昶㤴㠰㔵㍢〰搸收〷㉤㔸㐵㔰㌱㡥换户扢扢㘵㈸㈰㌶㑤㑣摢㡡㑦㜳〱〵搹挸㄰㌱ㄲ㘳ㅢ㍣㥤愳挰敥㌸㌴挵㤷昴扡㍡〹愷〵㍢攷㌲敥㔶㜴ㅦ昱搶㜰ち〴㜶㈶㉦〶挳摢㑦㌴㌶愷㤲慦搳㑤㡢ㅡ㐵搸愷㡢戵㑥摤㔱ㄵ㙣㤶㜷㄰㍢㔴㈴〲昹搵㄰敢㠷敡㡦扥戱戹㠶㌶捥敢挲〴昹㠳晦㜵㝢㡡㘰攳慤㤴ㄸ㘸搸ㅤ戵㉡攸愳攲㑦愲ぢ㈷㥤㔱㐶扤㈸昷㡡昹敡㔸戲㍡戲㥢散㍦㌳搹㈲㔹㑦戱㌷㔳摡つ昶晦㌳㐰㙣㙢晦搵㜱昶挵捦㜸㍡㉡昰㈶挷㕣捡戶改ㅢ慥〸愲摣㐸攴挸㈶搹㤰㈲搳摦扡㌴㡦て㔹㜵戵㘸㜰挴挰㍡㥢㡦㐹搴晡搲户敤㙥愹〰㤹㈷捡㝤ㅢ㉡愸㘵晦㐶扤ㄵ敦㜴昳扦㠸㡥〷捥㌸㈵扦ㅡ㔴敤㜰㜰ㅥ〹攰㐱㝥㠷㘶挳攷ㄹ㔳扦摦慣搴づ㘱㈵㝡㥥㐱㥦戳戳㔰搸㘷慤昰晤捡㑢㌲换戰戳慣〶扦㐹敡㑦愴㥡㘸ㅤ㠲ㅢ散挷搷捣ち㍥㘳㥤㐵摣㌳㈴㙡㔷ㄸ㍢ㅤ㝤㙥㍥慤挱愵挳㜹慤挷㄰ㅢ戲㉡挳㐸㤴挹ㄴ㍥昳ぢ㕣搷收㌵㘸㙣ㅢ捤㉤㘰换昶攲㙦挵摣㌵搰㜴㘷㙦㘹㘴ㄹ扥㤳㕦㈷ㄷ㡤㈵㐲㙣慥㐷昱㜷攷挱㕡㍥㙤〰㝣ㅥ㝤摣捤愰搸㔰〵愱戴ㅤ㘴挲㑢攸慡挶〸昰㌳捡㔱㠱㌷㡡ㄱ㍦㡡愲晡〶愶㐵〱㐰ㄹ㝢㐰㠰搶㕣晤ㄲ㥡改〸〲ㅢ攳㈲㔷慢㈹ㄴ攴昹㉢㈸㤰挹昸㔳っ㈴〸搶㐹㘲戹㙦ㄵ散挵〴戶㍦㔶改㡡扢ㄴ㌲㜴㔱晤㉥㕥㜵つ㍦扤㜰ㄵ攲戰㙢㤱摤〸捡㐶摣〳攵㡣攲㙥㐴愶㜲ㄵㅤ㙡㔳愹〲摢㝡㉡㕦㐵搳捤㔳愱ㅦ㈱挳㑢㍥扦㍦戶㐳㠶㡦㙡㈳㈰〸〹搶〰晡愸㔸愹慤昲㍡㔱昱ㅡ㘹㡢敢ㅦ愲扦㙦㡤扥昹〶慦晦ㅣ㔵愲㑡㔱搵㌸㜸慡㔲ㄹ晣㔷㤲㠳扦〲㙣敢挱㝦㜹慢挱昷㍦㡤㍥ㅣ㠹昱ㅣ㐰㙦㠷㈲户挹㘴㍥㡢〲搷㤱㍦㔵㡡戱つ㔳㈴㙢㐸摦㕦㐲愱户愳㥦愴㘴㕣挷昸㘵㠲ㄷ〸㕥㈴昸ㅣ挱攷〹扥㐰昰㐵㠰㘲㍦㈹㉣㡤扦㐴摣慦㄰㝣㤹攰㔷〹扥㐲昰㙢〴扦づ㔰散㈷攱愵昱㙦㄰昷㥢〴扦㐵昰摢〴㕦㈵昸ㅡ挱㔵㠰愲㈲摤㘵ち扦㠳㐲㍣㠵ㅣ挹㤰昲挵㤲㌸㝡㍣摤挹搷攴㜵㠴㌹慦捤㝢挱㡤㐲换扢㐲挹㘱㑡晣〴戸愵㙤捡户㜹㙣㐱㔵㘲晥㌸㝤㍡ち散㘵戲㔱㈲つ晣愹昳〵㘴㘳㉥愴扡ㄴ㌷晥搳㔷敢昱㈶㔴攰〲ㄳ敢挶㘴㜷㘹㝣㌱㙥㝣ㄴ㥦㥡㐹ㅢ㍣㔹㕦㙦挵㡤㈹ㄶ搲搸㠹ㅢ晦挷搱㠳戵挶戱㌸攸㈷攷挸慢㈹㑥扢㙣㘳ㄲ㥦㥤昷愱㜹捥愶㈳搰㙤㙢㌴㑤㠰攴挳㉢攲ち昴攰㠴㡢㡦て扦㘷㜰㘰ぢ攷㕡㘰㉤昴扦晦㌰㡤㠳㕣㤳㘶㘸攲扢敥㜵㘴搰㝤㐳敥搸㌹㙦捦晡㐰㜴搹搳〱㌶㠷攵㕤挵㈲昰㙢㍡昵晡㙥㤳㘹㐸昱㠱敢敢ㄱ㘷晥戲㍣ㄸ搳㥥ㄵ㤴㙣㔱愷㕡㡥㈹㥢㜹戱捥㌳挶搷㐱ㅣ㈸㘹㐰ㄶ㡣㙦〰敡散ㄲ㡦㘰㘷晡愹㠶㐴挷晣ㅥ㉢扥㐵㜰つ愰愸愸㜳挸〷昹㤷〱晡攲㝦㝤㘳㜰㕤〲㍦㔹戵ㄸ扦㉣挹㐶挶㉢散昰㙤㠰づ挴愲㔵挴㠴㐵攳て㠰㐹扣㌴㐷晤昵戳慤ㅤ㙢敥㥢攳㝦ㄱ〰㌹搲㠶㑦晦ㅦ挱愷晣ㅢ㝣㜰〷晥㈵㤳㥣散〲㍡戳て户昷㉣㌲ㅡㅤ㜸昹晤㍣㈶昴ㅥ㥥挳〵慥愷㕥昸㐴㙡挶愲愲㤶收㜴搵㔳㜸㍥摦㐱晦扥愸㕥㡣搱㑦㐶㘸㥥㐳㈹㉡㙡㜲㘹晤㐴㠴收戱㠹愲晡㝣㡣扥㄰愱敦ㄶ昴ㄷ㘲昴昹〸㝤㡦愰愹晦攵㈱ぢㄱ㥡㌶慥㤰〷挰昵昶㍢敡㑢昸㈳昵昳㔱扤ㅥ㈹㑤㠴愰捦㐵㘸㍤㔲ㅡつ㐱㍦ㅥ愱昵㐸㘹㐶〴㍤ㄷ愱昵㐸㘹㔸〴㍤ㅢ愱昵㐸㘹㙡〴㝤㌶㐲敢㤱搲昸〸晡㑣㠴收㐸㡢㡡㐶㐸搰㌳ㄱ㕡て㤰㘶㐹搰㡦㐵㘸㍤㐰ㅡ㉡㐱㍦ㅡ愱昵〰㘹扡〴㍤ㅤ愱昵〰㘹捣〴つ㈵㉣昴搰〳愴㜹ㄳ昴愹〸慤〷㜸㌵㐶㑦㐵㘸ㄹ㘰㍦つ㥦〸捤㜷㔱㌰㕥㈷昸ㅥ㐰㌱㐷㘱摢戱搴㤳㘵摡㜴㈱扦㡦慥㡡愲捣㘷ㄸ㝦ㅥㄵ㜸愳㈸挷㌲㤳㤳搱㤰改挷ㄴ戲㜹昵慤戸㘲㌴慡㌸㈱ㄵ㑡㔱摥愵挷愷愳㡡㔱㈰㡣扦〲㔰㤴㘷捥挹昸〱敦㈸挶昲挲扦㡥ち昲㐲慥㠱㜴㝦戸改㠵㕣ㄷ愹㌸摥昴㐲慥㤵㔴㍣㤴㝣攱摦昲愱摦㈷挰慦挱ㅤ敢攷〴㘵扤晦ㅥ㠵摥㡥㍥㡥敤〹晣戲㔷㔴改㤹昲㌳捦扣摤搷㌹㜸㙢攷㤳㈷㝢㕥㝡敢敦㝥㜲昵㐷㑦㥦昸昷㥦㝥昳㥢㍦晡搷慢㙦晣昴昵愵ㄳ㍦㝣攵㤵ㅦ㍣㝡敤㡤㥦散户㕦捥扥晡昶捣换捦㡦㕣㝡晥㔹晢晣扤愷㥥㝦敡攲攳㈳㜳㌷っ㜵㜴㜴㜵摤㌵昰㌷户摣摤晦攲戳摦㔱㝦昱㑦㌷㝢㑡愶㡢ㄷ㌴づ㠳搳㤶㘱扣㠹〲㠶挱ㄱ㝦愰挳攰㜴㘵愱㡥㐶ぢ㌵づ㐴〱摥㍤〷㈰ㄵ㈳㡤ㄵ摤晦〳㈰摥㜳搲</t>
    <phoneticPr fontId="3" type="noConversion"/>
  </si>
  <si>
    <t>Decisioneering:7.0.0.0</t>
    <phoneticPr fontId="3" type="noConversion"/>
  </si>
  <si>
    <t>CB_Block_7.0.0.0:1</t>
    <phoneticPr fontId="3" type="noConversion"/>
  </si>
  <si>
    <t>㜸〱敤㥤〹㝣ㄴ㐵晡昷愷㜲㤱ㅥㄲ〸㠷㠸㠸㄰㉥戹㈳㌹㌸㠲挰㌴㐹〸㠷摣〹〹愷㘱㤲㑣㐸㈰挹㠴㤹〹㈴㠰㠰㠸㠰ㅣ㈲愰㜸愱㠲戲㜲慡攸ち㕥㐸攲慡敢㠵㌷晢昷㔸㔶ㄱ〴㔱㍣挰昵㘰ㄵ攵㝤㝥㌵㕤㍤搵㌳挳㑣㌲㘶㍦慦敦攷晤户昲愴愷敢愹㝡扥㕤㔵㕤挷搳㌵㌵㈶㘶㌲㤹㉥搲㠱扦㌸㈲㜰搲㌶慢摡改戲㤵㈵愴摢㑢㑢㙤〵慥ㄲ㝢戹㌳㘱愸挳㘱慤ㅥ㕤攲㜴㠵㤳㐲㔴㕥〹㠵㍢㈳昳㥣㈵ぢ㙣搱㜹昳㙣づ㈷㈹㐵㥡㑣搱搱㑡ㄸ㠵㡢㝦㜱攲㐴㐱㉣㈵㠲㐴っ㘹㤹戲搳搳挶攵捦愶愴戳㕣㜶㠷慤㔷㝣㡥㍢㠱挱㠹㠹〹㠹〹㝤晢愴昴㑢攸搳㉢㍥扤戲搴㔵改戰つ㉥户㔵扡ㅣ搶搲㕥昱攳㉢昳㑢㑢ち慥戳㔵㘷摢攷搸捡〷摢昲晢㈴攷㕢㔳〶㈴愶昴敤㕢㤴㥡㍡㈰㈶㡡㔲ㅥ㥢㥥㌶摥㘱㉢㜲㌶㔴㥡㡤㤰收戸昴戴㠴戱㌶㔷㐳愵ㄹ㑤㘹㔲㤲ㄹ昶㌲㙢㐹㜹〳㈵ㅡ㠹っ㑥捥戰ㄵ㤴愰㈴㙣㌶㐷㐹昹慣〴挲㌶㘴㌴㝤敡㥦㤰㐹㌹㕥㘰㜵扡搲㙤愵愵ㄳ㙤㐵戸挱㤸㌲攴㤹捤㘱㉢㉦戰㌹㥢㤴つ慢㉡戰㤵㙡挱捥攸戲ㅣ慢㘳慣戵捣ㄶ㠱㤳愶㘵敥㜲ㅢ㔹㘸㉢㜷㤵戸慡㘳换㈶㌹㙤ㄳ慤攵戳㙣㔰㠹㉣ㅢ㕥㔹㔲ㄸㄱ挱㈲㈲㑣攱㕤晤挱昰戲㐹挸㜴ㄴ愴ㄷ㕢ㅤ㉥晥〹愵㤶攸㑦㔷慡㈱ㅣ摣㠰㠵㕡ㄴ敦ㄵぢ挵㤴㔵㔲㜶㥤捤㔱㙥㉢㠵ㄱ摣㕢㑦㉦㈵㥥㈷敥慣搷㌳㐷摣つち㠶㌵搶㉡㍦㙥〵㔶ㄴ〵挲㑣㈲慡㌱㠹愶㘳散攵慥㘲㘷晣㐴㥢㡢㑡捦㔶愸挴㈰㌸㤶〴㡢昸㥥ㅥ㈴㌹㍡昴挳昲慣㘱㜹昹㘱㜹〵㘱㜹㠵㘱㜹戶戰扣愲戰扣㔹㘱㜹挵㘱㜹㈵㘱㜹戳挳昲收㤰㡥㌸愲ㅢ㌵ち搳㡥㘵摦㕦㜸㈳㝣㔳敥愸扢晢捥㉣戸戳㘰㙦ㅦ㠶㘷㠷㍦㐴㑤改㐴㠹㈳ㄱ搵㡣㐴㑣㝡愵搳㘵㉦戳㌹攲挷㡥捦㔱㥡㈳慣〵〹挶扥㈶ㄶ昰㍣㔷昹㘶换㌱㉢㔶っ㍦昸㡦㉢敥搸㤶晥㥢㈹收㌲ち㥥愰摤㘳㠶挳㍡㥦㉡㡡愷づ㈶㈵昴挱㝦挱ㅦ㍥㝡昶㡡晡ㄶ昵㉦㑡㑣㉣散摢挷㥡㙣㡤㐴㉥搵戵挸㕢㤲㙥㑣㔱㙥㐹㜹愱㝤㍥慦〳㌱㐵㤹㈵愵㉥㥢㠳㝦㘸㕡㐴㝦摣昵㤸㝦㡥㉤ㅡ㔶㐵つ㐰㠱扢扡戴㉣㑡户㌹㤰昵慥㙡㑦ㅤ㙡㥢㘶㜵摡㍣ㅦ㝢㙡㘹愷搹㉢换ぢ㥤㔷晡て捣㜲㔹㕤戶㌶摥㘱㥥㐴㝣愲㘵搱㐳㘵㜳㜲愴㜶摥搱㜲慣愵㤵戶愱㔵㈵敥攰慢扣㠲改昱戲攷㕦㍡㌴搳㘱㥢慢㠷晡㄰つ愵〶㜸ㅥ㑦摢攷㉥摤㐱㙥慥昸昴㘲扢搳㔶捥昱㝡㤶㡤㉦㈹㤸㘳㜳㘴搹搰㝣摢ち昹慤㕥㠶㈰敤ㄹ敦㌹慥㥣㙥㤴㥥摡挲㡥昲㔵㘴戴慤扣搰㔶㐸扣ㄵ㤴换搵搹搶晣㔲㕢㉢㠳㡡摢㈶〵㕣㘱戸㥣㘹㉦愸㜴愶搳愳攱戰㤷ㅡ㐳㠶ㄶ捥戳㔲扢㔲㌸挶㕥㘸㡢攰㠷挹㉤㤹㈹㍣㥣㌱㔳㌷㝦て㈸搲㜶攲ㄱ㤶㉡〹ㅡ㡡挰捡㔲㈵㠲戲摦㐷㕦㑦㤹㑥愴㑡〶晤敥〱㐹攴㑡〸敤㍥〱戵晤㔴㔲㐴㙡㙤㝣昰ㄲ㈶㔲昹㔰㌹㤴摡昰㔴㠶㜵扥㜴㤲㥥㝡ㄹ㠴㔴㉡ㄵ昴搶搰づ㤰㘹㍣㔹扤敥晤㜷㤵挳挲㕡㘸㜷㍦㙣ㅥ昵ㅥ㈳慣攵㠵愵㌶㐷挰戱〶〳㤱搲ち攲㜲㠸搶㄰㔷㐰戴㈱ㄱ㜹㤲摡户㑢收㈸ㅡ㑣㔶挵慡㈳攷㤷ㄴ扡㡡愳㡡㙤㈵戳㡡㕤㜴㡤挶㈸搱搱挸敥㘹㌴搴戹㥥晥㙥㈳捤㤳ㄸ愸㈸㙤㈱慥㠲㘸㐷挲㙣㌶㐵戵愷扦愶㈸戳ㄲ㡦㍦ㅤ㐸㌴ㄵ摤㘷扣扢㘶㥡㑤㤱攸ㅡ敡摦㠱㜱㠳扣扦愴〱㡤㌳戲㡣搲㜵㠶㠷晢换㡤ㄱ㔶㘷戱ぢて㘲挰㐰摥㔵㜵㈴ㄴ愵ㄳ㠹㤸捥㈴挶㡥戰㤵搲㘳摣㔰㘳愱㐸昴㜴㐱晢㕣㜴㐱慤捡戲慡换ぢ㡡ㅤ昶㜲ㅡㅥ㘶㔸㕤搶愱〵㌴戰㜰㌲㙢㔴搹㘸㝢㝡愵㉢慡㙣㐴〹晤㠹㈹㥢㘸慢戰㔹㕤改搴㑣扢㘲换㐶搳愰㠴户愳㈳ぢ慢㈲换摣攳㠹っ㥢戳㐰挱挰㘳㈴㌵㑢㔵㔱㜴㐶敤㙣㑣ㄹㅡㅡ㕢㤵ぢ㐹㌷㉡ㅢ㙦愵㠱㡢㑢㈱愵㥥㍣㤶晢っ㌱㘳昹㌵ㄱ摢慣㝤愲ㄴ攲昸愹㤴㑡㘳㝥挱㥤㤲〹㌵㠷㝡㔰敡㙦㈳㌴改晤〴㑤㜲㤵㤴㍡ㄳ戴散㑤挸戰搳挰搴挶〷挸挸昶愸㈸慡㘰㔱〱ぢ换晢㐱挷挸㘵㕣㐱扥㍢㔹㐲ㄹ敥戰㔷㔶㘰昴搲㔰改㈰㉤㤳搲㠵挴〳攷㜶㕦摢攵扥挷㉥㙡㝦㤷搰㈳挴て〵㠳ㄵ㠵搷㜷攸㙡㠷搲㡤㑥捣㠱挲㈲㌱昴昱摢搲㕥㘲㤰㠵㡡ㅡ㔳㐶㜷㥢敤戰昱㔱㘳㌴晦㔰㕤㘱㡢㉤换戵㍢收攴摢敤㜳㔰昸㑤昸㈷㘷戱捤收挲㔰慣戱㌶昲挴㌹㘳㉣㍣摣㌰搰㤲挶㙣ㄸ挴㐵昵㈲ㄱ㍢戴戴㌴㕥愴攸㡣敡㑤㤷挲愹㐷㠹㑡愰㤳挸㌴戲㤲挸摥愵㕢挷㈰挹搴攴攵挵㙦㉦敤㤴扥戵㝦挶㑢挳㕥敥晥ぢ㝢㐷ぢ昰ㄹ㠶昱搱ㄷ㈵愰㈴㐲㈴㐱㈴㐳愴㐰昴㈵挱㕥愷愸㘸㤸㍥愱ち㤴㐷ㄷ搰扣っ收㈳户晥搰ㄹ〰㤱㑡㠲㥡ㄷ㥥摤搴扡㕣㡢㙢㘸㕤捣㈶㠶㤱ㅤ㕡ㄴ㘵㌰挴㄰ㄲっ㡦ㄴ㥥㍤㤳㘲㈱㜱挹〲挴㜰㤰愷㐸㠶昵㐳㐹愳㔳戳ㄲ㈰㡣㘱扣㠸㐲㔴㤰㘹ち戲㐹㐱ㄶ戱愷戴㍣昰挹㥣〳㕡㠰昷搰㌲ㄲつ戵昷愳挲挷摢㝡愷㉢㜵攷㑤㐸㌹慡㘸㔲㜹㠹换搹戸㘸㘸愵换㥥㔹攲捡㜰扡㘲㡡㐸搰㈹㡦搲㠶昷㑦㔲愴㥥㐵㌹㈵戶昹搹㔴㔹摡晢〶搱㔴挴㍤ㅡ㐶昵㘹攷ㅢ㥥㘱ㅦ㙢㜷㘵㤴㌸㉢㑡慤搵㥤晤〴扢㐳㜲㡢㙤攵㌴㘰㜲搰戸㈹㤸㤲扤愲挲㔶攸㠷㌱换㕥改㈸戰㡤捣昸㌳っ戹㤸扢㌹㌳搱ㄳ㐳㡤ㄹ敢㜲改㈱㠶㤴敦攸㜶挳攸㈹㘳㈱昶搸扣ㄹ㔱㐶㔳㉡㈶戲㐹㔵㕤ㄹ㐳愷㔴攳㈳搱㡤〷慥㈲搲㈰づ㑤㤲戹㠸㡡搵㝤㉤㔶㥢㈵㡣㉣㜷㤶ㄴ摡捣摡愷㌱㈵攵㑤戴搳㜱㤵㉥㐳㠸戵慡㠵ㄶ㐲㑤挱戸㜲㉡晡〲慢愳昰捦㔰㉡㜴㘳㜴戸㡢㠴㐵搱㝦愱㘵戴㍢ㄹ㤳改慣昰摦㥣㕤㐲て晢㔸扡㡣扣挶㘸挹㙦换慣㍦㡥㜴㈲㡤㠱搱戶挵㈲扢昵换搱昸㌴挶㘶㉤攷愵㤰攵㉡捣戰捤㙢挲㌵㙣㔴挱挹〳㔰㙡㙢㘱晣挸㍢㘸愵㘸㘸扥搳㕥㕡改戲㌵搱捦昸㠳慥ㄴ㑤戴㤵㕡㌱㥦㠹搱捦挶ㄷ戸㘸挶愷愷㠷戹捡㥦愷㠴㈸㐷㈲戴㔲㘲扣㥣愲〲㔴㕥攳㑤攰ㄹち戱㔴愹〱㉦攲挷户ㄶ㜶捦摤㌸㜶㔹㑣攲挴㡣挳ㄴ㠹㔱㜰摤㈷㉣㜸㤲㕡㠸㜹戴扢㠵攳㡤㔷㡣戸㠶戹㐲㙣ㄱ㙦昷挸㈱〰攷㑦㔳㍣㍡愵攴㤹㜳㤵ㄴ㔸㑢㑢慢㥢ㄴ㡤㉣㉦㈸慤㉣戴㡤戶收摢㑡㐵㥢㙤㜷㤴晤㐹捡㡢㝢㉥摤㘵ㄵ㈰㕦戴㔹摣㐸㜲㕦㡡改㔱挸捤㥣㐹ㄹ㐷搹敡敥㜲ㄹ㌳㉢ㄳ攸ㄳ㡡〶㜳㤳㝡捦づ搱攷㌷昷昸㌶戸㑦㡤㥡㌶㥦㑢㘸搳㌰㔲搶㈷㤸晣㠹㤳搴㐶摢㐷摢㘹昲㕦㈸㕤ㅡ㔱攲扥昴愷㜹慥㜸㌱㐵㐵㐵㠵摡挱㔰㕥搱搱㔶攵㝦㑣㘷㤷ㄴ㜷㉣慤㕡昰㤷㤷㉣攸㙡㔰〲㤸挸㜹㡦戱愵㠱〸敦晢㜹㈳㠸搱㔶㔳戴㘰敥㠱㐳㜶㠹慢搴搶戸㠸㠷昳昳㘸㍣ㄲ挸捤㐶㐵搹挵㌴㕥捤㠸㉤ㅡ敥㈸㈹㉣㈵捦ㅦ〶㈱攴㡣㠲ㅦ㜳戴㙤ㄶ戹㑤挶摢㥤㈵昰㤵挷ㄶ㘵㍢慣攵捥ち㑣㑢ち慡㥢ㅢ㍥昱挲㡡㉣㑡㉢㈹愷〷挸㙤ㄳ攷㑤㡢戲㡡敤昳挹摤㕥㔹㔶㍥摣㕡攱晣㔳ㄴ㤴㘷ㄸ改㝥慡挲㔸㔸ㄸ㡢づ㡢づ戵慦攲戳〸っ〸㑣ㄸ㌶㠷㐱㘸挵㠵㈹㜷㠰㘷ㄶ㈵愵㌹慥昰捣㠲换攰戱昶㍢㙢搶摦㔷㜰ㄷ㐲ㄶ攲㘴㤳ㄸ㌵㝣搲㐸㡦扢昳て扤㙦㠸㠴㤳㈰㐰㜷挰慢㠶敥㕢㠱挷愱㠹扢扡攰ㅡ㙡㡦挲㑢ㅤ㥦扣慢愰戹㠸敢愰㌶㔲てち㜵㥣㘶搲慣㌷㠶ㅥ㝥㙡㝥挹㕢㐰敤㙥ㄳ昷〷っ改捡慣愵㑥㉤㉣摤㕥㔶㘶㐵昵㐲搵捣愲戶摢ㄶ捤挷搷搴㥡㈸㐵㈴㜸ㅤ搴㉥㔹慢攸㤲戵㡡㕦愲㉥ㄹ晥㔲㝥㡥戴散戳慣㡥ㄲ㔷㜱㔹㐹㐱㌴㍥挰愷昹愷愸㤷㔴㠵昸っ㥤㌲ㄴ〷慦㥣㌴㔸昵昶㑣戸㈷搳㔴摣〹㌴㝦㐰搶愱昸愹昶㠶昱㝥㥣㠵攸㡣愲敡换ㅢ㝣㈵㠷㔲㡢㠴ㄳ㠷扡て㤲㜴㐸㠳㌰扡挲ㅢ㈲ㄶ㑦搷ㄱ慣攴㙡㈷昸㄰〱㌷㑤㐰晦〰愶敢收搱㜶㙢㘱㈶戹扤敤㡥㐶摡晢戱㘸㉡㕡㌴㉢㡥㌸昸㠴搲挹愱㑡㡥摡㜹㌴ㄶ㜶㐴攳㐲ㄶ㜹㕢㈲攰㑤㡡㜲㤷㈱昲挶ㄴㄹ搹㌸摡㥦慤㤱㈲慤捥摡摣㔹㝥搹㌷搲㈷晤慦㈷っ挰攴㤳㙥㡢㑦㘵㈷搳愹㌲㠵〴㠳户〹昷攳愵㌰ㄵち搳㐸㐴挲改攰晤㤴㕣搲㝦㠲挴㈳换攰搷㠹㉥挳敤搰㤰㈳㡡扣㍤攴ㅦ愲㉣㠹㙡ㅣつ晦㡡㌲㥤挴㥢㠷て㘳㠲㙣㘲㜰㔰〸晢㝣扥㘰㐶收㈹㌳㈰慥㠷〲㈶敡摣㠳攸㥥㤴捣愴㡦㔴㈴㝣㔲㘲愵㔳敡㉥ㄸ㥡㈲㑣㑣挴㈱㤵㈴つ愷昳改㌲戴㌰捦挷㤰ㅡ〵ㅡ㙣㜸挶攰て挰㄰捤愴ㄴ㐰挰㌶㔵ㄴ戳㘲愳ㄳ㈴〶㔷〱挶〹㤳㐷ㅤ晦㜹搷昳挵戵㙤㠷散㡦㕥㌵㜵㤳㉡ㄲ㠶ㄶ昴攰㌳㐰㙦㘶攲㔳㜸㙥摢慢昵㘴昰㈸愰〵㔵㘶㤱㘰㜰㉤愰㘱㈲㑡㜷㐵㉤愱昳攰ㄵㄵ㉥〸㕥㔱㘷㙢㈷昸挰㤰挵㈲㜳改㤴㤸㜸改捦愱㔳愵㤴〴ㅢ㐲挲㡦㐲ㄹㄴ捡愱㠰㑡㠳ㅡ愰搸㐹攸㠵㤶㐶ㅦ㐴㌴っ㝣捣敥㐲慢㠰攲㕣ㄲ㤱㤸㍡搶㙤慡㡡搲㡥㤳晣〷㘸㔸㥤捤㡡㈶㔴㕡㑢改晤攴㌸ㅡ挴扡㜰改捦搰㜲㐵戸愷ㄲ摥㙦挹㡣慦㉤㘹ㄶ捥㙦㘱摡っ摣㤹㜷ㅥㄸ㜵戵㝢㜳㐲㌳戴愹㠶㌹昲㔶㜲收搴捤ち㙡㐴愳㜹㜰挰收攵㤹愲㘱ㄳ㤵挱慣㌸㈱愹慡㘲㡡捦慢㤰㑢㍢㐱㌰挳㘴㤴㕦慤愴ㄳ㜱㐴㘲攰ㅣ愰挷昷ㅡ愵㈳㝥ぢ㑦晢㠴㥥愸㘷㈹㤶㈲昸㙢搸㡣ㅤ晦㍣㡡捡㌰㌰昷㘱㘰ㄸㄳ昰慢㔵摡〹㜸㈳搱慥〷敤㑡搰晦㤰晦㠱㍡㤵㉣㔷㜵㈹㜵攴㌸㠵搷挹㝤㠶㤶换ㅤ㑣搰㜶〷捤㑣㈲扣㕦㔳攸㜱㌱㉥㘸摣搲敢戵㄰㡦㠶㄰昴㔹㤱㉢愹㠸㉥ㄹㅦ㜷攰㈹ㄵ挴挱ㄱ戵㠰㐴换㌱㈵〵づ扢搳㕥攴㡡捦愲〱㘹㍣㕥ㄴㄶ搱搴㘴㘸攴捤㤴愲㕦㥢戸戱㠸㜲扣捡攷〵㙤㥥㔳㙥㥦㕦捥㘹㈲㥤㜸㕦捡昳慢㔱㈳㤸挱㜳换㡦㑥㤴㡢㜱攸摦㄰㔹㔹㐴㈲㌶㍣づㅤ〴㡥㌸㜴ㄲ㌸攲搰㈳攰㠸㐳慦㠰愳㈹摡㜱愴㠲ㄱ㕡㠳ㅥ㜱㘸晤㔱㥡㔱㌷㤰㠸㐹㑦换攳ㅤ攲㐴㝡愷ㄸ戵㤸慥㌴愳㉢挶㜵っ㔱㑢攸㜲ㄳ扡㉣㡤㌵攳搰㝤㈰ㄵ晥昲㕦戹ㄱ㘷㜸换捤㘶㤲㐰〳㘵㘶㌷㔰㍥攲〱㠲㤶㔹㔹づ㐹て㠲㤵晥昲㡣扡㔹㍢㠹挴摦㝣㜱戵㤲㑥挴挱ち攸㡣捦㈲㔷搲〹㐳敦挰㘳ㅡ㜴㘶㠹慢户㘸㈷㌰挷搰慥愳戲戲㜹〴㠰㉡㐲攷㈶〵攵㡥㈲㘶㉥扡㠲㘲㌶ㄶ搳㙣ち攴挵戴㡥㑥愸㤸搰㤲攳㠸㐳㙢㡥㈳づ㑤㌷㡥㌸㌴摦㌸㥡愲攵晥敦ㄴㄳ摡㝢搰㐴摤㑡愲㘵㕥戶摤㔱㙥㉤戴攷㑤戴㌹㘹改㡦㌳㉦换收㔲㔰㠰ち捡㑣㐱〹挵愱㜳攰晣ㅢ㜱〹戳㌷攵㜶㠸愶㈴ㄸㅡ㈲㥥㝢㥢改〴㜹㠴㝦㜱㘸㡤㜸㤴㍢改㠴㙥㔹㘴㉤攳㑤〳㕤㔳昴㉢㔰㐷㘳挰搵敦收敡㤱愸捦搷㕥摡㘹㉡搵㤷㥥搴㙡ㄹ摥㥥て愳户攱搵㘱ㄴ㍦㥣〶㘵㤱扣ち㐶㠴つっ㉤㉤昴〹㜸㑥昰㉦戲㠸捡昵て愴㠳㍣昲㌴ㄹ㐸戱㍤晤㔳敥㈵挱㙥㈴ㄱ㡢㑦扤㈰㝡㐳㈴㤰㘰㔶㌲改昷㑤挹㑣㉤挰攷㑤挹㜲㐴㐳晣㙤㈴昴搲挰㈳挱戳昷㐱㍡㠹つ㘷扣摡㐳换㔰〸愸攸㕣㙢扢㕢ぢ戵ㄵ〵挱愶㤱㌵摣㍤〷㝥㤸慥㐴愲㈲昴昲捡㔳敤㜵摡ㄸ㙢戹㜵㤶捤㤱愰搵㉢慤㕡愱㉡戳㔹捣挶㡡㔸㌱㉢㘱戳搹ㅣ㔶捡捡っ敦ㄴ㘹晤ㄲ㡤㥣攱昹扢愶㙥㈹㘳㈹〵敦戵搱㉢㝡扢㕣扤㘸㠶摢摣㌳㌰㕤摦㕦㈷㔶户㜷扥搱搱㍤敡挴㐷敦㌵换昸㈰㘱㜳㤸㥦挱㍥〱㔱挷㔰㤰㤰㔱挲㤷晡㔹ㅤ搵㌳㤳愶㑤搳ㄴ戳㕣㔸㐹搶㉢扥捣㔹㘰㜷㤴㤶攴㝢收捥㜵㕦㉡搴扦扦戵㙦㐱摦㝥㠹愹挹㈹戶㍥〳㔲㘷昴㥡㔶㈷㙡慤扣㝡㡥㉣慦愸愴ㄷ挳づ昷㘷㙡ㄴ㝡挵㈳㑢ㅢ㙥㐱摥㡣ㄹ〱㡢〰㘵捡㠷搲㤱㤳愹收搵户㐶ㄸㅦ㌶愴㠵㉢㤱戹㤴㔴㝤㉡㡡㙦㌲㘸㔸㤴摤㄰㝢㐸㔰㜲晣㔰昶攲捡㈳㈴捣っ㉤愳扦㘷㜹ㅣ㘹晡㝤㤶挷㙡〱摥㉦昶攲搰愰昲攷昱慦㐸晤㐹㠸晤㈴捣っ㙤㉡㝦㌰㐷㔱㔴㍣㤸㤸㡥㐵㌳㔳㈴㕡㑦敦捡改敤㠱㤳ㄶ㔴愱晤㡥㉣挲〸慡㜱㤱晢㌲ㅥて晥㡡愷㤴て㍦㘲挸㑤攱愰㈵㑤愳挹昳㐶捥〹㕡收愷㜵攰攴㤱挳㜴㔱㑣㠴ㄵ晥㠹户㤶㐵攳ㅣ㌴㌳㙥㔴㌴搲㐹晥扤挲㘸㕡㈷攰愲㈵㘶攵㝦㠶㤹〰つ〸㈳㔰㝥搴㌰攲慤㕣㤸摦戱搸㘵ㄴ散㍤㜱㤶戲搰㤳ㅦ挲㤱ㅤ〶敦㐶㘸昳㠰愸愷挸㤸㘷㙤ぢㅦ晣㌹挳搸〸㉡㔱㍥㠸㌸㤳㜴〵ㅦ㕦㤰〷挵愴㍣㐳扡扣㙢㘰晣ㅥ㘸㉡慤㍣㠷㑢扣㔱㠶㌰㐵愲㉦昱扥㈹㡣㡡㌳ㄱ挳㙢㐵㑥攳挶戸㔳搳扦ㅢて㌵㝤昱㤷愱㜱攸㉥㜸㕤㝢㥥㑥㤴㐳㄰㌵㈴捣散㐱㤲扣慥愹挶扡挶搰㐹愰扥㈹戸㠹㌰㌶挴㉦昴㡢㔰㐰㝦收㠱㝥ㄹ㤷㍣搰っ晤〹挰〵ち挳搳搵㤱晥㜹昹㌶㕥愱㑢捡慢㈴ㄸ㥥㍣㍦ち慦㐱攱㜵ㄲ㤱㜸ㅡ扤ㅦ〳慦晥㐰敢㥤㜸ㅢ摤㤸搴㤹㤵昷㑢㠵扣㠷㥡㐵晤㔳〱换㌷昶㑥攱攱挸ㅦ㜴㑦晥摡㉤㝤晥ㄳ㌰戰㍥㙤てㅡ慤㘸昲搶搷户改㐳扣挷㔸㠰ㅥ〷ㄵ㜷㘶攲戴扡㜵〷㍣㠳㝡㙡戹㈵晡㠴晦ぢ㕤㐱搴ㅢ㜴㕢㍤ㄷ㑤戴摢㕤㡢挴㘲㌰攷㈲扥㥥㘴搱㤸昴昸㌲昲捡㤵㉥㜲扢昶戵㔵戹㠷㈹㠲昲㈶〹㤶㐴㔵ㄳ㉤㍦㝦ち攸㠲晢㥤摥㌳㌵摡㕦ぢ㕤攲〷㑢㈴㈵昴㌶㘸昶㤵㜷㐸㤸㈳搰愶晦㙦晦敤㙦攱晦㡣ㄹ㜸ㅥ㝣㥣愴扡㑦㌴㤶㠶摦㝣昴㍤摥㕡攲㜰搲㔸㌴㍣㝡㘳愰㙡愹つ㠸㠶捤㜵晢㤰㠴愳ㄴ㌵昵扦㌸㉡㥡ㄱ㝤㑦愰搱㤹㝣て晦摦㡤捦愶捤攸㠲〷攱㕤ㄲ晣攴㍤㍡㘱ㄸ㡢昰晥愰㌷㍤㈸ㄸ㝢っ愲ぢ搱㘱㔱っ攳ㄳㅥ搰㑢ぢㄸ捣〳ㄸ挳㤸㠵〷昴搴〲昰挰㈹晦㐳㈲ㄲ㝤㕡㥤㍢㕢㍣㤵㈱晡愳㍥愰愸っ扤㈵㝦戲㍦愴ㄳ戴〵昸挷搰摦㜱扡慥㕥昷㠳㍥㤰〷㕣敤㜵㍦攸ㄷ㜹㐰ㄷ昹㝥㡥㈲㌱㜴㜷扣㥦晥ㄷ㍥愱愷攳〶㍦愱ㄳ㘱㌰づ晤ㄸ㡥㌸昴㘵㌸攲搰㜱攱㠸㐳攷㠵㠳愱敤攲㌱㍦攵㥦摤㠲昱挶㡣捥ㄵ昹㙡〴摡愹晦攷摡㝢捣㑣晤㝦㥤㠹ㅡ㤵㐱㜵㥡愸昸敤㤹摣晥㕢晡㍥搴㌱㌲㠰㑡㡢㝦ㄱ愸挱㝦挶戶㠷戰㑣㡤昰㔴昱挲〶㙡昸㕤晦摢ㅡ昹晤㥡ㄹ昵㌶敤改㜱晢摦散昱晦㉤扣ㄹ㌳搰扥㠴捦㈱㡦ㄷ㥦㐵戰㠸㈱㜵㝡㠸㉥㌹摢挷㈸㌲敡㌸㠹慥㡢戴挱摦搰㜲㙢㘹戵戳挴戹愸敢㌴㍥散㥡㈱㠶㕤㕤㍢㜴㑥敦摣㔷㌹㐱捡慣㉤㤵ㄱ捡㈹敡㘴㕤愳㘶㔰搴㔳㠸㝡㠵㠸㝡扡慥㔱㠷㔱搴㉦ㄱ戵㤵㠸㝡愶慥㔱㌳㈹敡搷㠸摡㐲㐴晤戶慥㔱㠷㔳搴敦㄰㌵㑥㐴㍤㔷搷愸㈳㈸敡昷㠸ㅡ㉢愲晥㔰搷愸㈳㈹敡㡦㠸㙡ㄶ㔱㝦慥㙢搴昴捥晤㤵昳㠸摡㐸㐴晤㠵㍥㜵慢㕢戹㈶昶㔱㝥㐵摣〸ㄱ昷户㝡挴㑤㔴㝥㐷㕣㈶攲愲㤹慢慢摤㈴〵㙦昸搹敦扦㙢ㄵ㉡扣ㅥ㜱㤳ㄵ㉣㑢㘳扦㡡戸㔱昵㠸摢㑦㘹㠴戸攷㐵㕣愵慥㜱㐷㜴㑥散愷㤸ㄱ昷㐷ㄱ㌷愶慥㜱搳㍢㈷昶㔷㘲ㄱ昷㝢ㄱ户㘹㍤攲づ㔰攲㄰昷㍢ㄱ户㜹㍤攲愶㉡㉤㄰昷㙢ㄱ昷戲扡挷㑤敡愳戴㐲摣㉦㐵摣搶昵㠸㥢愸㕣㠱戸愷㐴摣㉢敢ㄱ㌷㐹㘹㡢戸㈷㐴摣㜶昵㠸㥢慣戴㐷摣㘳㈲㙥㠷㝡挴㑤㔱㍡㈲敥扦㐴摣捥昵㠸摢㔷改㠲戸ㅦ㡢戸㕤敢ㄱ户㥦搲つ㜱㍦㄰㜱㝢搴㈳㙥㝦愵㈷攲ㅥㄱ㜱㝢搷㈳敥〰㈵〱㜱摦ㄵ㜱晢搴㈳㙥慡㤲㠸戸㙦㠹戸挹㜵㡦㥢摣㐷㐹㐱摣㌷㐴摣㝥昵㠸㥢愸昴㐷摣㔷㐵摣搴㝡挴㑤㔲〶㈲敥换㈲敥愰㝡挴㑤㔶〶㈳敥摦㐴㕣㕡ㄵ㔹搷戶㉥㌹㐵㔱ㄱ户㐶挴㑤慢㐷摣扥㑡㍡攲ㅥㄴ㜱㠷搵㈳㙥㍦㈵ㄳ㜱㥦ㄱ㜱㐷搴㈳㙥㝦㘵㈴攲ㅥ㄰㜱慦慢㐷摣〱捡㘸挴晤慢㠸㍢戶ㅥ㜱㔳㤵㜱愴摤ㄴ搳挷㕣晡ㄷ㔶挵ち㘶ㄶ捥㥣㜹扥㘹㐴㝣㥢㠸挹㙡捣摤挷㕥㍦扥昱挸昴挱㕦㕣搸戲攵挸攷ㅢて㕦㌸㤸㍦昸㤵〷ㅦ㝣㘹搴〳㠷㡦㌷㉦摡ㅡ㜶攰晣攸慤㡢ㄲ攷㉣㥡㕢㌴愹挷昰㐵㔳㘶㑦㐸ㅣ摦慣㘷㜸㜸愳㐶㕤㕢扣摡扡㕢摣搲戹㑦戳ㄷ㍥扡扣㥣昱㈹㈳ㄹ㔰挶㤳㌹ㅣ㑤攸㕦ㅣ愶㡥㜰㝢㈸ㄳ攸慡㌲㤱㐴㙣㔸㔳㑣晤晥慢㉣㝣㌶〹慢㔹ㅡ㑢㍢晡㄰㠷㔹㈵㘷挹〶换㈴捥ㄲ㈷愶㠶㡤㡥㔱㈸㥦㔶愸昴㌷挲晢扤㘵〰㙦愸户戳て㈳㐱㈵〷㈶㜲㈱㈶㐳㑣㠱㤸ち㠱慦㜳㉡搳㈱㘶㐰㕣て㤱〷㌱ㄳ挲ち㤱て㔱〰㔱〸㠱搵っ㑡ㄱ挴㉣㠸㘲㠸ㄲ㠸搹㄰㜳㈰㑡㈱捡㈰捡㈱散㄰ㄵ㄰㜳㈱ㅣ㄰㑥〸㉣㑡㔵㉡㈱收㐱捣㠷愸㠲愸㠶㔸㐰㈲昶捡㐸㡣㑢晦攰㘰戸㌹㈵㐱づ攲〲㜲づㄷ昲ㄷ㤸戳昰昲㤲㤵㌳㍢换搷㕥㘶㔶㌴㉥ㅢ㔶㑡ぢ挴㑢ち㘸晤㤳挱㜱㑣晢㌲㔰㜴ㅣ摣㠱㑣㝥戰㝡扤㌸㐵昶搷捤〵捣扤戳晡晢㑤㐶慥㘳㍡〲扡愳㐳愸ㄵ摣愳㐷慦〵昹晣㈰㉡㙡㕦㈰㡦㕥扤ㅣ捤㘲㈶㤲㙤㜳扡挶摢㘹愳〱㙥愹攱㍤捤㝥㜳㐴㝦昱换㉢晢㐶捡㜲昷慢挷㥢愸㠵慡㙦收㔳慤㤳摥昳㈳㐱㕣㘱ㅤ㥡㐵㙤㌸昸攸㠴摡㠸㤹てㅥ㑤㝤挶愵㡥晥晣㠴改换捥搵㙡扢㥢捦㑣㜸扡摤㐹㑢户改敢晦昶㘳户捦㉤愴换て㘵㌱敡昰ㄲㄲ㈳㍥㕢搰昲搱攱㥦㔹㠴收㍥㝥㜲挸愲㉣愵挰愴搵㙦ㅤ晣㈱戳㜱慤㤹㘱ㄲ㠵扡慥攸昸散〶挲挷㉤㜰㠰㜵㉢㥡愴㥤㝦戸戰昶摢ㄱ㡦敤㝥捡㕣慡ㅥ晡攲晡㥦㍥㤸㕣愵㉥㠷晤㥢扦戰㍣㔴㌱搸晣挱㐳愷㍤〰换〱㜰㌳㠹敥ㅡ㥡搰㌸㡤〸㘷㕥戰㈸㉢㈸戰㈲昵摣搱㉤㙢㝦戵㤸ㄹ愶㘲㕥〰昳㘵㠰㤸搵挷挷㝣戰㌴愳㜶㘷敡㍦㜶ㄶ㍦攲㔴扦㕡扤㘱攳㑤㠳攷愹㘴㤵㑣㝦㘱㌹捥㙦昳㉢て挰㙡〰慣㈱㈱㌴㝡㜰㤰慦㉤㑢㤱ㅦぢ㕥戲㈸㙢㈹㜰改搱晥㐷〶㐵ㅤ愸㌱㌳㑣攸扣〰收捡〰㠷㝡慥戸昲㠱敦戳㙡摢㝣昳晡扡慢收㙤㔵慢摡敤㔸昱挴㘵摢㔴㡡㐶挷㘹㡢㝢ㄵ愸〴㜰ㅢ〰㌶㤰㜰扦㈹㌸愹㙢昴㐹挶昱愲㐵搹㐸㠱㑦摣戴户散㠳㜱㝤㔴㌳挳戴搰ぢ㘰㡥っ㤰昹晢敡㘳搱㔷㑤慥扤㤰戲攷挴㥡挷昲搵昶㑦㥥捤㡡㍢㔴慥扡㤳晦搲㌷〷㌶〳攰㑥ㄲ㤷捣㠱扢㈸㜰戶昵捤攲昱㤳ㄴ慡〳㤸㕣㝡〱搸㘴㠰㤲挶ㅤ攲㡦晣㘷愸㥡扢㘱挷昸㐷ㅦ扥㑤扤戰敡攱挷㍥㙤㜵㥢㕥〴〲〴昹㠱㐳搹〲㠰晢〲〱摣㑦㠱ㄵ敦敦散昱摣攳敦㔲ㄱ㘰㡡敡〵㤰㈷〳㥣摥㝦昸挴㝤㑦㤷搵戶ㅡ㌴挲㔴戵㝤㠴㍡㍦晦扢㜳晦㍡㍢㔷㥤㠸ㅡ㌵攱戴㐵㤴㌰户づ㠰〷〱昰㔰㈰㠰敤ㄴ㜸㝣㐵㝥㥢戵㙤扢㔱ㄱ㘰愲敢〵㌰㐵〶㔸㜶㤵ㄲ戱昰愷昴摡㘵㔳慥㐹㝤摥戴㔰㑤扡㘱摦摤㙢㤷摣愰ㄵ挱㉥㡢ㅢ㘴愷愷ㄲ敥〴挰㉥ㅤ㘰㠷㠶戸㔷慢㠴换㉤捡㙥ち㍣㌰敥㤱搷㕡挷㜵愶㈲挰㙣搹ぢ㈰㑢〶㌸㍤㙦晦ㅤ㍦㤹㘶搴晥昸换昰敥㍢扥㈹㔵㔳愶㌵ㅢ搸散愹㑡㤵愲㔱㥦㙥㜵晦㔵㘷戸晦搲㈵攵㔱〰㍣㐶㠲ㅦ㈲攴㤸愶㘹ㅡ愸㉡晢㈸昰㥤愷㤶㍥晦㜵㝡㍣〱㘰捡敤〵㌰㐶〶㤸摢愸㙢挷㜳ㄹ㘵戵㕢㌶慤㜹攷㘰攷つ敡㙡搷㍢㍦㑣㝤昳㜶㤵㈷扦㌴挷晤㜷收㈴昷㕦扡愸㍣〹㠰晤㍡㐰戶㍢愴㜶戲愶㤱愴㉡〷㈸㌰晢昰挲㉥愳扦㌳ㄱ〰收敤㕥〰挳㘵㠰摡摡㥢㜶㔷㜵挹㔵摦摥扤㝣㕡敥扢换搴㜲㕢昱摡昱ㅦ㉤搱つ㤲㑤挳愱㍣ぢ㠰攷〴㠰㈱捣晤㐱㌹愸〷㥥扦㘸㘶ㄱ扥〰㐳㘵㠰㈱㠷㥡㡣晣㘸㔸捦摡㡡捦㌶攵㜴敡㌲㔷捤捦㍤ㅡ㍦昱攲㕣搵㥤㔸ㄷ敤㙦㐷敤㉦搹慥〵挰ぢ扡つㄱ㜲戵搰㔰㤵扦㔱攰戱攸㈳〳攲㌳㝦愰愷〰ㅥ〴慦ㅣ戸㔶〶ㄸ㝦摤㥤㙢晢昷捣慤晤敥㥡攱扦晣㥡戳㔶㥤㜲挵挷㘷昲〷慤㜷㈷㈷㡡挰㌴㐵㈴㙦㔲晥づ㠰㔷〴㠰搰㔸㍡㑤搳㐸㔱㤵㔷㈹昰改㥢摥㔸㌴㙡㔳ㄸㄵ㠱搹ㄷ愰慦っ㜰摦㠱㝢捣捤㔶ㄵ搴㔶㡤搹㜳捦愹㜵づ昵敦㍢捦户晦㙥挲㈲㉤戹戳ㄶ㕡㌲㑥挷搷㥥愷攰㌰〰摥㈴㈱㐲摣㉤挵㌹换ㄶ晥㐵挹搷㉣捡㕢ㄴ㤸㤰捤愲㔹っ㥥〲昸㌲扣㜲攰ㅡㄹ㘰㔱挲摦㤳㡢㌷收搷㥥㙥㥤戲㝡㘰慢㥢搵㤵摢扢摣㜹攴搹㕢戴ㅣ搰敥慢㌶搷㤳〳敦〱攰㝤ㄲ晣昰㤷〳㐷㈸昰愱挷摦晦㥦㌳昱㔷㄰㐰㥣㉦㐰㜷ㄹ攰㥦㕦㥤㔸㥦㕦㌰戴昶㡤扦慥㑦㝥㌴㙣㤶扡散搱㔵ㅦ慣㤸㌶㐷㌳愸㘵扤㥥挱㘴晢㐳〰㝣ㄴ〸攰㘳ち㕣晤敢㜳昱㉦㥢㝢愸㘶搶挲ㄷ愰㤳っ㔰搲晣㥡愳㥢捥㈴慡捥㍢㍡摦扦戰搷㘲㜵昴㜶敢捣扦挵摥攰〶㄰㠶挵㝤搲㑤㉢㥦〰攰搳㐰〰挷㈸㜰㐶㐶㑤ㄷ搳㤴㥥㤴〳慤㝣〱慥㤲〱㙣攳摡㥦㜸户㝡㝡敤㠹㤵敢挷㐶收慦㔰摦㤹晢敦搵㤶㜳㕡ㄱ㠸慣㔷愷㙡㌹㐲戶㍦〷挰挹㐰〰愷㈸昰搰㔵捦㥦㤹戴㉦㡥㜲攰ち㕦㠰换㘵㠰て㑥㕤㠸㑥㌸㥤㔶晢捤昷㉦㑦扡昸㑡戵晡敡晡㤳慤㈲扢㘸㤵㔰摣戹〰㐱づ㝣〵㠰㌳㠱〰扥愶挰㡡㘵晢㝥晡㉣晢㙡〲㘸敢ぢ搰㑣〶昸攸攳㤴㠷搳搶ㅣ戰搴㜶㥡㤷㌰㙤捡〲搵㔱㝢摤㠲敦㜳ㄷ㘸㐵愰戵㠴愲㈸〰㜰ㄶ〰攷〲〱㝣㡦挰㤹慢㕦ㅥㅡ㤱㐸〰敤㝤〱ㅡ换〰慦㙥戹㘵捡ㅤ㌵慡摡攴愶捦昶扤㝣搳㌲㌵敤换ㄱ搳づ捦扦㔱〳搰㥥〲㤱ㄳ〰昸〹〰㍦〷〲㌸㑦㠱挳扦晡戶㔷攳〷㝡㔰ㅤ攸攸ぢ㄰㈹〳っ㔹戶敥〹昵收摣摡㐳散㥡㔷㕥㔸戶㐶㡤㝡㘲改扦㑡㥣户ㅡ〱攴㠶攸〲〰㝥ぢ〴昰㍢〵㙥晤昷挲㑤㡥㈳敦㔸捣慣㡢㉦挰挵摦愴㐱改㤷攱捦㜵㝦昹挳㘴昵挱㔱摢〶昷㝥㘴愹㝡㤳㈳慢攵慣㈶㑢摤〰挲戰㥣〳㘱昴㥥㐳〹㈷挱てㄱ愲ㄷㄲ戵㠴㔸攲㜵戶摦㤱㝦㝥戵攴つ㙡㡡扢昹〲晣㐷〶ㄸ㜴㐶㍤挳扥敢愳㜶ㅢ晣搴愹捦愳㙥㔴摦敡㍢攳㠳搲㈵㕥〰昲㔳㄰つ〰扥摤㈲〸晣〱㤸㐹㘳㔹昴㘳㕢㝢戸㥡㔲ㄱ昴昴〵昸户っ搰摤㔲㌱昷昵愸㥣摡㈳㔱㕢㌳搶㝦㜳扢晡㡡昹愹㌳扦㡥搹慣昲晢搳㙢扦搴ㄷ㌴〱㐰㔳ㄲ晣昰〷㠰晤ㅦ敦㑦攸戳㝡搴㜳慤〹㈰挱ㄷ攰ㅢㄹ挰昲攳㈷㑢愷㝣㤲㕤摢㜹挳挰㈱捥捦㤷愸〳扢愶扥ㅤ㜱敢㌲搵㥤扥㘸〹戵愷㠱㉥㉡㉤〱㜰㔹㈰㠰㔶ㄴ戸㘰挶㡦㙦っ扦ㅢつ㔱愲㉦挰ㄷ㌲挰攵㝤敦晢昱昶㙢㤲㙡㍢㜴㉡㈹㜹攷昱㔵敡敢㌱慤㥡㡤㐹搷ㅡ㈲㝦㜵愰つ〰慥っ〴搰㤶〲㉦ㅥㄹ㌴㙣㕥㕣㉢搵捣㔲㝣〱㍥㤳〱㡥㑣ㅣ㝥㤵攳攱戱戵㠵ㅤ㘲㉦晦愰昷捤敡㠶捤㥦つㄸ搲㝡愵㌱〷攴㍡㄰て㠰づ㠱〰㍡㔲攰昱㍤挷昷㡦㑤て㈷㠰晥扥〰晦㤴〱㜶愷㝤扦慦昹敦㐵戵昷ㅥ㍦戱捣昹㤲㑢㍤㝦攳愳㘵㠷㍡㉣㜵〳㠸㍡㈰㑡ㅡ㐵㜰㌵〰扡〶〲攸㐶㠱㘱て戴扡搰㙦㈰〰〶晡〲晣㐳〶㐸晦昷㤱㌳㤷て捥愹扤敤搰㕤攷㔷昴扡㐹㍤㍦扤挵㑦摤㝦戸搹つ㈰敥㕣〶攸〵㠰摥㠱〰ㄲ㈸昰晥ㄳ㜷㉦晥㘴㜶ㅦ慡〳昰㡤㝡㡤〷摥㤶〱昶㈴扤搹攷㡡愱昴ㄸづ敦㝢晦㠶㤳ㅢ搴ㄹ捤ㅤ愹敢戶㙦戸㜴ㄱ㈴〱㈰㌹㄰㐰ち〵摥㌲㈵昹攴㔷捦戵㈱〰搵ㄷ攰㌵ㄹ㘰昳挵㠷㍢㘴つ捡慣捤敥昰晢㉥攵搳戵敡㤸つ慤㡦扥㤵愶戵㠴愲ㄲ㡡愲㐰ㄱっ〰㐰㙡㈰㠰㠱ㄴ㘸改ㄷ摦晤挲搶㜰〲㠰㤷搶㉢〷㕥㤴〱㐶㙤戹㌲㝢搸㕢ㄹ戵攵㈷㙣ぢ㉡ㅡ㉤㔵㤳敦摢昱㜶㜶戶搶ㄷ攸㠶愵㜶㘰〸〰㉣㠱〰㔴ち㥣搹敤挱改㍢㙦㌹㐵㑤㜱愶㉦挰昳㌲㐰㕣敢ㄱㅦ㑦摦扡戰㜶攷㡤摦散晡攱晤㉡昵攸攱㌶㝦敢㌶㜰戵扢〸㐴〳㉢敡〲㜲㈰〳〰挳〲〱㘰摤改昹攱㤷ㅤ㜹敡晥㉥㤴〳昰ㄷ㝢攵挰㔳㌲挰㤶㜳㥤㌳㑥摥㌲愲昶慥捣㠱ㅢ敦㍣㙡㔷㤷扥戰㙤敥慡㡢づ㌷㠰㙥㔸捡㠱㔱〰戸㉥㄰挰㘸ち㥣晣戳戳昱㉦晤捥㔱㕦㌰摡ㄷ攰㜱ㄹ㘰㐳挲捦㝦㌵㌹㘶搴ㅥ㔸ㄹ晢昸扦㤳收慢㔳戳ㅡ㝦攲㕣扦搸㤸〳昲㔳㌰ㅥ〰ㄳ〲〱㑣愴挰戱晢㌶敦㐹扤㤰㐸㌹〰捦戵㔷づ散㤱〱㙥ㅤ㥣㕢㕥㌵㜵㤸晡敥挰㙥昹㕦散搸愲㥥㕣扡晦晥ㄶ扦摤㙢捣〱扤㉥㤰敤ㅣ〰攴〶〲㤸㑣㠱㐵㠳摥敢㌷㍦愵㕤慤㌹㙥㍣〱挰ㅢㄹㅢ挱㈶搰㈹㕦挵戴㠳〸戰㡥㉢㡤慥㐷搳㔷㜴㈷㡡㠰㠷戵〰晥㝤㥦㘹㤴㑥ㅣ摣捦㕡昴㙣愱戵摤㉢㍡晣搰㍣摤㠷攴攸搷㔳昴挸ㅣち晡〳㉥挷ㄸ〲㌴㜸㔶㥢㜹㉤㑢敤㘹昵戹㔲攸㜳挵收㜳愵挰攷㑡戱捦㤵ㄲ㥦㉢戳㝤慥捣昱戹㔲攴㜳㘵㔶㕢㙦㘶㜹㔷㍤摡昹捥敤㉢愶㙦挲昸㜳摣敡㙥捡㝡㉣㙥㠶〳戲扥㉥㑣挴攱摥攳扡㐵攴扢愶攸㡥攷㍦攸㙢㠷敤㠰昷づ〵戳㤲㐷ㄵ㉡㙡㈶㠹戶敥㌵挱晥ㄷ愵戰〷愸ㄲ挲〳ㅡ㑥㤱戸捦㉥昹㠴挵㍤㜵昵㕥晥㝢晥㈲愹搰㜱晥㈲扢㥦㈲㠹㘵挰㘶㌳换愵㙡㡢慡慢ㄹ㉤っ㘸㤴㤶戳戰㝢㈵愳㙥㥦攲愹攰㐶敦㌱ㅡ㥤㙣㌴㕡ㅣ搰㈸㉤㠴㘱㜷㑡㐶㠵ㅢ㉦攸㥤㙥㌶ㅡ挵㙢ㅤ改㑥㑢〳ㅡ愵㈵㌴㙣㤳㘴搴㥤㝤愷㠳摦改㐶愳搱愹㐶愳ㄵ〱㡤搲攲ㅢ戶㕥㌲㕡攷㍢扤搵㘸ㄴ慦慤愴㍢㜵〵㌴㑡换㜶搸㥡㔰㡣慥㌶ㅡ㥤㙥㌴㕡ㄵ搰㈸㉤昸㘱㉢㐳㌱扡挲㘸ㄴ慦攵愴㍢㕤ㄴ搰㈸㉤ㄵ㘲㌷昹ㄸ摤ㄵ扣㑣㤷ㄹ㡤㕥㙦㌴扡㤴㡣㕥ㄵ攰㌹㑤散挳㤶㐸㔶㜹㑤㔲㘷㙡㍥搹〰て敡㘲愳搵㍣愳搵攵挱慣㈶戲㠵摥㔶愹㜷て晡搰㉣㌰㕡㥤㘹戴扡㉡㤸搵㈴㌶摦摢㉡摤㜰㔰慢昳㡣㔶昱㘶㔵㉡搶戵挱慣㈶㌳愷㡦搵捥挱敦搵㘱戴㡡㔷戹㤲搵摢㠲㔹敤挷散㍥㔶愷〴户㕡㙥戴㡡㜷挷㤲搵摢〳㕡挵㌲㉣㌶挷挷敡搹攰㜵㜸戶搱㙡愱搱敡㕤〱慤㘲〱ㄷ㥢攵㘳戵づ昷㕡㘴戴㡡户攳搲扤㙥〹㘶㜵〰㉢〸挵㙡扥搱㙡㤱搱敡搶㘰㔶㔳㔹㕥㈸㔶慦㌷㕡挵晢㝦改㕥户〷戱㥡搴㠷㑤ぢ挵敡㔴愳搵㘲愳搵㥤挱慣㈶戲摣㔰慣收ㄸ慤㘲㠵㠳㜴慦㝢㠳㔹㑤㘲㔹愱㔸㥤㘸戴㍡摢㘸㜵㕦㌰慢挹㙣㕣㈸㔶挷ㅡ慤㘲つ㠷㜴慦㑦〶戳㥡挲慥ぢ挵敡㈸愳搵㔲愳搵愷㠳㔹敤换㠶㠷㘲㌵搳㘸ㄵ慢㔴愴㝢㍤ㄸ捣㙡㍦㤶ㅥ㡡搵㌴愳㔵㉣㡢㤱慣搶〶戳摡㥦㔹㐲戱㍡挴㘸ㄵ敢㜰㈴慢㉦〵戳㍡㠰㕤ㅢ㡡搵㠱㐶慢ㄵ㐶慢慦〶戳㥡捡晡㠷㘲戵㥦搱敡㕣愳搵挳㐱慣㈶昷㘱挹愱㔸㑤㌲㕡㜵ㄸ慤扥ㄳ捣㙡㈲扢㈶ㄴ慢〹㐶慢㔸㑢㈵㤵敢㤱㘰㔶㤳㔸捦㔰慣昶㌰㕡㜵ㄹ慤㝥ㄸ捣㙡㌲敢ㅡ㡡搵慢㡤㔶戱㕡㑣扡搷愳挱慣愶戰㑥愱㔸敤㘸戴㍡捦㘸昵㔸㌰慢㝤㔹晢㔰慣戶㌳㕡㥤㙦戴晡㜹㌰慢晤搸㤵愱㔸㙤㘳戴㕡㘵戴㝡㍡㤸搵晥散昲㔰慣戶㌲㕡挵㡡㍦愹㕣扦づ㘶㜵〰㙢ㄱ㡡搵收㐶慢ぢ㡣㔶捦〶戳㥡捡㥡㠶㘲戵㠹搱敡㘲戲㑡晦ㅢ扦〷挸㤶ㄸ㔹㝥㈴㤶挰扥ㄱ戳㠴㔲㘷摦㠸㈲愱昰慦晣㤸㈳㤶㤲攱晦昷搶〱挲㈳㜴挹㙦㈰づ慥搷㤷愷㡣㑢ㄶ昵慦㈰晥㠷㑡㈰㤲慣攰ㅦ㕢敥户捣戰扡㑥慡戵ㄷ〲㤶ㄹ㕣㑢攱㔲㤹搵搹戵ㄴ㈶㤷ㄹ㤶〹㥡搹ち㌲㡣㜲㔳戰㐷㤰づ戹摡㉦㈴㔶攰㐹㤰搸愳攷搲ㄵぢ慥愸ぢㄷ㍣㑥户㍡㍢㘸㝥愵㐸挲改挶扦搵㘵㘶㙢〵㘴㈳ㄹ昲㌶扦㤰ㅢ㡣㤰搸㌱昱搲㤰㜰㕤晤㈸㐱㔲㤶搰㔱〷搷搵て㌲攴搷ㄴ挷捣㌶ち挸㈶㌲攴㘶扦㤰㜷ㅡ㈱㥢〵㠴㠴慢敢㕢〹戲捥㌹昹㡤っ㠹㈵㠹㘶㜶㤷㠰扣㑣㠶摣攲ㄷㄲ慢晤愴攲㙥ㅤ㄰ㄲ慥戱㉦㐲㠱㍣㈵㐳㘲搹愲㤹摤㉦㈰摢捡㤰㔸〰㐸晦㝢㌵㜶㔸ㄱ㈸㐱戶て〸〹㔷摡戱㔰㈰㍦㤵㈱戱戴搱捣戶ぢ挸㑥㌲攴㑥扦㤰㔸㌵㈸㐱㕥ㅤ㄰ㄲ慥户㡦㝣㈰敢攰㝡晢㔰㠶挴昲㐷㌳摢㉤㈰㝢挸㤰㔸㐸㐸晦㝢攵㈴㔶ㄶ㑡㤰扤㈹㐶㄰㔷摤㝢ㄲ㈵㈵㘷㌲搵挵㔵昷慥㑣昹㉢㐵㌲戳㝤㠲㌲㔱愶㝣搲㉦㈵㤶ㅦ㑡㤴㈹挱㈸ㄳ搹ㅢ摥㤴㜵㜱敤扤㉥㔳㘲㈱愵㤹ㅤ㄰㤴〳㘴捡㘷晤㔲㘲㡤愲㐴㜹㙤㌰捡㈴昶㤲㌷㈵搹っ敡ち㝣㔱愶挴㙡㑢㌳㍢㈸㈸㉤㌲㘵慤㕦㑡㉣㘴㤴㈸搳㠲㔱㈶戳攷㝤㈸敢攰㍡㍣㈸㔳㐶㜰㑡慣㤲攴扤㑥愶㑣昹㜷扦㤴㔸敤㈸㔱㡥っ㐶搹㡦ㅤ昰愱慣㠳晢㙤扦㑣搹㠸㔳扥㉡㈸挷挸㤴㠷晤㔲㘲㐹愴㐴㌹㍥㈰㈵㜷㑤㍥收㐳㔹〷搷攴愳㌲愵㤹㔳㘲扤㈵捦换㙣㤹昲㍤扦㤴㔸㌷㈹㔱收〶愴攴慥捣㥤㍥㤴㜵挸换ㅤ㌲㈵㔶㠰㥡搹ㄱ㐱㌹㑤愶晣搰㉦㈵ㄶ㔷㑡㤴搷〷愳ㅣ挰戶㠵㐲戹㔵愶㡣攳㤴ㅦぢ捡㝣㤹昲ㄳ扦㤴㔸㠱㈹㔱摡㠲㔱愶戲㝢㐲愱扣㕢愶挴㕡㔲㌳㍢㈶㈸㑢㘴捡捦晤㔲㘲㤹愶㐴㔹ㅡ㠴㤲㕣慢㥢㐲愱摣㈸㔳戶攲㤴愷〴㘵㠵㑣昹㤵㕦㑡慣攵㤴㈸㥤挱㈸ㄳ搹摡㔰㈸搷挸㤴㔸㤵㑡㕦ㄵㄱ㤴昳㘵捡戳㝥㈹捦ㄹ㈹ㄷ〴愳㑣㘲㌷㠷㐲戹㕣愶㙣换㈹扦ㄷ㤴㡢㘵捡㥦晣㔲晥㙣愴扣㌱ㄸ㘵㌲㕢ㅣち攵つ㌲㈵搶户搲㔷㉥〴攵捤㌲攵〵扦㤴㔸㍡㉡㤵昸慡㘰㤴㈹㙣㝥㈸㤴昳㘴㑡㉣㠲愵慦㐵〸捡戵㌲㈵㤶㤳㔲㠰搷㤸〸敢㑢㈵捡昵挱㈸晢戲㡡㔰㈸敤㌲㈵㔶捡搲㔷ㄷ挸㌲㙦搵㌷挹㤴搱㝥㈹戱〸㔵愲摣ㅣ㡣戲ㅦ㉢〹㠵戲㔸愶散挶㈹戱挲㤵㔳摥㈳㔳㘲㘱慡㙦㕥㘲愵慡㐴㜹㕦㌰捡晥㉣㍦ㄴ㑡慢㑣㠹㌵户昴ㄵ〰㐱戹㑤愶㙣改㤷ㄲ换㔹㈵捡敤挱㈸〷戰㘹愱㔰㑥㤵㈹戱㌰㤷㤶改ぢ捡㥤㌲㈵㤶戸晡收㈵搶扣㑡㤴㝢㠲㔱愶戲散㔰㈸戳㘴捡㐴㑥搹㔶㔰㍥㈶㔳挶晢愵挴挲㔸㠹昲㠹㈰㤴攴㍡ㅦㄳち攵㘸㤹㌲㠵㔳㘲搵㉤慦㤷〷㘴㑡㉣㤶昵捤㑢慣㥥㤵㈸㥦〹㐶㤹挸㌲㐳愱ㅣ㈶㔳昶攷㤴摤〴攵昳㌲㘵㉦扦㤴㔸㘲㉢㔱搶〶愳㑣㘲㤶㔰㈸㠷挸㤴〳㌹㈵搶敦昲扣㝣㐹愶挴戲㕢摦扣挴㍡㕣㠹昲㤵㘰㤴挹㙣㐰㈸㤴晤㘵㑡慣㈸愶愵摤㠲昲つ㤹㜲㠰㕦㑡㉣搶㤵㈸摦ち㐶㤹挲ㄲ㐳愱散㈳㔳慡㥣ㄲ㉢㠱㜹㕥扥㈷㔳㘲〱慦㙦㕥㘲㐵慦㐴昹㡦㘰㤴㝤㔹㡦㔰㈸扢换㤴㔸㥢㑣㑢愴〵攵㐷㌲㘵㠶㕦㑡㉣晢㤵㈸㡦〶愳散挷㍡㠵㐲搹㔱愶捣攴㤴㔸㔳捣昳昲㤸㑣㠹愵挰扥㜹㠹戵挱ㄲ攵㠹㘰㤴晤㔹摢㔰㈸慦㤴㈹戱捡㤹㤶ㅡぢ捡㉦㘴捡昱㝥㈹戱㠰㔸愲晣㉡ㄸ攵〰㜶㔹㈸㤴㉤㘵捡搱㥣ㄲ慢㤳㜹㕥㝥㉢㔳㘲㔱戱㙦㕥㘲㤵戱㐴㜹㉥ㄸ㘵㉡㙢ㄲち㘵慣㑣㠹昵搲㘶㌶㔹㔰晥㈸㔳㘲㐱昲㌳ㄸ戹晤㐴㔷ㄹ搶ㄷ昳㑦㍦攳ㄳㄶ㠷敥㐵搸ㅢ㄰㠷㈱昸摥㠹㤱㤴㜸㥤㌶㠲㡤㤰㈹㝥愳㈴捤㡤攰捤攷搹ㄲ㑤㝦㈳扣㝦㥢挰晦㝥ㅡ晥昷㌴挰〲㔶攵㜷㑡㔴挱戲㔴挵㐴㑢㝥ㄵ慣晢㔵挲㐸挴㠶㌷㠲㑢扥〱㉤㘱搷〹㈵〲㈲ㄲ㈲ち愲ㄱ〹戲〴扦㝡〳㕡㡡㐶搲ち㠴ㄹ愲㌱㐴っ〹戲〴攷㜸〳㕡㡡㐵搲㑤㈰㥡㐲挴㐱㌴㈳㐱㤶攰攱㙥㐰㑢捤㤱㜴ぢ㠸㤶㄰㤷㐱戴㈲㐱㤶攰愶㙥㐰㑢㤷㈳改搶㄰㔷㐰戴㠱戸㤲〴㔹㠲慦戹〱㉤戵㐵搲㔷㐱戴㠳㘸てㄱ㑦㠲㉣挱㘱摣㠰㤶㍡㈰改㡥㄰㥤㈰㍡㐳㜴㈱㐱㤶攰昴㙤㐰㑢㔷㈳改慥㄰摤㈰扡㐳昴㈰㐱㤶攰戸㙤㐰㑢㍤㤱㜴㉦㠸摥㄰〹㄰搷㤰㈰㑢㜰扥㌶愰愵㍥㐸㍡ㄱ㈲〹㈲ㄹ㈲㠵〴㔹㠲〳戵〱㉤昵㐵搲晤㈰晡㐳っ㠰㐸㈵㐱㤶攰〴㙤㐰㑢〳㤱昴戵㄰㠳㈰〶㐳っ㈱㐱㤶攰挸㙣㐰㑢ㄶ㈴慤㐲っ㠵㐸㠳㐸㈷㐱㤶攰㡣㙣㐰㑢ㄹ㐸㝡ㄸ㐴㈶挴㜰㠸ㄱ㈴挸ㄲㅣ㡡つ㘸㘹㈴㤲ㅥ〵㜱ㅤ挴㘸㠸㌱㈴挸ㄲ㥣㠲つ㘸㘹㉣㤲ㅥ〷㌱ㅥ㘲〲挴㐴ㄲ㘴〹㡥扤〶戴㤴㠵愴戳㈱㈶㐱攴㐰攴㤲㈰㑢㜰捥㌵愰愵挹㐸㝡ち挴㔴㠸㘹㄰搳㐹㤰㈵㌸搸ㅡ搰ㄲ戶㐶㔷慥㠷挸㠳㤸〹㘱㈵㐱㤶攰㈴㙢㐰㑢昹㐸扡〰愲㄰挲〶㔱㐴㠲㉣挱搱搵㠰㤶㘶㈱改㘲㠸ㄲ㠸搹㄰㜳㐸㤰㈵㌸慢ㅡ搰㔲㈹㤲㉥㠳㈸㠷戰㐳㔴㤰㈰㑢㜰㌸㌵愰愵戹㐸摡〱攱㠴㜰㐱㔴㤲㈰㑢㜰ㅡ㌵愰愵㜹㐸㝡㍥㐴ㄵ㐴㌵挴〲ㄲ㘴〹㡥㥦〶戴戴㄰㐹㉦㠲戸〱㘲㌱挴ㄲㄲ㘴〹捥㥢〶戴戴ㄴ㐹摦〸戱っ攲㈶㠸攵㈴挸ㄲㅣ㌰つ㘸改㘶㈴扤〲㘲㈵挴㉡㠸㕢㐸㤰㈵㌸㔱ㅡ搰搲㙡㈴扤〶㘲㉤挴㍡㠸㕢㐹㤰㈵㌸㐲ㅡ搰搲㝡㈴㝤ㅢ挴〶㠸㡤㄰㥢㐸㤰㈵㌸㌳ㅡ搰搲敤㐸晡づ㠸捤㄰㜷㐲摣㐵㠲㉣挱㈱搱㠰㤶敥㐶搲昷㐰摣ぢ戱〵攲㍥ㄲ㘴〹㑥㠵〶戴㜴㍦㤲㝥〰㘲㉢挴㌶㠸〷㐹㤰㈵㌸〶ㅡ搰搲㐳㐸㝡㍢挴㕦㈰ㅥ㠶搸㐱㠲㉣㘱㜲摦㠰㤶㜶㈲改㕤㄰扢㈱昶㐰散㈵㐱㤶㌰㐱㙦㐰㑢㡦㈰改㐷㈱ㅥ㠳搸〷昱㌸〹戲㠴㐹㜶〳㕡㝡〲㐹晦ㄵ攲㐹㠸晤㄰〷㐸搰㡦搰昱㠹㍢ㄹ搳㝦㠴㡥捥㑤㡣㑦攰㝤慥㘲づ㡥ㅦ㍡㔰㥥愶戸㕤攸㘴㌳晤㡢挴㈴晡㡦捣挴㜱慢㡤换戴㕦戵愱㕦㔸㡤㈹换戶㍡㘶搹摣㕢て㌶㉥攳摦㙢攵摢㄰㤲ㅥ㝤ㅦㄶㄳ㜷戱ㄹ㕦㝡戳慢㙡ㄷ㡦ㅣ慢㝦㤷㠹㘱㉥て㥥㈱㝣慢戶攳㤶晤晤㙥㌹戵昱扤ㄴ㑤㘱㔷つ晤昸㤴㕢㐱㉣戵捣㑦㔸晤挸扥㍤㘳㔵㑡㤴ㅦ㡣㘹ち㘲㈷㐰戱㔳愰㝢㍤挸㉥ぢぢ搳ㄴ挴㐶㠰㘲㑢㐱㙤挱㠸㠵㠵㙢ち㘲挳扥㘶㡥换㡦摤扥㍤摢〳ㄹ愱㈹戸敦攲愴㈵晤扥㙤㈳㝦㐹㑥昳㐰㐶㙡ち㘲㙤㘱收戰挵㍦㈴晥挳戳〹㄰㡢搲ㄴ挴慥㠱㘲㔷㐱ㅤ戲㤱愶㈰㌶ぢㄴ摢つ敡㤰搱㥡㠲搸搲㑥㙣ぢ愸㈹搴㌰㐵㔳㄰㝢挲扤㜳换㡥摤て㔹换㍣㤰㘶㑤挱ㅤ攳㑢㑢捦㡢㙦㥤扡㙤㕥昷㕡㉤㈳㑤慣戱愶㈰㜶ㄴㄴ㍢づ敡㤰㌱㥡㠲搸㙥敥换㌱㥦昵㝦晥㠷㥥㈲愳㉣㉣搶㘰攲愴㘵捤敦慦㕤摢戳昷㘵㐲愱㠶㌵搱ㄴ摣晢㘱㥤戲慣㝣㌱晥㉦捥晤㌷㜹㈰㥢㙡ち㙥愸搳ㄶ戱昹愰づㄹ愷㈹戸敢挳㤷㤶づㄵ㕢づ㔷慥㑤慥搵㈱㥢㘹ち㘲㕢㐲戱㙤愱㤶㔱ㄶ搶㕣㔳㄰㌹搹戶㈴㙥戴敢捥づㅥ挸ㄶ㥡㠲挸挹㈱㔵戶㌵慦㕦㘸敡㠱㙣愹㈹㠸㥣ㄴㅢㄴ敡㤰㤷㘹ち㈲㈷挵捥㠵㍡㘴㉢㑤㐱攴攴昳㡢㜷晦㙢㕣㔸扥㘰戰戰换㌵〵〱㈹戶㈰搴敥愲㠶戵搶ㄴ〴攴ぢ扤㠷扥晥挹㜵ぢ㍤㤰㔷㘸ち〲㔲㙣㕥愸㐳戶搱ㄴ〴㘴昶昲㍤㙦愷昶换ㄲ㈹㔸搸㤵㥡㠲㠰㥣敦ㅣ㜹昵㝦㉣ㄹㅥ挸戶㥡㠲㠰㝣挷晡㡥敤昲攵〳㙡㜵挸慢㌴〵〱㈹昶㌱搴昲愱㠶戵搳ㄴ〴㘴㕡昹㠹㔹ㄹㅢ㌳㙡㜵挸昶㥡㠲㠰㝣㙡㜷挶散扤攷㠷㜸㈰攳㌵〵〱㈹戶㐸搴ㄸ㉣慣㠳愶攰㠶摣㘱搹戶㘶晤ぢ昷扥㔰㉤敥愲㠶㜵搴ㄴ摣㤰㍢㉤㘲㡦㐳ㅤ戲㤳愶愰㕤戰㠸捤㄰㜵挸捥㥡㠲ㅢ㜲户㘵㤵㑤㜵慤扢挲攱㠱散愲㈹戸㈱昷㕡昶ㄶ慥扡㤸㜷愰㥦挸㈸ぢ扢㕡㔳攰㐹搲㘶㠵㘲㥢㐳敤㉥㙡㔸㔷㔹攱搸昵㙡㡢㠵〷捦㑥㝥㐰慣㉥愲㜶戲㥢慣㐰㑢ぢ㔷㠴挷戵㤹㤴慡慡㍡㘴㜷㔹㈱捥慡㡡ㅤㄵ挵㕤戱ㅥ戲挲㌱慢摡㘴昵搵㕦ㅥ搹㈹㑣㍣㘳㘱㍤㘵〵㌵㕢捤㍣搱㌵㘵攵〳ㄳ㍣㌹搹㑢㔶愰扤㄰挵㕥㠹㝡㑥昶㤶ㄵ㘸㘵愱搸㔴㔱㠷㑣㤰ㄵ戶收慡㡢㜲㕦摢㜵㜴㤷换㤳㤳搷挸ち戴㤹攲㜳戳摥慢㝣慥㔳慥㈷㈷晢挸ち㤴慥搸㉥㔱捦挹㐴㉦㠵换㍦慥㜸㝡攴㕣昱攸㔱㑥㈶㜹㈹㍣㥢搶攸㡤㡥㔷ㄶ㝡㜲㌲搹㑢㐱散捣愸攷㘴㡡㤷挲搴敤㘷扢愷敤慦㄰ㄹ㘵㘱㝤つちㅤ㔵戱愵愲づ搹捦愰搰㐹晤㉤昶戳㔷慦㍡㘴ㄱ昹㔰挳晡ㅢㄴ㍡慢慦つ搸搳敦戶㘸捦晥㤷㙣㠰㐱愱㡢㉡㜶㙦搴㈱㔳つち㔷慢㑢搷散慦晣㌲昷㝡て攴㐰㔹㠱ち㑢㙣扦愸㐳㕥㉢㉢搰晥㉡㍢㈶㔵㕤戳愷改㜸て攴㈰㔹㠱㜶〳ㄲㅢ㌷敡挵㍤㔸㔶愰扤㙡㤲㝦晣攱搳㍢慡㌳㐵ちㄶ㌶㐴㔶愰摤㜴㈲〶挴㤸㘷㔶㥦慥搱ㄸ㉣捣愲㈹㠸つㄶ挵搶㡣㍡愴慡㈹捣攲晤挱户㤶晦㠹㥦㕤㘲慡㥤㈶㑣搴戰愱戲〹搳㔹㡢搸攴㔱㠷㑣㌳㤸㌸㙢ㄹ搹戶昲昹㡥㥦攵搷敡㌹㤹慥㈹戸㉦㥣戳㉣摡㜶敡昷愳摤㈶㙡ち昴攰㘴挸㈶㈸㈷敦扡晡㠹散㕦改㈹搷㈱㠷挹ち㤴㤳㘲㝦㐷捤㐴つ换㤴ㄵ㈸㈷摦户摤㤶摦扥慢㌴挰ㄸ㉥㉢㔰㑥挶㉣昸戸摢改㘲愷戸㑤ぢㅢ㈱㉢㔰㑥㡡慤㈴㌵〶ぢㅢ㘹㔰挸㔱摦ㅦ摥散搹㈳换㠷㝢㈰㐷挹ち〴昹晥愳ㄳ摥晢晢〹戱摦〰㍤㌸搷挹ち〴㈹㌶㡢搴㜳㜲戴慣㐰㤰㡦慣㤹㌹㈱愲㜲愰〷㜲㡣慣㐰㤰㘲㥢㐹ㅤ㜲慣㐱㈱㐷摦〶㔲捦挹㜱戲〲㐱㝥㕢㌴昴戵ㄵ㝢慦ㄳ㈶㙡搸㜸㔹㠱㈰ㅢ㥤挹晢散㙣捡㐲捦搳㍤㐱㔶㈰挸㘹㈷摡㥤㙣戹㜰慡㐸挱挲㈶捡ち〴㈹戶愴搴㈱戳っち㌹敡慤㘳搶摥戶晡搳㐵㥥㥣捣㤶ㄵ〸㔲散㈹改㑥㠱㜲㜲㤲慣㐰㤰㉢㘷ㅣ㕣慢扣㤱敥㠱捣㤱ㄵ〸㔲散㐶愹愵㘰㘱戹戲〲㐱敥㤸戴㙤摤攰㤳愵㠲挱挲㈶ㅢㄴ㜲㔴戱慤愴㥥㤳㔳㘴〵㠲ㄴ晢㑤敡㤰㔳㘵〵㠲㍣㕥搱昳搹㑣㤷㕡慢ㄷ昷㌴㔹㠱㈰ㄳ敤㙤㍥㝢㜰搹戵戵㍡攴㜴㔹㠱㈰攳㥥㙡昶昶㥡戹攲搹愴〷㘷㠶㐱㈱㐷ㄵ㕢㑦敡㤰搷换ち〴㔹戳㍥㉥慡戸㝡㠴㈸慣ㅡ㤶㈷㉢㄰攴㈸㜵挷慦扤户㌶昷攴攴㑣㔹㠱㈰㡦㘷攷敥晡戵慤㔴摣㔶㔹㠱㈰挵戶㤷ㅡ㠳㠵攵ㅢㄴ㜲昴㙤㈹㜵挸〲㔹㠱㈰㠷㤸ㄳ㙥㜱敤㔹敡㠱㉣㤴ㄵ〸昲戵㔹㔵㈳㤳㌶捣昴㐰摡㘴〵㠲晣㌸敡挰敢〷㈷㑥ㄴ㈹㔸㔸㤱慣㐰㤰㘲㡢㑣ㅤ㜲㤶㐱㠱戶㈵ㅣ㜹㝢㑣晣攳㈹㕡㔹㍣㔳挳㡡㘵〵㠲扣㙤摣昲㘵戵㕤㐵㥦㐵㜵戲㐴㔶㈰㐸戱昹愵㕥摣戳㘵〵㠲捣㝢昱扤攳㈷晥戲挰〳㌹㐷㔶㈰㐸戱㡤愶づ㔹㙡㔰挸搱户户搴㜳戲㑣㔶㈰挸㘷㜷㠴㝦戰㌰㑤ㅦ㘸搵戰㜲㔹㠱㈰挵㐶㤹㍡愴㕤㔶㈰挸㐵㕦挴慥㑢昹㔸㌴挵㌴㕢慣㤰ㄵ〸㌲愲挹㉥搷㤱㘲戱搹㌸搵挹戹〶㠵ㅣ昵昵㠵㡤戲扥昹㕤戴戴㤴㤳づ㔹㠱㈰㘷㝤ㄸ户攷㘲㍢㈹㈷㥤戲〲㐱㡡捤㌴㜵㐸㤷慣㐰㤰㘲㤷㑤㜷㍥㄰㘴愵慣㐰㤰搱㈵扦摦晡㐱戸㕤换㙡㠲㥣㘷㔰挸㔱搵㍢㘳㕦㔴搷づ昷ㄴ昷㝣㔹㠱㈰挵㝥㥡㥡㠹ㅡ㔶㈵㉢㄰愴搸㘸㔳㠷慣㤶ㄵ〸戲攵㥢ㅦ㑥昸㕢敢搵㥥攲㕥㈰㉢㄰愴改㐶㘷㕥晡摡敢〴㠳㠵㉤㌴㈸攴愸㘲㉢㑤扤戸ㄷ挹ち〴戹昹换戴晢扥ㄹ㍣㔴㑢㠱敡攴つ戲〲㐱㡡㑤㌹㜵挸挵戲〲㐱㝥扢晢挳㍤㍢㔷㉥昶㐰㉥㤱ㄵ〸搲㌵㘲挳捣㜹ㅦ愷㝡㈰㤷ㅡㄴ㜲搴づ摡㜶㥢㍡攴㡤戲〲㐱㑥晦扡㐹敦㔳㔱㐹ㅥ挸㘵戲〲㐱㡡㡤㍢㜵挸㥢㘴〵㠲摣摢㘵攸㡣挹㉦㡢㠱㌷ㄵ昷㜲㔹㠱㈰昷晦戲㉡敥㘱摡敡㑦㘳戰戰㥢つち㌴㔴㝢㜸搴愱㠱晤挳挵㕤搴戰ㄵ戲〲㐱㤶㌵㡦慢捥㝦㕢㥡㜷慦㤴ㄵ㔰摣摡收㥥㍡攴㉡㔹㠱㈰挵慥㥦㕡㠵戱戰㕢㘴〵㠲扣㌱昷戵㐷㍢㝥㤵攷㠱㕣㙤㔰挸㔱挵戶㥤㝡㑥慥㤱ㄵ〸㔲散敦愹㤹愸㘱㙢㘵〵㠲扣昲搰ㄳ晦㝡㍢㙡扡慡㐳慥㤳ㄵ〸昲攰扡㥦愶户ㄹ摤㐷㘳愰㥣扣㔵㔶㈰挸づ晤㑤㈷㥢っ㥤敢㠱㕣㙦㔰挸㔱挵搶㥥㍡攴㙤戲〲㐱收㥡捦捦搹昴愲㉡㑣搴戰つ戲〲敡攴扣戰ㄷ戶昴㑤昵㐰㙥㤴ㄵ〸㔲散㈲慡攷攴㈶㔹㠱㈰晢㉦㝢攱㑣㡦㝢㌳㙢㌵〶ぢ扢摤愰㤰愳㌶摦昴㜵㤳㙢㠷敡㙤㔴つ扢㐳㔶㈰挸㜳挷㔶㍤摥㝥㐲戱〷㜲戳慣㐰㤰㘲㈳㔱㍤㈷敦㤴ㄵ〸㔲散㌰慡㐳摥㈵㉢㄰攴搹㍢㌷扤晦昷㠵戳㍤㌹㜹户㐱㈱㐷㙤搵㘶㘲㕢换攰㤵㐲愱㠶摤㈳㉢㄰愴搸㐳㔴㌳㔱挳敥㤵ㄵ〸㔲㙣㌶慡㐳㙥㤱ㄵ〰㘹㡦扦敥摤愹挲㜱㐷挵㝤㥦慣㐰㤰㡢愷㥦戴捤㝤㔷㌸敥愸㥤扣摦愰㤰愳㈶晦㕥㝡㜴昳㌴搱㍥㔰㘳晥㠰慣㐰㤰㘲扦㔱ㅤ㜲慢慣㐰㤰㘲㈳㔲ㅤ㜲㥢慣㐰㤰㍢㌶攵捦敥㝡戰慦㈸ぢぢ㝢㔰㔶㈰挸慡㐷㐷㍤攱㕣㔶㈵㌲捡挲ㅥ㌲㈸攴愸晦㡣㡤㝤戰㐵户搱㐲愱㠶㙤㤷ㄵ〸㜲敦戶捤ㅤ㝥晢㕡ㅦ㘸搵戰扦挸ち〴㤹㍦戹摢㙦换慦ㅦ㕡慢㐳㍥㉣㉢㄰愴搸捤㔴㉦敥ㅤ戲〲㐱㡡㙤㑦摤ち㤴㤳㍢つち㌹㙡挱㠰㈷㈲㔷捥㙡攷㠱摣㈵㉢㄰㘴晣愰㍤㠳㌲ㅡ挷搵敡㌹戹㕢㔶㈰㐸戱愱愹づ戹㐷㔶㈰㐸戱昳愹づ戹㔷㔶㈰挸ㄷ〶づ㌹昵敦㕦㕡㙡㈶〸昲ㄱ㠳㐲㡥㉡戶㉣搵敥愲㠶㍤㉡㉢㄰攴ㄷ㉤敥晥昹戲㜵搲搳晤㤸慣㐰㤰敢㝥㝡攳挶敡愴㘴㑦㑥敥㤳ㄵ〸㜲改㕢㠳㠷戲〳扦㘹晢㘸㔱㥤㝣㕣㔶㈰㐸戱㝤慡㥥㤳㑦ㄸㄴ㜲搴㈹㌳慥㙡㝦㝡戸攸㔸愹㑥晥㔵㔶㈰㐸戱敦愹㥥㤳㑦捡ち〴㌹昰昱㐳ㄹ㙤搵㍣㔵捦挹晤戲〲㐱㡡ㅤ㔴昵㥣㍣㈰㉢㈰㈷㌷っ㍢戳㜶㠲敥敡戱㌴㝡㥡ㄴ昸晢㡥愵昴昷て晦㑥ㄶ㌶㘱攰扦㤹挳㝦户㠶晦㜶っ晦晤ㄶ晥ㅢ㉡晣㜷㑣昸㙦㠹昰摦昳攰扦愹挱㝦搷㠲晦戶〴晦㝤〷晥ㅢぢ晣㜷づ昸㙦つ昰晤晥昹㥥晢㝣摦㝢扥昷㍣摦晦㥤敦挱捥昷㐱攷㝢㤱昳晤挰昹㥥摣㝣㕦㙣扥㌷㌵摦ㅦ㥡敦搱捣昷㐹收㝢ㄵ昳晤㠲昹㥥扤㝣摦㕣扥㜷㉤摦㍦㌶㜶㕡攳晦〳捡㜹〲㤶</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</si>
</sst>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0">
    <font>
      <sz val="11"/>
      <color theme="1"/>
      <name val="等线"/>
      <family val="2"/>
      <charset val="134"/>
      <scheme val="minor"/>
    </font>
    <font>
      <sz val="11"/>
      <color theme="1"/>
      <name val="等线"/>
      <family val="2"/>
      <charset val="134"/>
      <scheme val="minor"/>
    </font>
    <font>
      <b/>
      <sz val="16"/>
      <color theme="1"/>
      <name val="Times New Roman"/>
      <family val="1"/>
    </font>
    <font>
      <sz val="9"/>
      <name val="等线"/>
      <family val="2"/>
      <charset val="134"/>
      <scheme val="minor"/>
    </font>
    <font>
      <sz val="11"/>
      <color theme="1"/>
      <name val="Times New Roman"/>
      <family val="1"/>
    </font>
    <font>
      <b/>
      <sz val="11"/>
      <color rgb="FFC00000"/>
      <name val="Times New Roman"/>
      <family val="1"/>
    </font>
    <font>
      <b/>
      <sz val="11"/>
      <color rgb="FF0070C0"/>
      <name val="Times New Roman"/>
      <family val="1"/>
    </font>
    <font>
      <sz val="10"/>
      <color theme="1"/>
      <name val="Times New Roman"/>
      <family val="1"/>
    </font>
    <font>
      <b/>
      <sz val="11"/>
      <color theme="1"/>
      <name val="Times New Roman"/>
      <family val="1"/>
    </font>
    <font>
      <b/>
      <sz val="11"/>
      <color theme="1"/>
      <name val="等线"/>
      <scheme val="minor"/>
    </font>
  </fonts>
  <fills count="4">
    <fill>
      <patternFill patternType="none"/>
    </fill>
    <fill>
      <patternFill patternType="gray125"/>
    </fill>
    <fill>
      <patternFill patternType="solid">
        <fgColor theme="9" tint="0.79998168889431442"/>
        <bgColor indexed="64"/>
      </patternFill>
    </fill>
    <fill>
      <patternFill patternType="solid">
        <fgColor rgb="FF00FFFF"/>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9" fontId="1" fillId="0" borderId="0" applyFont="0" applyFill="0" applyBorder="0" applyAlignment="0" applyProtection="0">
      <alignment vertical="center"/>
    </xf>
  </cellStyleXfs>
  <cellXfs count="32">
    <xf numFmtId="0" fontId="0" fillId="0" borderId="0" xfId="0">
      <alignment vertical="center"/>
    </xf>
    <xf numFmtId="0" fontId="4" fillId="0" borderId="0" xfId="0" applyFont="1">
      <alignment vertical="center"/>
    </xf>
    <xf numFmtId="0" fontId="5" fillId="2" borderId="0" xfId="0" applyFont="1" applyFill="1">
      <alignment vertical="center"/>
    </xf>
    <xf numFmtId="0" fontId="6" fillId="2" borderId="0" xfId="0" applyFont="1" applyFill="1">
      <alignment vertical="center"/>
    </xf>
    <xf numFmtId="0" fontId="4" fillId="2" borderId="0" xfId="0" applyFont="1" applyFill="1">
      <alignment vertical="center"/>
    </xf>
    <xf numFmtId="0" fontId="5" fillId="0" borderId="0" xfId="0" applyFont="1">
      <alignment vertical="center"/>
    </xf>
    <xf numFmtId="0" fontId="6" fillId="0" borderId="0" xfId="0" applyFont="1">
      <alignment vertical="center"/>
    </xf>
    <xf numFmtId="0" fontId="8" fillId="0" borderId="0" xfId="0" applyFont="1">
      <alignment vertical="center"/>
    </xf>
    <xf numFmtId="9" fontId="6" fillId="0" borderId="0" xfId="0" applyNumberFormat="1" applyFont="1">
      <alignment vertical="center"/>
    </xf>
    <xf numFmtId="9" fontId="5" fillId="0" borderId="0" xfId="0" applyNumberFormat="1" applyFont="1">
      <alignment vertical="center"/>
    </xf>
    <xf numFmtId="9" fontId="4" fillId="0" borderId="0" xfId="0" applyNumberFormat="1" applyFont="1">
      <alignment vertical="center"/>
    </xf>
    <xf numFmtId="10" fontId="8" fillId="0" borderId="0" xfId="1" applyNumberFormat="1" applyFont="1">
      <alignment vertical="center"/>
    </xf>
    <xf numFmtId="0" fontId="6" fillId="0" borderId="0" xfId="1" applyNumberFormat="1" applyFont="1">
      <alignment vertical="center"/>
    </xf>
    <xf numFmtId="0" fontId="8" fillId="0" borderId="0" xfId="0" applyFont="1" applyAlignment="1">
      <alignment horizontal="center" vertical="center"/>
    </xf>
    <xf numFmtId="0" fontId="4" fillId="0" borderId="0" xfId="0" applyFont="1" applyAlignment="1">
      <alignment vertical="center" wrapText="1"/>
    </xf>
    <xf numFmtId="8" fontId="8" fillId="3" borderId="0" xfId="0" applyNumberFormat="1" applyFont="1" applyFill="1">
      <alignment vertical="center"/>
    </xf>
    <xf numFmtId="0" fontId="8" fillId="3" borderId="0" xfId="0" applyFont="1" applyFill="1">
      <alignment vertical="center"/>
    </xf>
    <xf numFmtId="0" fontId="9" fillId="0" borderId="0" xfId="0" applyFont="1">
      <alignment vertical="center"/>
    </xf>
    <xf numFmtId="0" fontId="0" fillId="0" borderId="0" xfId="0" quotePrefix="1">
      <alignment vertical="center"/>
    </xf>
    <xf numFmtId="0" fontId="7" fillId="0" borderId="1" xfId="0" applyFont="1" applyBorder="1" applyAlignment="1">
      <alignment horizontal="left" vertical="center"/>
    </xf>
    <xf numFmtId="0" fontId="7" fillId="0" borderId="3" xfId="0" applyFont="1" applyBorder="1" applyAlignment="1">
      <alignment horizontal="left" vertical="center"/>
    </xf>
    <xf numFmtId="0" fontId="2" fillId="2" borderId="0" xfId="0" applyFont="1" applyFill="1" applyAlignment="1">
      <alignment horizontal="center" vertical="center"/>
    </xf>
    <xf numFmtId="0" fontId="7" fillId="0" borderId="2" xfId="0" applyFont="1" applyBorder="1" applyAlignment="1">
      <alignment horizontal="left" vertical="center"/>
    </xf>
    <xf numFmtId="0" fontId="7" fillId="0" borderId="4" xfId="0" applyFont="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7" xfId="0" applyFont="1" applyBorder="1" applyAlignment="1">
      <alignment horizontal="left" vertical="center" wrapText="1"/>
    </xf>
    <xf numFmtId="0" fontId="7" fillId="0" borderId="0" xfId="0" applyFont="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1495778</xdr:colOff>
      <xdr:row>3</xdr:row>
      <xdr:rowOff>0</xdr:rowOff>
    </xdr:from>
    <xdr:to>
      <xdr:col>4</xdr:col>
      <xdr:colOff>627944</xdr:colOff>
      <xdr:row>4</xdr:row>
      <xdr:rowOff>105833</xdr:rowOff>
    </xdr:to>
    <xdr:cxnSp macro="">
      <xdr:nvCxnSpPr>
        <xdr:cNvPr id="2" name="Straight Arrow Connector 1" descr="d7928515-4fce-4be9-a307-0d911313ee73">
          <a:extLst>
            <a:ext uri="{FF2B5EF4-FFF2-40B4-BE49-F238E27FC236}">
              <a16:creationId xmlns:a16="http://schemas.microsoft.com/office/drawing/2014/main" id="{00000000-0008-0000-0100-000002000000}"/>
            </a:ext>
          </a:extLst>
        </xdr:cNvPr>
        <xdr:cNvCxnSpPr/>
      </xdr:nvCxnSpPr>
      <xdr:spPr>
        <a:xfrm flipH="1">
          <a:off x="2156178" y="609600"/>
          <a:ext cx="2954866" cy="2836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1312334</xdr:colOff>
      <xdr:row>8</xdr:row>
      <xdr:rowOff>7056</xdr:rowOff>
    </xdr:from>
    <xdr:to>
      <xdr:col>2</xdr:col>
      <xdr:colOff>1072444</xdr:colOff>
      <xdr:row>9</xdr:row>
      <xdr:rowOff>49389</xdr:rowOff>
    </xdr:to>
    <xdr:cxnSp macro="">
      <xdr:nvCxnSpPr>
        <xdr:cNvPr id="3" name="Straight Arrow Connector 2" descr="10cde971-7e12-45fa-909c-b9633334373f">
          <a:extLst>
            <a:ext uri="{FF2B5EF4-FFF2-40B4-BE49-F238E27FC236}">
              <a16:creationId xmlns:a16="http://schemas.microsoft.com/office/drawing/2014/main" id="{00000000-0008-0000-0100-000003000000}"/>
            </a:ext>
          </a:extLst>
        </xdr:cNvPr>
        <xdr:cNvCxnSpPr/>
      </xdr:nvCxnSpPr>
      <xdr:spPr>
        <a:xfrm flipH="1">
          <a:off x="1972734" y="1512006"/>
          <a:ext cx="1646060" cy="2264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98778</xdr:colOff>
      <xdr:row>11</xdr:row>
      <xdr:rowOff>7056</xdr:rowOff>
    </xdr:from>
    <xdr:to>
      <xdr:col>3</xdr:col>
      <xdr:colOff>183445</xdr:colOff>
      <xdr:row>15</xdr:row>
      <xdr:rowOff>35278</xdr:rowOff>
    </xdr:to>
    <xdr:cxnSp macro="">
      <xdr:nvCxnSpPr>
        <xdr:cNvPr id="4" name="Straight Arrow Connector 3" descr="43800bd2-4d9f-4a46-9bf5-5b418a848d49">
          <a:extLst>
            <a:ext uri="{FF2B5EF4-FFF2-40B4-BE49-F238E27FC236}">
              <a16:creationId xmlns:a16="http://schemas.microsoft.com/office/drawing/2014/main" id="{00000000-0008-0000-0100-000004000000}"/>
            </a:ext>
          </a:extLst>
        </xdr:cNvPr>
        <xdr:cNvCxnSpPr/>
      </xdr:nvCxnSpPr>
      <xdr:spPr>
        <a:xfrm flipH="1">
          <a:off x="3743678" y="2051756"/>
          <a:ext cx="84667" cy="7457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677334</xdr:colOff>
      <xdr:row>13</xdr:row>
      <xdr:rowOff>21167</xdr:rowOff>
    </xdr:from>
    <xdr:to>
      <xdr:col>3</xdr:col>
      <xdr:colOff>832555</xdr:colOff>
      <xdr:row>16</xdr:row>
      <xdr:rowOff>63500</xdr:rowOff>
    </xdr:to>
    <xdr:cxnSp macro="">
      <xdr:nvCxnSpPr>
        <xdr:cNvPr id="5" name="Straight Arrow Connector 4" descr="5b68c3d9-7151-4fb6-8bc6-5746e129eb1f">
          <a:extLst>
            <a:ext uri="{FF2B5EF4-FFF2-40B4-BE49-F238E27FC236}">
              <a16:creationId xmlns:a16="http://schemas.microsoft.com/office/drawing/2014/main" id="{00000000-0008-0000-0100-000005000000}"/>
            </a:ext>
          </a:extLst>
        </xdr:cNvPr>
        <xdr:cNvCxnSpPr/>
      </xdr:nvCxnSpPr>
      <xdr:spPr>
        <a:xfrm flipH="1">
          <a:off x="4322234" y="2427817"/>
          <a:ext cx="155221" cy="5757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592667</xdr:colOff>
      <xdr:row>11</xdr:row>
      <xdr:rowOff>176389</xdr:rowOff>
    </xdr:from>
    <xdr:to>
      <xdr:col>9</xdr:col>
      <xdr:colOff>14111</xdr:colOff>
      <xdr:row>13</xdr:row>
      <xdr:rowOff>169333</xdr:rowOff>
    </xdr:to>
    <xdr:cxnSp macro="">
      <xdr:nvCxnSpPr>
        <xdr:cNvPr id="6" name="Straight Arrow Connector 5" descr="aeb8ce49-a179-4d2e-b1dd-9bec3635889e">
          <a:extLst>
            <a:ext uri="{FF2B5EF4-FFF2-40B4-BE49-F238E27FC236}">
              <a16:creationId xmlns:a16="http://schemas.microsoft.com/office/drawing/2014/main" id="{00000000-0008-0000-0100-000006000000}"/>
            </a:ext>
          </a:extLst>
        </xdr:cNvPr>
        <xdr:cNvCxnSpPr/>
      </xdr:nvCxnSpPr>
      <xdr:spPr>
        <a:xfrm flipH="1">
          <a:off x="7304617" y="2221089"/>
          <a:ext cx="742244" cy="3548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754944</xdr:colOff>
      <xdr:row>10</xdr:row>
      <xdr:rowOff>148167</xdr:rowOff>
    </xdr:from>
    <xdr:to>
      <xdr:col>7</xdr:col>
      <xdr:colOff>42334</xdr:colOff>
      <xdr:row>15</xdr:row>
      <xdr:rowOff>91723</xdr:rowOff>
    </xdr:to>
    <xdr:cxnSp macro="">
      <xdr:nvCxnSpPr>
        <xdr:cNvPr id="7" name="Straight Arrow Connector 6" descr="947b9fe2-ee58-439a-9c89-a3bb3b7e1ff3">
          <a:extLst>
            <a:ext uri="{FF2B5EF4-FFF2-40B4-BE49-F238E27FC236}">
              <a16:creationId xmlns:a16="http://schemas.microsoft.com/office/drawing/2014/main" id="{00000000-0008-0000-0100-000007000000}"/>
            </a:ext>
          </a:extLst>
        </xdr:cNvPr>
        <xdr:cNvCxnSpPr/>
      </xdr:nvCxnSpPr>
      <xdr:spPr>
        <a:xfrm flipH="1">
          <a:off x="5898444" y="2015067"/>
          <a:ext cx="855840" cy="8389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395111</xdr:colOff>
      <xdr:row>15</xdr:row>
      <xdr:rowOff>155223</xdr:rowOff>
    </xdr:from>
    <xdr:to>
      <xdr:col>9</xdr:col>
      <xdr:colOff>430389</xdr:colOff>
      <xdr:row>17</xdr:row>
      <xdr:rowOff>42333</xdr:rowOff>
    </xdr:to>
    <xdr:cxnSp macro="">
      <xdr:nvCxnSpPr>
        <xdr:cNvPr id="8" name="Straight Arrow Connector 7" descr="b28b7d37-79b9-47d0-9062-51dcb50b7a50">
          <a:extLst>
            <a:ext uri="{FF2B5EF4-FFF2-40B4-BE49-F238E27FC236}">
              <a16:creationId xmlns:a16="http://schemas.microsoft.com/office/drawing/2014/main" id="{00000000-0008-0000-0100-000008000000}"/>
            </a:ext>
          </a:extLst>
        </xdr:cNvPr>
        <xdr:cNvCxnSpPr/>
      </xdr:nvCxnSpPr>
      <xdr:spPr>
        <a:xfrm flipH="1" flipV="1">
          <a:off x="8427861" y="2917473"/>
          <a:ext cx="35278" cy="2427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613834</xdr:colOff>
      <xdr:row>19</xdr:row>
      <xdr:rowOff>82562</xdr:rowOff>
    </xdr:from>
    <xdr:to>
      <xdr:col>15</xdr:col>
      <xdr:colOff>534530</xdr:colOff>
      <xdr:row>38</xdr:row>
      <xdr:rowOff>2570</xdr:rowOff>
    </xdr:to>
    <xdr:pic>
      <xdr:nvPicPr>
        <xdr:cNvPr id="9" name="Picture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1"/>
        <a:stretch>
          <a:fillRect/>
        </a:stretch>
      </xdr:blipFill>
      <xdr:spPr>
        <a:xfrm>
          <a:off x="8664223" y="3532729"/>
          <a:ext cx="5120640" cy="3271397"/>
        </a:xfrm>
        <a:prstGeom prst="rect">
          <a:avLst/>
        </a:prstGeom>
      </xdr:spPr>
    </xdr:pic>
    <xdr:clientData/>
  </xdr:twoCellAnchor>
  <xdr:twoCellAnchor editAs="oneCell">
    <xdr:from>
      <xdr:col>9</xdr:col>
      <xdr:colOff>507998</xdr:colOff>
      <xdr:row>39</xdr:row>
      <xdr:rowOff>92723</xdr:rowOff>
    </xdr:from>
    <xdr:to>
      <xdr:col>15</xdr:col>
      <xdr:colOff>428694</xdr:colOff>
      <xdr:row>55</xdr:row>
      <xdr:rowOff>154438</xdr:rowOff>
    </xdr:to>
    <xdr:pic>
      <xdr:nvPicPr>
        <xdr:cNvPr id="10" name="Picture 9">
          <a:extLst>
            <a:ext uri="{FF2B5EF4-FFF2-40B4-BE49-F238E27FC236}">
              <a16:creationId xmlns:a16="http://schemas.microsoft.com/office/drawing/2014/main" id="{00000000-0008-0000-0100-00000A000000}"/>
            </a:ext>
          </a:extLst>
        </xdr:cNvPr>
        <xdr:cNvPicPr>
          <a:picLocks noChangeAspect="1"/>
        </xdr:cNvPicPr>
      </xdr:nvPicPr>
      <xdr:blipFill>
        <a:blip xmlns:r="http://schemas.openxmlformats.org/officeDocument/2006/relationships" r:embed="rId2"/>
        <a:stretch>
          <a:fillRect/>
        </a:stretch>
      </xdr:blipFill>
      <xdr:spPr>
        <a:xfrm>
          <a:off x="8558387" y="7070667"/>
          <a:ext cx="5120640" cy="2883938"/>
        </a:xfrm>
        <a:prstGeom prst="rect">
          <a:avLst/>
        </a:prstGeom>
      </xdr:spPr>
    </xdr:pic>
    <xdr:clientData/>
  </xdr:twoCellAnchor>
  <xdr:twoCellAnchor editAs="oneCell">
    <xdr:from>
      <xdr:col>16</xdr:col>
      <xdr:colOff>7056</xdr:colOff>
      <xdr:row>19</xdr:row>
      <xdr:rowOff>82562</xdr:rowOff>
    </xdr:from>
    <xdr:to>
      <xdr:col>23</xdr:col>
      <xdr:colOff>485141</xdr:colOff>
      <xdr:row>38</xdr:row>
      <xdr:rowOff>2570</xdr:rowOff>
    </xdr:to>
    <xdr:pic>
      <xdr:nvPicPr>
        <xdr:cNvPr id="13" name="Picture 12">
          <a:extLst>
            <a:ext uri="{FF2B5EF4-FFF2-40B4-BE49-F238E27FC236}">
              <a16:creationId xmlns:a16="http://schemas.microsoft.com/office/drawing/2014/main" id="{00000000-0008-0000-0100-00000D000000}"/>
            </a:ext>
          </a:extLst>
        </xdr:cNvPr>
        <xdr:cNvPicPr>
          <a:picLocks noChangeAspect="1"/>
        </xdr:cNvPicPr>
      </xdr:nvPicPr>
      <xdr:blipFill>
        <a:blip xmlns:r="http://schemas.openxmlformats.org/officeDocument/2006/relationships" r:embed="rId3"/>
        <a:stretch>
          <a:fillRect/>
        </a:stretch>
      </xdr:blipFill>
      <xdr:spPr>
        <a:xfrm>
          <a:off x="13920612" y="3532729"/>
          <a:ext cx="5120640" cy="3271397"/>
        </a:xfrm>
        <a:prstGeom prst="rect">
          <a:avLst/>
        </a:prstGeom>
      </xdr:spPr>
    </xdr:pic>
    <xdr:clientData/>
  </xdr:twoCellAnchor>
  <xdr:twoCellAnchor editAs="oneCell">
    <xdr:from>
      <xdr:col>16</xdr:col>
      <xdr:colOff>47468</xdr:colOff>
      <xdr:row>39</xdr:row>
      <xdr:rowOff>92723</xdr:rowOff>
    </xdr:from>
    <xdr:to>
      <xdr:col>23</xdr:col>
      <xdr:colOff>525553</xdr:colOff>
      <xdr:row>55</xdr:row>
      <xdr:rowOff>154438</xdr:rowOff>
    </xdr:to>
    <xdr:pic>
      <xdr:nvPicPr>
        <xdr:cNvPr id="14" name="Picture 13">
          <a:extLst>
            <a:ext uri="{FF2B5EF4-FFF2-40B4-BE49-F238E27FC236}">
              <a16:creationId xmlns:a16="http://schemas.microsoft.com/office/drawing/2014/main" id="{00000000-0008-0000-0100-00000E000000}"/>
            </a:ext>
          </a:extLst>
        </xdr:cNvPr>
        <xdr:cNvPicPr>
          <a:picLocks noChangeAspect="1"/>
        </xdr:cNvPicPr>
      </xdr:nvPicPr>
      <xdr:blipFill>
        <a:blip xmlns:r="http://schemas.openxmlformats.org/officeDocument/2006/relationships" r:embed="rId4"/>
        <a:stretch>
          <a:fillRect/>
        </a:stretch>
      </xdr:blipFill>
      <xdr:spPr>
        <a:xfrm>
          <a:off x="13961024" y="7070667"/>
          <a:ext cx="5120640" cy="28839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C610E-BFD3-4159-97CD-137E941EFE1A}">
  <dimension ref="A1:P31"/>
  <sheetViews>
    <sheetView workbookViewId="0"/>
  </sheetViews>
  <sheetFormatPr defaultRowHeight="14"/>
  <cols>
    <col min="1" max="2" width="36.58203125" customWidth="1"/>
  </cols>
  <sheetData>
    <row r="1" spans="1:16">
      <c r="A1" s="17" t="s">
        <v>28</v>
      </c>
    </row>
    <row r="2" spans="1:16">
      <c r="P2">
        <f ca="1">_xll.CB.RecalcCounterFN()</f>
        <v>0</v>
      </c>
    </row>
    <row r="3" spans="1:16">
      <c r="A3" t="s">
        <v>29</v>
      </c>
      <c r="B3" t="s">
        <v>30</v>
      </c>
      <c r="C3">
        <v>0</v>
      </c>
    </row>
    <row r="4" spans="1:16">
      <c r="A4" t="s">
        <v>31</v>
      </c>
    </row>
    <row r="5" spans="1:16">
      <c r="A5" t="s">
        <v>32</v>
      </c>
    </row>
    <row r="7" spans="1:16">
      <c r="A7" s="17" t="s">
        <v>33</v>
      </c>
      <c r="B7" t="s">
        <v>34</v>
      </c>
    </row>
    <row r="8" spans="1:16">
      <c r="B8">
        <v>2</v>
      </c>
    </row>
    <row r="10" spans="1:16">
      <c r="A10" t="s">
        <v>35</v>
      </c>
    </row>
    <row r="11" spans="1:16">
      <c r="A11" t="e">
        <f>CB_DATA_!#REF!</f>
        <v>#REF!</v>
      </c>
      <c r="B11" t="e">
        <f>'MC model'!#REF!</f>
        <v>#REF!</v>
      </c>
    </row>
    <row r="13" spans="1:16">
      <c r="A13" t="s">
        <v>36</v>
      </c>
    </row>
    <row r="14" spans="1:16">
      <c r="A14" t="s">
        <v>43</v>
      </c>
      <c r="B14" s="18" t="s">
        <v>40</v>
      </c>
    </row>
    <row r="16" spans="1:16">
      <c r="A16" t="s">
        <v>37</v>
      </c>
    </row>
    <row r="19" spans="1:2">
      <c r="A19" t="s">
        <v>38</v>
      </c>
    </row>
    <row r="20" spans="1:2">
      <c r="A20">
        <v>28</v>
      </c>
      <c r="B20">
        <v>31</v>
      </c>
    </row>
    <row r="25" spans="1:2">
      <c r="A25" s="17" t="s">
        <v>39</v>
      </c>
    </row>
    <row r="26" spans="1:2">
      <c r="A26" s="18" t="s">
        <v>42</v>
      </c>
      <c r="B26" s="18" t="s">
        <v>48</v>
      </c>
    </row>
    <row r="27" spans="1:2">
      <c r="A27" t="s">
        <v>44</v>
      </c>
      <c r="B27" t="s">
        <v>49</v>
      </c>
    </row>
    <row r="28" spans="1:2">
      <c r="A28" s="18" t="s">
        <v>41</v>
      </c>
      <c r="B28" s="18" t="s">
        <v>47</v>
      </c>
    </row>
    <row r="29" spans="1:2">
      <c r="B29" s="18" t="s">
        <v>45</v>
      </c>
    </row>
    <row r="30" spans="1:2">
      <c r="B30" t="s">
        <v>46</v>
      </c>
    </row>
    <row r="31" spans="1:2">
      <c r="B31" s="18" t="s">
        <v>47</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7A125-9190-4343-9633-74CB47FAA635}">
  <sheetPr>
    <pageSetUpPr fitToPage="1"/>
  </sheetPr>
  <dimension ref="B1:K51"/>
  <sheetViews>
    <sheetView showGridLines="0" tabSelected="1" zoomScale="90" zoomScaleNormal="90" workbookViewId="0">
      <selection activeCell="M12" sqref="M12"/>
    </sheetView>
  </sheetViews>
  <sheetFormatPr defaultRowHeight="14"/>
  <cols>
    <col min="1" max="1" width="8.6640625" style="1"/>
    <col min="2" max="2" width="24.75" style="1" bestFit="1" customWidth="1"/>
    <col min="3" max="3" width="14.4140625" style="1" bestFit="1" customWidth="1"/>
    <col min="4" max="4" width="11" style="1" bestFit="1" customWidth="1"/>
    <col min="5" max="5" width="8.6640625" style="1"/>
    <col min="6" max="6" width="11.9140625" style="1" bestFit="1" customWidth="1"/>
    <col min="7" max="9" width="8.6640625" style="1"/>
    <col min="10" max="10" width="9.5" style="1" bestFit="1" customWidth="1"/>
    <col min="11" max="11" width="23.9140625" style="1" customWidth="1"/>
    <col min="12" max="16384" width="8.6640625" style="1"/>
  </cols>
  <sheetData>
    <row r="1" spans="2:11" ht="20">
      <c r="B1" s="21" t="s">
        <v>0</v>
      </c>
      <c r="C1" s="21"/>
      <c r="D1" s="21"/>
      <c r="E1" s="21"/>
    </row>
    <row r="2" spans="2:11">
      <c r="B2" s="2" t="s">
        <v>1</v>
      </c>
      <c r="C2" s="3" t="s">
        <v>2</v>
      </c>
      <c r="D2" s="4"/>
      <c r="E2" s="4"/>
    </row>
    <row r="3" spans="2:11">
      <c r="B3" s="5"/>
      <c r="C3" s="6"/>
      <c r="F3" s="19" t="s">
        <v>3</v>
      </c>
      <c r="G3" s="22"/>
      <c r="H3" s="20"/>
    </row>
    <row r="4" spans="2:11">
      <c r="B4" s="7" t="s">
        <v>4</v>
      </c>
      <c r="C4" s="7">
        <v>1</v>
      </c>
      <c r="D4" s="7">
        <v>2</v>
      </c>
      <c r="E4" s="7">
        <v>3</v>
      </c>
      <c r="F4" s="7">
        <v>4</v>
      </c>
      <c r="G4" s="7">
        <v>5</v>
      </c>
      <c r="H4" s="7">
        <v>6</v>
      </c>
      <c r="I4" s="7" t="s">
        <v>5</v>
      </c>
      <c r="J4" s="7"/>
      <c r="K4" s="7"/>
    </row>
    <row r="5" spans="2:11">
      <c r="B5" s="7" t="s">
        <v>6</v>
      </c>
      <c r="C5" s="8">
        <v>0.6</v>
      </c>
      <c r="D5" s="8">
        <v>0.7</v>
      </c>
      <c r="E5" s="8">
        <v>0.8</v>
      </c>
      <c r="F5" s="8">
        <v>0.75</v>
      </c>
      <c r="G5" s="8">
        <v>0.8</v>
      </c>
      <c r="H5" s="8">
        <v>0.8</v>
      </c>
      <c r="I5" s="9">
        <v>0.8</v>
      </c>
      <c r="J5" s="10"/>
      <c r="K5" s="10"/>
    </row>
    <row r="7" spans="2:11">
      <c r="B7" s="7" t="s">
        <v>7</v>
      </c>
      <c r="C7" s="9">
        <v>0.05</v>
      </c>
    </row>
    <row r="8" spans="2:11" ht="14.5" customHeight="1">
      <c r="B8" s="7" t="s">
        <v>8</v>
      </c>
      <c r="C8" s="11">
        <f>(1+C7)^(1/12)-1</f>
        <v>4.0741237836483535E-3</v>
      </c>
    </row>
    <row r="9" spans="2:11" ht="14.5" customHeight="1">
      <c r="B9" s="7"/>
      <c r="C9" s="11"/>
      <c r="D9" s="23" t="s">
        <v>9</v>
      </c>
      <c r="E9" s="24"/>
      <c r="F9" s="25"/>
      <c r="H9" s="23" t="s">
        <v>10</v>
      </c>
      <c r="I9" s="25"/>
    </row>
    <row r="10" spans="2:11" ht="14" customHeight="1">
      <c r="B10" s="7" t="s">
        <v>11</v>
      </c>
      <c r="C10" s="12">
        <v>130</v>
      </c>
      <c r="D10" s="26"/>
      <c r="E10" s="27"/>
      <c r="F10" s="28"/>
      <c r="H10" s="26"/>
      <c r="I10" s="28"/>
    </row>
    <row r="11" spans="2:11">
      <c r="B11" s="7" t="s">
        <v>12</v>
      </c>
      <c r="C11" s="6">
        <v>90</v>
      </c>
      <c r="D11" s="29"/>
      <c r="E11" s="30"/>
      <c r="F11" s="31"/>
      <c r="H11" s="29"/>
      <c r="I11" s="31"/>
    </row>
    <row r="12" spans="2:11" ht="14.5" customHeight="1">
      <c r="B12" s="7" t="s">
        <v>13</v>
      </c>
      <c r="C12" s="5">
        <v>0</v>
      </c>
      <c r="E12" s="23" t="s">
        <v>14</v>
      </c>
      <c r="F12" s="25"/>
      <c r="J12" s="19" t="s">
        <v>15</v>
      </c>
      <c r="K12" s="20"/>
    </row>
    <row r="13" spans="2:11">
      <c r="B13" s="7" t="s">
        <v>16</v>
      </c>
      <c r="C13" s="5">
        <v>10</v>
      </c>
      <c r="E13" s="29"/>
      <c r="F13" s="31"/>
    </row>
    <row r="14" spans="2:11">
      <c r="B14" s="7"/>
      <c r="C14" s="13"/>
      <c r="D14" s="13"/>
      <c r="E14" s="14"/>
      <c r="F14" s="14"/>
      <c r="G14" s="13" t="s">
        <v>17</v>
      </c>
      <c r="H14" s="13" t="s">
        <v>18</v>
      </c>
      <c r="I14" s="13" t="s">
        <v>19</v>
      </c>
    </row>
    <row r="15" spans="2:11">
      <c r="B15" s="7" t="s">
        <v>4</v>
      </c>
      <c r="C15" s="13" t="s">
        <v>20</v>
      </c>
      <c r="D15" s="13" t="s">
        <v>21</v>
      </c>
      <c r="E15" s="13" t="s">
        <v>19</v>
      </c>
      <c r="F15" s="13" t="s">
        <v>22</v>
      </c>
      <c r="G15" s="13" t="s">
        <v>23</v>
      </c>
      <c r="H15" s="13" t="s">
        <v>23</v>
      </c>
      <c r="I15" s="13" t="s">
        <v>24</v>
      </c>
      <c r="J15" s="13" t="s">
        <v>25</v>
      </c>
      <c r="K15" s="13" t="s">
        <v>26</v>
      </c>
    </row>
    <row r="16" spans="2:11">
      <c r="B16" s="1">
        <v>1</v>
      </c>
      <c r="C16" s="1">
        <v>100</v>
      </c>
      <c r="D16" s="1" cm="1">
        <f t="array" aca="1" ref="D16" ca="1">_xll.CB.Lognormal(C10,C11)</f>
        <v>179.60229077040466</v>
      </c>
      <c r="E16" s="1">
        <f ca="1">C16-D16</f>
        <v>-79.602290770404664</v>
      </c>
      <c r="F16" s="1" cm="1">
        <f t="array" aca="1" ref="F16" ca="1">_xll.CB.YesNo($C$5)</f>
        <v>0</v>
      </c>
      <c r="G16" s="1">
        <f ca="1">F16</f>
        <v>0</v>
      </c>
      <c r="H16" s="1">
        <v>1</v>
      </c>
      <c r="I16" s="1">
        <f ca="1">H16*E16</f>
        <v>-79.602290770404664</v>
      </c>
      <c r="J16" s="15">
        <f ca="1">NPV($C$8,I16:I39)</f>
        <v>-79.279297100536439</v>
      </c>
      <c r="K16" s="16">
        <f ca="1">SUM(H16:H39)</f>
        <v>1</v>
      </c>
    </row>
    <row r="17" spans="2:11">
      <c r="B17" s="1">
        <v>2</v>
      </c>
      <c r="C17" s="1">
        <v>100</v>
      </c>
      <c r="D17" s="1" cm="1">
        <f t="array" aca="1" ref="D17" ca="1">_xll.CB.Uniform($C$12,$C$13)</f>
        <v>4.1437321175559108</v>
      </c>
      <c r="E17" s="1">
        <f t="shared" ref="E17:E51" ca="1" si="0">C17-D17</f>
        <v>95.856267882444087</v>
      </c>
      <c r="F17" s="1" cm="1">
        <f t="array" aca="1" ref="F17" ca="1">_xll.CB.YesNo($D$5)</f>
        <v>1</v>
      </c>
      <c r="G17" s="1">
        <f ca="1">MIN(F17,G16)</f>
        <v>0</v>
      </c>
      <c r="H17" s="1">
        <f ca="1">G16</f>
        <v>0</v>
      </c>
      <c r="I17" s="1">
        <f ca="1">H17*E17</f>
        <v>0</v>
      </c>
    </row>
    <row r="18" spans="2:11">
      <c r="B18" s="1">
        <v>3</v>
      </c>
      <c r="C18" s="1">
        <v>100</v>
      </c>
      <c r="D18" s="1" cm="1">
        <f t="array" aca="1" ref="D18" ca="1">_xll.CB.Uniform($C$12,$C$13)</f>
        <v>4.0841037333403269</v>
      </c>
      <c r="E18" s="1">
        <f t="shared" ca="1" si="0"/>
        <v>95.915896266659672</v>
      </c>
      <c r="F18" s="1" cm="1">
        <f t="array" aca="1" ref="F18" ca="1">_xll.CB.YesNo($E$5)</f>
        <v>1</v>
      </c>
      <c r="G18" s="1">
        <f t="shared" ref="G18:G51" ca="1" si="1">MIN(F18,G17)</f>
        <v>0</v>
      </c>
      <c r="H18" s="1">
        <f t="shared" ref="H18:H51" ca="1" si="2">G17</f>
        <v>0</v>
      </c>
      <c r="I18" s="1">
        <f t="shared" ref="I18:I51" ca="1" si="3">H18*E18</f>
        <v>0</v>
      </c>
      <c r="J18" s="19" t="s">
        <v>27</v>
      </c>
      <c r="K18" s="20"/>
    </row>
    <row r="19" spans="2:11">
      <c r="B19" s="1">
        <v>4</v>
      </c>
      <c r="C19" s="1">
        <v>100</v>
      </c>
      <c r="D19" s="1" cm="1">
        <f t="array" aca="1" ref="D19" ca="1">_xll.CB.Uniform($C$12,$C$13)</f>
        <v>4.8201710473839992</v>
      </c>
      <c r="E19" s="1">
        <f t="shared" ca="1" si="0"/>
        <v>95.179828952616006</v>
      </c>
      <c r="F19" s="1" cm="1">
        <f t="array" aca="1" ref="F19" ca="1">_xll.CB.YesNo($F$5)</f>
        <v>1</v>
      </c>
      <c r="G19" s="1">
        <f t="shared" ca="1" si="1"/>
        <v>0</v>
      </c>
      <c r="H19" s="1">
        <f t="shared" ca="1" si="2"/>
        <v>0</v>
      </c>
      <c r="I19" s="1">
        <f t="shared" ca="1" si="3"/>
        <v>0</v>
      </c>
    </row>
    <row r="20" spans="2:11">
      <c r="B20" s="1">
        <v>5</v>
      </c>
      <c r="C20" s="1">
        <v>100</v>
      </c>
      <c r="D20" s="1" cm="1">
        <f t="array" aca="1" ref="D20" ca="1">_xll.CB.Uniform($C$12,$C$13)</f>
        <v>2.9616583618156884</v>
      </c>
      <c r="E20" s="1">
        <f t="shared" ca="1" si="0"/>
        <v>97.038341638184306</v>
      </c>
      <c r="F20" s="1" cm="1">
        <f t="array" aca="1" ref="F20" ca="1">_xll.CB.YesNo($G$5)</f>
        <v>1</v>
      </c>
      <c r="G20" s="1">
        <f t="shared" ca="1" si="1"/>
        <v>0</v>
      </c>
      <c r="H20" s="1">
        <f t="shared" ca="1" si="2"/>
        <v>0</v>
      </c>
      <c r="I20" s="1">
        <f t="shared" ca="1" si="3"/>
        <v>0</v>
      </c>
    </row>
    <row r="21" spans="2:11">
      <c r="B21" s="1">
        <v>6</v>
      </c>
      <c r="C21" s="1">
        <v>100</v>
      </c>
      <c r="D21" s="1" cm="1">
        <f t="array" aca="1" ref="D21" ca="1">_xll.CB.Uniform($C$12,$C$13)</f>
        <v>8.4315815048439351</v>
      </c>
      <c r="E21" s="1">
        <f t="shared" ca="1" si="0"/>
        <v>91.568418495156067</v>
      </c>
      <c r="F21" s="1" cm="1">
        <f t="array" aca="1" ref="F21" ca="1">_xll.CB.YesNo($H$5)</f>
        <v>1</v>
      </c>
      <c r="G21" s="1">
        <f t="shared" ca="1" si="1"/>
        <v>0</v>
      </c>
      <c r="H21" s="1">
        <f t="shared" ca="1" si="2"/>
        <v>0</v>
      </c>
      <c r="I21" s="1">
        <f t="shared" ca="1" si="3"/>
        <v>0</v>
      </c>
    </row>
    <row r="22" spans="2:11">
      <c r="B22" s="1">
        <v>7</v>
      </c>
      <c r="C22" s="1">
        <v>100</v>
      </c>
      <c r="D22" s="1" cm="1">
        <f t="array" aca="1" ref="D22" ca="1">_xll.CB.Uniform($C$12,$C$13)</f>
        <v>5.0005717831666452</v>
      </c>
      <c r="E22" s="1">
        <f t="shared" ca="1" si="0"/>
        <v>94.999428216833351</v>
      </c>
      <c r="F22" s="1" cm="1">
        <f t="array" aca="1" ref="F22" ca="1">_xll.CB.YesNo($I$5)</f>
        <v>1</v>
      </c>
      <c r="G22" s="1">
        <f t="shared" ca="1" si="1"/>
        <v>0</v>
      </c>
      <c r="H22" s="1">
        <f t="shared" ca="1" si="2"/>
        <v>0</v>
      </c>
      <c r="I22" s="1">
        <f t="shared" ca="1" si="3"/>
        <v>0</v>
      </c>
    </row>
    <row r="23" spans="2:11">
      <c r="B23" s="1">
        <v>8</v>
      </c>
      <c r="C23" s="1">
        <v>100</v>
      </c>
      <c r="D23" s="1" cm="1">
        <f t="array" aca="1" ref="D23" ca="1">_xll.CB.Uniform($C$12,$C$13)</f>
        <v>3.2975617439009071</v>
      </c>
      <c r="E23" s="1">
        <f t="shared" ca="1" si="0"/>
        <v>96.7024382560991</v>
      </c>
      <c r="F23" s="1" cm="1">
        <f t="array" aca="1" ref="F23" ca="1">_xll.CB.YesNo($I$5)</f>
        <v>1</v>
      </c>
      <c r="G23" s="1">
        <f t="shared" ca="1" si="1"/>
        <v>0</v>
      </c>
      <c r="H23" s="1">
        <f t="shared" ca="1" si="2"/>
        <v>0</v>
      </c>
      <c r="I23" s="1">
        <f t="shared" ca="1" si="3"/>
        <v>0</v>
      </c>
    </row>
    <row r="24" spans="2:11">
      <c r="B24" s="1">
        <v>9</v>
      </c>
      <c r="C24" s="1">
        <v>100</v>
      </c>
      <c r="D24" s="1" cm="1">
        <f t="array" aca="1" ref="D24" ca="1">_xll.CB.Uniform($C$12,$C$13)</f>
        <v>0.68832101332411222</v>
      </c>
      <c r="E24" s="1">
        <f t="shared" ca="1" si="0"/>
        <v>99.311678986675886</v>
      </c>
      <c r="F24" s="1" cm="1">
        <f t="array" aca="1" ref="F24" ca="1">_xll.CB.YesNo($I$5)</f>
        <v>0</v>
      </c>
      <c r="G24" s="1">
        <f t="shared" ca="1" si="1"/>
        <v>0</v>
      </c>
      <c r="H24" s="1">
        <f t="shared" ca="1" si="2"/>
        <v>0</v>
      </c>
      <c r="I24" s="1">
        <f t="shared" ca="1" si="3"/>
        <v>0</v>
      </c>
    </row>
    <row r="25" spans="2:11">
      <c r="B25" s="1">
        <v>10</v>
      </c>
      <c r="C25" s="1">
        <v>100</v>
      </c>
      <c r="D25" s="1" cm="1">
        <f t="array" aca="1" ref="D25" ca="1">_xll.CB.Uniform($C$12,$C$13)</f>
        <v>1.4959777758903696</v>
      </c>
      <c r="E25" s="1">
        <f t="shared" ca="1" si="0"/>
        <v>98.504022224109633</v>
      </c>
      <c r="F25" s="1" cm="1">
        <f t="array" aca="1" ref="F25" ca="1">_xll.CB.YesNo($I$5)</f>
        <v>1</v>
      </c>
      <c r="G25" s="1">
        <f t="shared" ca="1" si="1"/>
        <v>0</v>
      </c>
      <c r="H25" s="1">
        <f t="shared" ca="1" si="2"/>
        <v>0</v>
      </c>
      <c r="I25" s="1">
        <f t="shared" ca="1" si="3"/>
        <v>0</v>
      </c>
    </row>
    <row r="26" spans="2:11">
      <c r="B26" s="1">
        <v>11</v>
      </c>
      <c r="C26" s="1">
        <v>100</v>
      </c>
      <c r="D26" s="1" cm="1">
        <f t="array" aca="1" ref="D26" ca="1">_xll.CB.Uniform($C$12,$C$13)</f>
        <v>9.7529345703092094</v>
      </c>
      <c r="E26" s="1">
        <f t="shared" ca="1" si="0"/>
        <v>90.247065429690792</v>
      </c>
      <c r="F26" s="1" cm="1">
        <f t="array" aca="1" ref="F26" ca="1">_xll.CB.YesNo($I$5)</f>
        <v>1</v>
      </c>
      <c r="G26" s="1">
        <f t="shared" ca="1" si="1"/>
        <v>0</v>
      </c>
      <c r="H26" s="1">
        <f t="shared" ca="1" si="2"/>
        <v>0</v>
      </c>
      <c r="I26" s="1">
        <f t="shared" ca="1" si="3"/>
        <v>0</v>
      </c>
    </row>
    <row r="27" spans="2:11">
      <c r="B27" s="1">
        <v>12</v>
      </c>
      <c r="C27" s="1">
        <v>100</v>
      </c>
      <c r="D27" s="1" cm="1">
        <f t="array" aca="1" ref="D27" ca="1">_xll.CB.Uniform($C$12,$C$13)</f>
        <v>1.2981337314928574</v>
      </c>
      <c r="E27" s="1">
        <f t="shared" ca="1" si="0"/>
        <v>98.701866268507146</v>
      </c>
      <c r="F27" s="1" cm="1">
        <f t="array" aca="1" ref="F27" ca="1">_xll.CB.YesNo($I$5)</f>
        <v>0</v>
      </c>
      <c r="G27" s="1">
        <f t="shared" ca="1" si="1"/>
        <v>0</v>
      </c>
      <c r="H27" s="1">
        <f t="shared" ca="1" si="2"/>
        <v>0</v>
      </c>
      <c r="I27" s="1">
        <f t="shared" ca="1" si="3"/>
        <v>0</v>
      </c>
    </row>
    <row r="28" spans="2:11">
      <c r="B28" s="1">
        <v>13</v>
      </c>
      <c r="C28" s="1">
        <v>100</v>
      </c>
      <c r="D28" s="1" cm="1">
        <f t="array" aca="1" ref="D28" ca="1">_xll.CB.Uniform($C$12,$C$13)</f>
        <v>8.1537810657889498</v>
      </c>
      <c r="E28" s="1">
        <f t="shared" ca="1" si="0"/>
        <v>91.846218934211052</v>
      </c>
      <c r="F28" s="1" cm="1">
        <f t="array" aca="1" ref="F28" ca="1">_xll.CB.YesNo($I$5)</f>
        <v>1</v>
      </c>
      <c r="G28" s="1">
        <f t="shared" ca="1" si="1"/>
        <v>0</v>
      </c>
      <c r="H28" s="1">
        <f t="shared" ca="1" si="2"/>
        <v>0</v>
      </c>
      <c r="I28" s="1">
        <f t="shared" ca="1" si="3"/>
        <v>0</v>
      </c>
    </row>
    <row r="29" spans="2:11">
      <c r="B29" s="1">
        <v>14</v>
      </c>
      <c r="C29" s="1">
        <v>100</v>
      </c>
      <c r="D29" s="1" cm="1">
        <f t="array" aca="1" ref="D29" ca="1">_xll.CB.Uniform($C$12,$C$13)</f>
        <v>3.4459123171148414</v>
      </c>
      <c r="E29" s="1">
        <f t="shared" ca="1" si="0"/>
        <v>96.554087682885154</v>
      </c>
      <c r="F29" s="1" cm="1">
        <f t="array" aca="1" ref="F29" ca="1">_xll.CB.YesNo($I$5)</f>
        <v>1</v>
      </c>
      <c r="G29" s="1">
        <f t="shared" ca="1" si="1"/>
        <v>0</v>
      </c>
      <c r="H29" s="1">
        <f t="shared" ca="1" si="2"/>
        <v>0</v>
      </c>
      <c r="I29" s="1">
        <f t="shared" ca="1" si="3"/>
        <v>0</v>
      </c>
    </row>
    <row r="30" spans="2:11">
      <c r="B30" s="1">
        <v>15</v>
      </c>
      <c r="C30" s="1">
        <v>100</v>
      </c>
      <c r="D30" s="1" cm="1">
        <f t="array" aca="1" ref="D30" ca="1">_xll.CB.Uniform($C$12,$C$13)</f>
        <v>8.7924371235037384</v>
      </c>
      <c r="E30" s="1">
        <f t="shared" ca="1" si="0"/>
        <v>91.207562876496269</v>
      </c>
      <c r="F30" s="1" cm="1">
        <f t="array" aca="1" ref="F30" ca="1">_xll.CB.YesNo($I$5)</f>
        <v>1</v>
      </c>
      <c r="G30" s="1">
        <f t="shared" ca="1" si="1"/>
        <v>0</v>
      </c>
      <c r="H30" s="1">
        <f t="shared" ca="1" si="2"/>
        <v>0</v>
      </c>
      <c r="I30" s="1">
        <f t="shared" ca="1" si="3"/>
        <v>0</v>
      </c>
    </row>
    <row r="31" spans="2:11">
      <c r="B31" s="1">
        <v>16</v>
      </c>
      <c r="C31" s="1">
        <v>100</v>
      </c>
      <c r="D31" s="1" cm="1">
        <f t="array" aca="1" ref="D31" ca="1">_xll.CB.Uniform($C$12,$C$13)</f>
        <v>5.8717789854257276</v>
      </c>
      <c r="E31" s="1">
        <f t="shared" ca="1" si="0"/>
        <v>94.128221014574279</v>
      </c>
      <c r="F31" s="1" cm="1">
        <f t="array" aca="1" ref="F31" ca="1">_xll.CB.YesNo($I$5)</f>
        <v>1</v>
      </c>
      <c r="G31" s="1">
        <f t="shared" ca="1" si="1"/>
        <v>0</v>
      </c>
      <c r="H31" s="1">
        <f t="shared" ca="1" si="2"/>
        <v>0</v>
      </c>
      <c r="I31" s="1">
        <f t="shared" ca="1" si="3"/>
        <v>0</v>
      </c>
    </row>
    <row r="32" spans="2:11">
      <c r="B32" s="1">
        <v>17</v>
      </c>
      <c r="C32" s="1">
        <v>100</v>
      </c>
      <c r="D32" s="1" cm="1">
        <f t="array" aca="1" ref="D32" ca="1">_xll.CB.Uniform($C$12,$C$13)</f>
        <v>5.4227469281399374</v>
      </c>
      <c r="E32" s="1">
        <f t="shared" ca="1" si="0"/>
        <v>94.577253071860056</v>
      </c>
      <c r="F32" s="1" cm="1">
        <f t="array" aca="1" ref="F32" ca="1">_xll.CB.YesNo($I$5)</f>
        <v>1</v>
      </c>
      <c r="G32" s="1">
        <f t="shared" ca="1" si="1"/>
        <v>0</v>
      </c>
      <c r="H32" s="1">
        <f t="shared" ca="1" si="2"/>
        <v>0</v>
      </c>
      <c r="I32" s="1">
        <f t="shared" ca="1" si="3"/>
        <v>0</v>
      </c>
    </row>
    <row r="33" spans="2:9">
      <c r="B33" s="1">
        <v>18</v>
      </c>
      <c r="C33" s="1">
        <v>100</v>
      </c>
      <c r="D33" s="1" cm="1">
        <f t="array" aca="1" ref="D33" ca="1">_xll.CB.Uniform($C$12,$C$13)</f>
        <v>8.6017446213409983</v>
      </c>
      <c r="E33" s="1">
        <f t="shared" ca="1" si="0"/>
        <v>91.398255378659002</v>
      </c>
      <c r="F33" s="1" cm="1">
        <f t="array" aca="1" ref="F33" ca="1">_xll.CB.YesNo($I$5)</f>
        <v>1</v>
      </c>
      <c r="G33" s="1">
        <f t="shared" ca="1" si="1"/>
        <v>0</v>
      </c>
      <c r="H33" s="1">
        <f t="shared" ca="1" si="2"/>
        <v>0</v>
      </c>
      <c r="I33" s="1">
        <f t="shared" ca="1" si="3"/>
        <v>0</v>
      </c>
    </row>
    <row r="34" spans="2:9">
      <c r="B34" s="1">
        <v>19</v>
      </c>
      <c r="C34" s="1">
        <v>100</v>
      </c>
      <c r="D34" s="1" cm="1">
        <f t="array" aca="1" ref="D34" ca="1">_xll.CB.Uniform($C$12,$C$13)</f>
        <v>8.5059986070292055</v>
      </c>
      <c r="E34" s="1">
        <f t="shared" ca="1" si="0"/>
        <v>91.494001392970802</v>
      </c>
      <c r="F34" s="1" cm="1">
        <f t="array" aca="1" ref="F34" ca="1">_xll.CB.YesNo($I$5)</f>
        <v>0</v>
      </c>
      <c r="G34" s="1">
        <f t="shared" ca="1" si="1"/>
        <v>0</v>
      </c>
      <c r="H34" s="1">
        <f t="shared" ca="1" si="2"/>
        <v>0</v>
      </c>
      <c r="I34" s="1">
        <f t="shared" ca="1" si="3"/>
        <v>0</v>
      </c>
    </row>
    <row r="35" spans="2:9">
      <c r="B35" s="1">
        <v>20</v>
      </c>
      <c r="C35" s="1">
        <v>100</v>
      </c>
      <c r="D35" s="1" cm="1">
        <f t="array" aca="1" ref="D35" ca="1">_xll.CB.Uniform($C$12,$C$13)</f>
        <v>0.67945048244644446</v>
      </c>
      <c r="E35" s="1">
        <f t="shared" ca="1" si="0"/>
        <v>99.320549517553559</v>
      </c>
      <c r="F35" s="1" cm="1">
        <f t="array" aca="1" ref="F35" ca="1">_xll.CB.YesNo($I$5)</f>
        <v>1</v>
      </c>
      <c r="G35" s="1">
        <f t="shared" ca="1" si="1"/>
        <v>0</v>
      </c>
      <c r="H35" s="1">
        <f t="shared" ca="1" si="2"/>
        <v>0</v>
      </c>
      <c r="I35" s="1">
        <f t="shared" ca="1" si="3"/>
        <v>0</v>
      </c>
    </row>
    <row r="36" spans="2:9">
      <c r="B36" s="1">
        <v>21</v>
      </c>
      <c r="C36" s="1">
        <v>100</v>
      </c>
      <c r="D36" s="1" cm="1">
        <f t="array" aca="1" ref="D36" ca="1">_xll.CB.Uniform($C$12,$C$13)</f>
        <v>2.8935711471799626</v>
      </c>
      <c r="E36" s="1">
        <f t="shared" ca="1" si="0"/>
        <v>97.106428852820031</v>
      </c>
      <c r="F36" s="1" cm="1">
        <f t="array" aca="1" ref="F36" ca="1">_xll.CB.YesNo($I$5)</f>
        <v>0</v>
      </c>
      <c r="G36" s="1">
        <f t="shared" ca="1" si="1"/>
        <v>0</v>
      </c>
      <c r="H36" s="1">
        <f t="shared" ca="1" si="2"/>
        <v>0</v>
      </c>
      <c r="I36" s="1">
        <f t="shared" ca="1" si="3"/>
        <v>0</v>
      </c>
    </row>
    <row r="37" spans="2:9">
      <c r="B37" s="1">
        <v>22</v>
      </c>
      <c r="C37" s="1">
        <v>100</v>
      </c>
      <c r="D37" s="1" cm="1">
        <f t="array" aca="1" ref="D37" ca="1">_xll.CB.Uniform($C$12,$C$13)</f>
        <v>1.3368492812555512</v>
      </c>
      <c r="E37" s="1">
        <f t="shared" ca="1" si="0"/>
        <v>98.663150718744447</v>
      </c>
      <c r="F37" s="1" cm="1">
        <f t="array" aca="1" ref="F37" ca="1">_xll.CB.YesNo($I$5)</f>
        <v>1</v>
      </c>
      <c r="G37" s="1">
        <f t="shared" ca="1" si="1"/>
        <v>0</v>
      </c>
      <c r="H37" s="1">
        <f t="shared" ca="1" si="2"/>
        <v>0</v>
      </c>
      <c r="I37" s="1">
        <f t="shared" ca="1" si="3"/>
        <v>0</v>
      </c>
    </row>
    <row r="38" spans="2:9">
      <c r="B38" s="1">
        <v>23</v>
      </c>
      <c r="C38" s="1">
        <v>100</v>
      </c>
      <c r="D38" s="1" cm="1">
        <f t="array" aca="1" ref="D38" ca="1">_xll.CB.Uniform($C$12,$C$13)</f>
        <v>5.195812115071254</v>
      </c>
      <c r="E38" s="1">
        <f t="shared" ca="1" si="0"/>
        <v>94.804187884928751</v>
      </c>
      <c r="F38" s="1" cm="1">
        <f t="array" aca="1" ref="F38" ca="1">_xll.CB.YesNo($I$5)</f>
        <v>1</v>
      </c>
      <c r="G38" s="1">
        <f t="shared" ca="1" si="1"/>
        <v>0</v>
      </c>
      <c r="H38" s="1">
        <f t="shared" ca="1" si="2"/>
        <v>0</v>
      </c>
      <c r="I38" s="1">
        <f t="shared" ca="1" si="3"/>
        <v>0</v>
      </c>
    </row>
    <row r="39" spans="2:9">
      <c r="B39" s="1">
        <v>24</v>
      </c>
      <c r="C39" s="1">
        <v>100</v>
      </c>
      <c r="D39" s="1" cm="1">
        <f t="array" aca="1" ref="D39" ca="1">_xll.CB.Uniform($C$12,$C$13)</f>
        <v>4.0311338259052176</v>
      </c>
      <c r="E39" s="1">
        <f t="shared" ca="1" si="0"/>
        <v>95.968866174094785</v>
      </c>
      <c r="F39" s="1" cm="1">
        <f t="array" aca="1" ref="F39" ca="1">_xll.CB.YesNo($I$5)</f>
        <v>1</v>
      </c>
      <c r="G39" s="1">
        <f t="shared" ca="1" si="1"/>
        <v>0</v>
      </c>
      <c r="H39" s="1">
        <f t="shared" ca="1" si="2"/>
        <v>0</v>
      </c>
      <c r="I39" s="1">
        <f t="shared" ca="1" si="3"/>
        <v>0</v>
      </c>
    </row>
    <row r="40" spans="2:9">
      <c r="B40" s="1">
        <v>25</v>
      </c>
      <c r="C40" s="1">
        <v>100</v>
      </c>
      <c r="D40" s="1" cm="1">
        <f t="array" aca="1" ref="D40" ca="1">_xll.CB.Uniform($C$12,$C$13)</f>
        <v>4.0774948215472957</v>
      </c>
      <c r="E40" s="1">
        <f t="shared" ca="1" si="0"/>
        <v>95.92250517845271</v>
      </c>
      <c r="F40" s="1" cm="1">
        <f t="array" aca="1" ref="F40" ca="1">_xll.CB.YesNo($I$5)</f>
        <v>1</v>
      </c>
      <c r="G40" s="1">
        <f t="shared" ca="1" si="1"/>
        <v>0</v>
      </c>
      <c r="H40" s="1">
        <f t="shared" ca="1" si="2"/>
        <v>0</v>
      </c>
      <c r="I40" s="1">
        <f t="shared" ca="1" si="3"/>
        <v>0</v>
      </c>
    </row>
    <row r="41" spans="2:9">
      <c r="B41" s="1">
        <v>26</v>
      </c>
      <c r="C41" s="1">
        <v>100</v>
      </c>
      <c r="D41" s="1" cm="1">
        <f t="array" aca="1" ref="D41" ca="1">_xll.CB.Uniform($C$12,$C$13)</f>
        <v>1.7974959135975204</v>
      </c>
      <c r="E41" s="1">
        <f t="shared" ca="1" si="0"/>
        <v>98.202504086402485</v>
      </c>
      <c r="F41" s="1" cm="1">
        <f t="array" aca="1" ref="F41" ca="1">_xll.CB.YesNo($I$5)</f>
        <v>0</v>
      </c>
      <c r="G41" s="1">
        <f t="shared" ca="1" si="1"/>
        <v>0</v>
      </c>
      <c r="H41" s="1">
        <f t="shared" ca="1" si="2"/>
        <v>0</v>
      </c>
      <c r="I41" s="1">
        <f t="shared" ca="1" si="3"/>
        <v>0</v>
      </c>
    </row>
    <row r="42" spans="2:9">
      <c r="B42" s="1">
        <v>27</v>
      </c>
      <c r="C42" s="1">
        <v>100</v>
      </c>
      <c r="D42" s="1" cm="1">
        <f t="array" aca="1" ref="D42" ca="1">_xll.CB.Uniform($C$12,$C$13)</f>
        <v>7.3178686095950516</v>
      </c>
      <c r="E42" s="1">
        <f t="shared" ca="1" si="0"/>
        <v>92.682131390404948</v>
      </c>
      <c r="F42" s="1" cm="1">
        <f t="array" aca="1" ref="F42" ca="1">_xll.CB.YesNo($I$5)</f>
        <v>1</v>
      </c>
      <c r="G42" s="1">
        <f t="shared" ca="1" si="1"/>
        <v>0</v>
      </c>
      <c r="H42" s="1">
        <f t="shared" ca="1" si="2"/>
        <v>0</v>
      </c>
      <c r="I42" s="1">
        <f t="shared" ca="1" si="3"/>
        <v>0</v>
      </c>
    </row>
    <row r="43" spans="2:9">
      <c r="B43" s="1">
        <v>28</v>
      </c>
      <c r="C43" s="1">
        <v>100</v>
      </c>
      <c r="D43" s="1" cm="1">
        <f t="array" aca="1" ref="D43" ca="1">_xll.CB.Uniform($C$12,$C$13)</f>
        <v>4.3050903707300741</v>
      </c>
      <c r="E43" s="1">
        <f t="shared" ca="1" si="0"/>
        <v>95.694909629269929</v>
      </c>
      <c r="F43" s="1" cm="1">
        <f t="array" aca="1" ref="F43" ca="1">_xll.CB.YesNo($I$5)</f>
        <v>1</v>
      </c>
      <c r="G43" s="1">
        <f t="shared" ca="1" si="1"/>
        <v>0</v>
      </c>
      <c r="H43" s="1">
        <f t="shared" ca="1" si="2"/>
        <v>0</v>
      </c>
      <c r="I43" s="1">
        <f t="shared" ca="1" si="3"/>
        <v>0</v>
      </c>
    </row>
    <row r="44" spans="2:9">
      <c r="B44" s="1">
        <v>29</v>
      </c>
      <c r="C44" s="1">
        <v>100</v>
      </c>
      <c r="D44" s="1" cm="1">
        <f t="array" aca="1" ref="D44" ca="1">_xll.CB.Uniform($C$12,$C$13)</f>
        <v>8.4714431960468382</v>
      </c>
      <c r="E44" s="1">
        <f t="shared" ca="1" si="0"/>
        <v>91.528556803953165</v>
      </c>
      <c r="F44" s="1" cm="1">
        <f t="array" aca="1" ref="F44" ca="1">_xll.CB.YesNo($I$5)</f>
        <v>1</v>
      </c>
      <c r="G44" s="1">
        <f t="shared" ca="1" si="1"/>
        <v>0</v>
      </c>
      <c r="H44" s="1">
        <f t="shared" ca="1" si="2"/>
        <v>0</v>
      </c>
      <c r="I44" s="1">
        <f t="shared" ca="1" si="3"/>
        <v>0</v>
      </c>
    </row>
    <row r="45" spans="2:9">
      <c r="B45" s="1">
        <v>30</v>
      </c>
      <c r="C45" s="1">
        <v>100</v>
      </c>
      <c r="D45" s="1" cm="1">
        <f t="array" aca="1" ref="D45" ca="1">_xll.CB.Uniform($C$12,$C$13)</f>
        <v>8.9895806875962663</v>
      </c>
      <c r="E45" s="1">
        <f t="shared" ca="1" si="0"/>
        <v>91.010419312403741</v>
      </c>
      <c r="F45" s="1" cm="1">
        <f t="array" aca="1" ref="F45" ca="1">_xll.CB.YesNo($I$5)</f>
        <v>1</v>
      </c>
      <c r="G45" s="1">
        <f t="shared" ca="1" si="1"/>
        <v>0</v>
      </c>
      <c r="H45" s="1">
        <f t="shared" ca="1" si="2"/>
        <v>0</v>
      </c>
      <c r="I45" s="1">
        <f t="shared" ca="1" si="3"/>
        <v>0</v>
      </c>
    </row>
    <row r="46" spans="2:9">
      <c r="B46" s="1">
        <v>31</v>
      </c>
      <c r="C46" s="1">
        <v>100</v>
      </c>
      <c r="D46" s="1" cm="1">
        <f t="array" aca="1" ref="D46" ca="1">_xll.CB.Uniform($C$12,$C$13)</f>
        <v>8.7602315697633806</v>
      </c>
      <c r="E46" s="1">
        <f t="shared" ca="1" si="0"/>
        <v>91.239768430236623</v>
      </c>
      <c r="F46" s="1" cm="1">
        <f t="array" aca="1" ref="F46" ca="1">_xll.CB.YesNo($I$5)</f>
        <v>1</v>
      </c>
      <c r="G46" s="1">
        <f t="shared" ca="1" si="1"/>
        <v>0</v>
      </c>
      <c r="H46" s="1">
        <f t="shared" ca="1" si="2"/>
        <v>0</v>
      </c>
      <c r="I46" s="1">
        <f t="shared" ca="1" si="3"/>
        <v>0</v>
      </c>
    </row>
    <row r="47" spans="2:9">
      <c r="B47" s="1">
        <v>32</v>
      </c>
      <c r="C47" s="1">
        <v>100</v>
      </c>
      <c r="D47" s="1" cm="1">
        <f t="array" aca="1" ref="D47" ca="1">_xll.CB.Uniform($C$12,$C$13)</f>
        <v>7.9837912544532639</v>
      </c>
      <c r="E47" s="1">
        <f t="shared" ca="1" si="0"/>
        <v>92.016208745546734</v>
      </c>
      <c r="F47" s="1" cm="1">
        <f t="array" aca="1" ref="F47" ca="1">_xll.CB.YesNo($I$5)</f>
        <v>1</v>
      </c>
      <c r="G47" s="1">
        <f t="shared" ca="1" si="1"/>
        <v>0</v>
      </c>
      <c r="H47" s="1">
        <f t="shared" ca="1" si="2"/>
        <v>0</v>
      </c>
      <c r="I47" s="1">
        <f t="shared" ca="1" si="3"/>
        <v>0</v>
      </c>
    </row>
    <row r="48" spans="2:9">
      <c r="B48" s="1">
        <v>33</v>
      </c>
      <c r="C48" s="1">
        <v>100</v>
      </c>
      <c r="D48" s="1" cm="1">
        <f t="array" aca="1" ref="D48" ca="1">_xll.CB.Uniform($C$12,$C$13)</f>
        <v>9.0834642756187662</v>
      </c>
      <c r="E48" s="1">
        <f t="shared" ca="1" si="0"/>
        <v>90.916535724381234</v>
      </c>
      <c r="F48" s="1" cm="1">
        <f t="array" aca="1" ref="F48" ca="1">_xll.CB.YesNo($I$5)</f>
        <v>1</v>
      </c>
      <c r="G48" s="1">
        <f t="shared" ca="1" si="1"/>
        <v>0</v>
      </c>
      <c r="H48" s="1">
        <f t="shared" ca="1" si="2"/>
        <v>0</v>
      </c>
      <c r="I48" s="1">
        <f t="shared" ca="1" si="3"/>
        <v>0</v>
      </c>
    </row>
    <row r="49" spans="2:9">
      <c r="B49" s="1">
        <v>34</v>
      </c>
      <c r="C49" s="1">
        <v>100</v>
      </c>
      <c r="D49" s="1" cm="1">
        <f t="array" aca="1" ref="D49" ca="1">_xll.CB.Uniform($C$12,$C$13)</f>
        <v>9.4593220853522979</v>
      </c>
      <c r="E49" s="1">
        <f t="shared" ca="1" si="0"/>
        <v>90.540677914647702</v>
      </c>
      <c r="F49" s="1" cm="1">
        <f t="array" aca="1" ref="F49" ca="1">_xll.CB.YesNo($I$5)</f>
        <v>1</v>
      </c>
      <c r="G49" s="1">
        <f t="shared" ca="1" si="1"/>
        <v>0</v>
      </c>
      <c r="H49" s="1">
        <f t="shared" ca="1" si="2"/>
        <v>0</v>
      </c>
      <c r="I49" s="1">
        <f t="shared" ca="1" si="3"/>
        <v>0</v>
      </c>
    </row>
    <row r="50" spans="2:9">
      <c r="B50" s="1">
        <v>35</v>
      </c>
      <c r="C50" s="1">
        <v>100</v>
      </c>
      <c r="D50" s="1" cm="1">
        <f t="array" aca="1" ref="D50" ca="1">_xll.CB.Uniform($C$12,$C$13)</f>
        <v>7.1011937535839129</v>
      </c>
      <c r="E50" s="1">
        <f t="shared" ca="1" si="0"/>
        <v>92.898806246416086</v>
      </c>
      <c r="F50" s="1" cm="1">
        <f t="array" aca="1" ref="F50" ca="1">_xll.CB.YesNo($I$5)</f>
        <v>0</v>
      </c>
      <c r="G50" s="1">
        <f t="shared" ca="1" si="1"/>
        <v>0</v>
      </c>
      <c r="H50" s="1">
        <f t="shared" ca="1" si="2"/>
        <v>0</v>
      </c>
      <c r="I50" s="1">
        <f t="shared" ca="1" si="3"/>
        <v>0</v>
      </c>
    </row>
    <row r="51" spans="2:9">
      <c r="B51" s="1">
        <v>36</v>
      </c>
      <c r="C51" s="1">
        <v>100</v>
      </c>
      <c r="D51" s="1" cm="1">
        <f t="array" aca="1" ref="D51" ca="1">_xll.CB.Uniform($C$12,$C$13)</f>
        <v>4.2229480688567032</v>
      </c>
      <c r="E51" s="1">
        <f t="shared" ca="1" si="0"/>
        <v>95.777051931143291</v>
      </c>
      <c r="F51" s="1" cm="1">
        <f t="array" aca="1" ref="F51" ca="1">_xll.CB.YesNo($I$5)</f>
        <v>1</v>
      </c>
      <c r="G51" s="1">
        <f t="shared" ca="1" si="1"/>
        <v>0</v>
      </c>
      <c r="H51" s="1">
        <f t="shared" ca="1" si="2"/>
        <v>0</v>
      </c>
      <c r="I51" s="1">
        <f t="shared" ca="1" si="3"/>
        <v>0</v>
      </c>
    </row>
  </sheetData>
  <mergeCells count="7">
    <mergeCell ref="J18:K18"/>
    <mergeCell ref="B1:E1"/>
    <mergeCell ref="F3:H3"/>
    <mergeCell ref="D9:F11"/>
    <mergeCell ref="H9:I11"/>
    <mergeCell ref="E12:F13"/>
    <mergeCell ref="J12:K12"/>
  </mergeCells>
  <phoneticPr fontId="3" type="noConversion"/>
  <pageMargins left="0.7" right="0.7" top="0.75" bottom="0.75" header="0.3" footer="0.3"/>
  <pageSetup scale="35"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Yiqi Yang</dc:creator>
  <cp:lastModifiedBy>Yiqi Yang</cp:lastModifiedBy>
  <cp:lastPrinted>2022-05-02T00:15:39Z</cp:lastPrinted>
  <dcterms:created xsi:type="dcterms:W3CDTF">2022-05-01T07:07:13Z</dcterms:created>
  <dcterms:modified xsi:type="dcterms:W3CDTF">2022-05-02T00:15:58Z</dcterms:modified>
</cp:coreProperties>
</file>