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sktop_files\method papers\study characteristics\MA_Map_Bib\Data\"/>
    </mc:Choice>
  </mc:AlternateContent>
  <xr:revisionPtr revIDLastSave="0" documentId="13_ncr:1_{23F93A9D-8B5B-435A-9DC6-5701226E8A4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aw data" sheetId="1" r:id="rId1"/>
    <sheet name="DOI search" sheetId="2" r:id="rId2"/>
  </sheets>
  <definedNames>
    <definedName name="_xlnm._FilterDatabase" localSheetId="0" hidden="1">'raw data'!$K$1:$K$646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6" i="2" l="1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2" i="2"/>
  <c r="BJ134" i="1"/>
  <c r="BN134" i="1"/>
  <c r="AF205" i="1"/>
  <c r="AF224" i="1"/>
  <c r="AD224" i="1" s="1"/>
  <c r="AF223" i="1"/>
  <c r="AD223" i="1" s="1"/>
  <c r="AF222" i="1"/>
  <c r="AD222" i="1" s="1"/>
  <c r="AF221" i="1"/>
  <c r="AD221" i="1" s="1"/>
  <c r="AF220" i="1"/>
  <c r="AD220" i="1" s="1"/>
  <c r="AF219" i="1"/>
  <c r="AD219" i="1" s="1"/>
  <c r="AF217" i="1"/>
  <c r="AD217" i="1" s="1"/>
  <c r="AF216" i="1"/>
  <c r="AD216" i="1" s="1"/>
  <c r="AF214" i="1"/>
  <c r="AD214" i="1" s="1"/>
  <c r="AF213" i="1"/>
  <c r="AD213" i="1" s="1"/>
  <c r="BN129" i="1"/>
  <c r="BN128" i="1"/>
  <c r="BN127" i="1"/>
  <c r="BN126" i="1"/>
  <c r="BN125" i="1"/>
  <c r="BN124" i="1"/>
  <c r="BJ129" i="1"/>
  <c r="BJ128" i="1"/>
  <c r="BJ127" i="1"/>
  <c r="BJ126" i="1"/>
  <c r="BJ125" i="1"/>
  <c r="BJ124" i="1"/>
  <c r="BN59" i="1"/>
  <c r="BJ59" i="1"/>
  <c r="BN58" i="1"/>
  <c r="BJ58" i="1"/>
  <c r="BN165" i="1"/>
  <c r="BJ165" i="1"/>
  <c r="BN438" i="1"/>
  <c r="BN437" i="1"/>
  <c r="BN436" i="1"/>
  <c r="BN435" i="1"/>
  <c r="BN434" i="1"/>
  <c r="BN433" i="1"/>
  <c r="BN432" i="1"/>
  <c r="BN431" i="1"/>
  <c r="BN430" i="1"/>
  <c r="BN429" i="1"/>
  <c r="BN428" i="1"/>
  <c r="BN427" i="1"/>
  <c r="BN424" i="1"/>
  <c r="BN423" i="1"/>
  <c r="BN422" i="1"/>
  <c r="BN426" i="1"/>
  <c r="BN425" i="1"/>
  <c r="BN421" i="1"/>
  <c r="BN420" i="1"/>
  <c r="BN418" i="1"/>
  <c r="BN417" i="1"/>
  <c r="BN416" i="1"/>
  <c r="BN415" i="1"/>
  <c r="BN414" i="1"/>
  <c r="BN411" i="1"/>
  <c r="BN408" i="1"/>
  <c r="BN407" i="1"/>
  <c r="BN406" i="1"/>
  <c r="BN405" i="1"/>
  <c r="BN404" i="1"/>
  <c r="BN403" i="1"/>
  <c r="BN402" i="1"/>
  <c r="BN401" i="1"/>
  <c r="BN400" i="1"/>
  <c r="BN399" i="1"/>
  <c r="BN398" i="1"/>
  <c r="BN397" i="1"/>
  <c r="BN396" i="1"/>
  <c r="BN395" i="1"/>
  <c r="BN394" i="1"/>
  <c r="BN393" i="1"/>
  <c r="BN392" i="1"/>
  <c r="BN391" i="1"/>
  <c r="BN390" i="1"/>
  <c r="BN389" i="1"/>
  <c r="BN388" i="1"/>
  <c r="BN387" i="1"/>
  <c r="BN386" i="1"/>
  <c r="BN385" i="1"/>
  <c r="BN384" i="1"/>
  <c r="BN383" i="1"/>
  <c r="BN382" i="1"/>
  <c r="BN381" i="1"/>
  <c r="BN380" i="1"/>
  <c r="BN379" i="1"/>
  <c r="BN378" i="1"/>
  <c r="BN377" i="1"/>
  <c r="BN376" i="1"/>
  <c r="BN375" i="1"/>
  <c r="BN374" i="1"/>
  <c r="BN372" i="1"/>
  <c r="BN371" i="1"/>
  <c r="BN370" i="1"/>
  <c r="BN369" i="1"/>
  <c r="BN368" i="1"/>
  <c r="BN367" i="1"/>
  <c r="BN366" i="1"/>
  <c r="BN365" i="1"/>
  <c r="BN364" i="1"/>
  <c r="BN363" i="1"/>
  <c r="BN362" i="1"/>
  <c r="BN361" i="1"/>
  <c r="BN360" i="1"/>
  <c r="BN359" i="1"/>
  <c r="BN358" i="1"/>
  <c r="BN357" i="1"/>
  <c r="BN356" i="1"/>
  <c r="BN355" i="1"/>
  <c r="BN354" i="1"/>
  <c r="BN353" i="1"/>
  <c r="BN352" i="1"/>
  <c r="BN351" i="1"/>
  <c r="BN350" i="1"/>
  <c r="BN349" i="1"/>
  <c r="BN348" i="1"/>
  <c r="BN347" i="1"/>
  <c r="BN346" i="1"/>
  <c r="BN345" i="1"/>
  <c r="BN344" i="1"/>
  <c r="BN343" i="1"/>
  <c r="BN341" i="1"/>
  <c r="BN340" i="1"/>
  <c r="BN339" i="1"/>
  <c r="BN338" i="1"/>
  <c r="BN336" i="1"/>
  <c r="BN335" i="1"/>
  <c r="BN334" i="1"/>
  <c r="BN332" i="1"/>
  <c r="BN331" i="1"/>
  <c r="BN330" i="1"/>
  <c r="BN329" i="1"/>
  <c r="BN328" i="1"/>
  <c r="BN327" i="1"/>
  <c r="BN326" i="1"/>
  <c r="BN325" i="1"/>
  <c r="BN324" i="1"/>
  <c r="BN323" i="1"/>
  <c r="BN322" i="1"/>
  <c r="BN321" i="1"/>
  <c r="BN320" i="1"/>
  <c r="BN319" i="1"/>
  <c r="BN318" i="1"/>
  <c r="BN317" i="1"/>
  <c r="BN316" i="1"/>
  <c r="BN315" i="1"/>
  <c r="BN314" i="1"/>
  <c r="BN313" i="1"/>
  <c r="BN312" i="1"/>
  <c r="BN311" i="1"/>
  <c r="BN310" i="1"/>
  <c r="BN309" i="1"/>
  <c r="BN308" i="1"/>
  <c r="BN307" i="1"/>
  <c r="BN306" i="1"/>
  <c r="BN305" i="1"/>
  <c r="BN304" i="1"/>
  <c r="BN303" i="1"/>
  <c r="BN302" i="1"/>
  <c r="BN301" i="1"/>
  <c r="BN300" i="1"/>
  <c r="BN299" i="1"/>
  <c r="BN298" i="1"/>
  <c r="BN297" i="1"/>
  <c r="BN296" i="1"/>
  <c r="BN292" i="1"/>
  <c r="BN291" i="1"/>
  <c r="BN290" i="1"/>
  <c r="BN289" i="1"/>
  <c r="BN288" i="1"/>
  <c r="BN287" i="1"/>
  <c r="BN286" i="1"/>
  <c r="BN285" i="1"/>
  <c r="BN284" i="1"/>
  <c r="BN283" i="1"/>
  <c r="BN282" i="1"/>
  <c r="BN281" i="1"/>
  <c r="BN280" i="1"/>
  <c r="BN279" i="1"/>
  <c r="BN278" i="1"/>
  <c r="BN277" i="1"/>
  <c r="BN276" i="1"/>
  <c r="BN275" i="1"/>
  <c r="BN274" i="1"/>
  <c r="BN273" i="1"/>
  <c r="BJ438" i="1"/>
  <c r="BJ437" i="1"/>
  <c r="BJ436" i="1"/>
  <c r="BJ435" i="1"/>
  <c r="BJ434" i="1"/>
  <c r="BJ433" i="1"/>
  <c r="BJ432" i="1"/>
  <c r="BJ431" i="1"/>
  <c r="BJ430" i="1"/>
  <c r="BJ429" i="1"/>
  <c r="BJ428" i="1"/>
  <c r="BJ427" i="1"/>
  <c r="BJ426" i="1"/>
  <c r="BJ425" i="1"/>
  <c r="BJ424" i="1"/>
  <c r="BJ423" i="1"/>
  <c r="BJ422" i="1"/>
  <c r="BJ421" i="1"/>
  <c r="BJ420" i="1"/>
  <c r="BJ416" i="1"/>
  <c r="BJ417" i="1"/>
  <c r="BJ415" i="1"/>
  <c r="BJ411" i="1"/>
  <c r="BJ407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339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273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182" i="1"/>
  <c r="AF212" i="1"/>
  <c r="AF211" i="1"/>
  <c r="AF210" i="1"/>
  <c r="AF209" i="1"/>
  <c r="AF208" i="1"/>
  <c r="AF207" i="1"/>
  <c r="AF206" i="1"/>
  <c r="AF204" i="1"/>
  <c r="AF203" i="1"/>
  <c r="AF202" i="1"/>
  <c r="BN53" i="1"/>
  <c r="BN54" i="1"/>
  <c r="BN55" i="1"/>
  <c r="BN56" i="1"/>
  <c r="BN57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30" i="1"/>
  <c r="BN131" i="1"/>
  <c r="BN132" i="1"/>
  <c r="BN133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52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30" i="1"/>
  <c r="BJ131" i="1"/>
  <c r="BJ132" i="1"/>
  <c r="BJ133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62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52" i="1"/>
  <c r="BJ53" i="1"/>
  <c r="BJ54" i="1"/>
  <c r="BJ55" i="1"/>
  <c r="BJ56" i="1"/>
  <c r="BJ57" i="1"/>
  <c r="BM138" i="1"/>
  <c r="BN138" i="1" s="1"/>
  <c r="BM137" i="1"/>
  <c r="BN137" i="1" s="1"/>
  <c r="BM136" i="1"/>
  <c r="BN136" i="1" s="1"/>
  <c r="BM135" i="1"/>
  <c r="BN135" i="1" s="1"/>
</calcChain>
</file>

<file path=xl/sharedStrings.xml><?xml version="1.0" encoding="utf-8"?>
<sst xmlns="http://schemas.openxmlformats.org/spreadsheetml/2006/main" count="17396" uniqueCount="1146">
  <si>
    <t>Title</t>
  </si>
  <si>
    <t>DOI</t>
  </si>
  <si>
    <t>Species</t>
  </si>
  <si>
    <t>Location</t>
  </si>
  <si>
    <t>StudyID</t>
  </si>
  <si>
    <t>Journal</t>
  </si>
  <si>
    <t>Tissues_measured</t>
  </si>
  <si>
    <t>Light_sources</t>
  </si>
  <si>
    <t>Melatonin_Unit</t>
  </si>
  <si>
    <t>Melatonin_test_method</t>
  </si>
  <si>
    <t>Light_intensity_unit</t>
  </si>
  <si>
    <t>Light_wavelength</t>
  </si>
  <si>
    <t>Latitude</t>
  </si>
  <si>
    <t>Longitude</t>
  </si>
  <si>
    <t xml:space="preserve">Descr_stats_comment </t>
  </si>
  <si>
    <t>Pub_year</t>
  </si>
  <si>
    <t>Light_colour</t>
  </si>
  <si>
    <t>Acclimation_duration</t>
  </si>
  <si>
    <t>Melatonin_sample_time</t>
  </si>
  <si>
    <t>Melatonin_measure_comments</t>
  </si>
  <si>
    <t>Photoperiod_exp</t>
  </si>
  <si>
    <t>Photoperiod_con</t>
  </si>
  <si>
    <t>Day_light_intensity_exp</t>
  </si>
  <si>
    <t>Day_light_intensity_con</t>
  </si>
  <si>
    <t>Night_light_intensity_exp</t>
  </si>
  <si>
    <t>Night_light_intensity_con</t>
  </si>
  <si>
    <t>CohortID</t>
  </si>
  <si>
    <t>Data_source</t>
  </si>
  <si>
    <t>Data_file</t>
  </si>
  <si>
    <t>Comparisons</t>
  </si>
  <si>
    <t>Con_Mean</t>
  </si>
  <si>
    <t>Con_SE</t>
  </si>
  <si>
    <t>Con_SD</t>
  </si>
  <si>
    <t>Con_N</t>
  </si>
  <si>
    <t>Exp_Mean</t>
  </si>
  <si>
    <t>Exp_SE</t>
  </si>
  <si>
    <t>Exp_N</t>
  </si>
  <si>
    <t>Exp_SD</t>
  </si>
  <si>
    <t>Notes</t>
  </si>
  <si>
    <t>Species_common</t>
  </si>
  <si>
    <t>Streetlights Disrupt Night-Time Sleep in Urban Black Swans</t>
  </si>
  <si>
    <t>10.3389/fevo.2020.00131</t>
  </si>
  <si>
    <t>Frontiers in Ecology and Evolution</t>
  </si>
  <si>
    <t>Aulsebrook_2020</t>
  </si>
  <si>
    <t>Blood</t>
  </si>
  <si>
    <t>Cygnus atratus</t>
  </si>
  <si>
    <t>black swan</t>
  </si>
  <si>
    <t>Australia</t>
  </si>
  <si>
    <t>lux</t>
  </si>
  <si>
    <t>Exposure_duration</t>
  </si>
  <si>
    <t>ZT12-ZT24</t>
  </si>
  <si>
    <t>Radioimmunoassay</t>
  </si>
  <si>
    <t>pg/mL</t>
  </si>
  <si>
    <t>ZT18</t>
  </si>
  <si>
    <t>Exp1</t>
  </si>
  <si>
    <t>Con1</t>
  </si>
  <si>
    <t>Con2</t>
  </si>
  <si>
    <t>Exp2</t>
  </si>
  <si>
    <t>Coh1</t>
  </si>
  <si>
    <t>Coh2</t>
  </si>
  <si>
    <t>Supplementary_fig7b</t>
  </si>
  <si>
    <t>Aulsebrook_2020_figs7.PNG</t>
  </si>
  <si>
    <t>first and third quartiles reported</t>
  </si>
  <si>
    <t>Exp3</t>
  </si>
  <si>
    <t>Exp4</t>
  </si>
  <si>
    <t>White</t>
  </si>
  <si>
    <t>Yellow</t>
  </si>
  <si>
    <t>2100K</t>
  </si>
  <si>
    <t>Urban-like night illumination reduces melatonin release in European blackbirds (Turdus merula): implications of city life for biological time-keeping of songbirds</t>
  </si>
  <si>
    <t>10.1186/1742-9994-10-60</t>
  </si>
  <si>
    <t>Frontiers in Zoology</t>
  </si>
  <si>
    <t>Turdus merula</t>
  </si>
  <si>
    <t>European blackbirds</t>
  </si>
  <si>
    <t>SE reported</t>
  </si>
  <si>
    <t>Germany</t>
  </si>
  <si>
    <t>Fig1</t>
  </si>
  <si>
    <t>Dominoni_2013_fig1.PNG</t>
  </si>
  <si>
    <t>Fig1a</t>
  </si>
  <si>
    <t>Fig1b</t>
  </si>
  <si>
    <t>Coh3</t>
  </si>
  <si>
    <t>Coh4</t>
  </si>
  <si>
    <t>Con3</t>
  </si>
  <si>
    <t>Con4</t>
  </si>
  <si>
    <t>ZT18-ZT24</t>
  </si>
  <si>
    <t xml:space="preserve">First dark control vs. Two nights of white light </t>
  </si>
  <si>
    <t>First dark control vs. Two nights of amber light</t>
  </si>
  <si>
    <t>Second dark control vs. 33* nights of white light</t>
  </si>
  <si>
    <t>Second dark control vs. 20 nights of amber light</t>
  </si>
  <si>
    <t>ZT12</t>
  </si>
  <si>
    <t>ZT18=ZT12+ZT6</t>
  </si>
  <si>
    <t>ZT21</t>
  </si>
  <si>
    <t>ZT24</t>
  </si>
  <si>
    <t xml:space="preserve"> </t>
  </si>
  <si>
    <t>Ocular melatonin rhythms in a cyprinid teleost, oikawa Zacco platypus, are driven by light-dark cycles</t>
  </si>
  <si>
    <t>10.2108/zsj.14.243</t>
  </si>
  <si>
    <t>Zoological Science</t>
  </si>
  <si>
    <t>Zacco platypus</t>
  </si>
  <si>
    <t>Cyprinid teleost</t>
  </si>
  <si>
    <t>pg/eye</t>
  </si>
  <si>
    <t>Japan</t>
  </si>
  <si>
    <t>ZT10</t>
  </si>
  <si>
    <t>ZT14</t>
  </si>
  <si>
    <t>ZT22</t>
  </si>
  <si>
    <t>ZT10=16:00</t>
  </si>
  <si>
    <t>ZT14=20:00</t>
  </si>
  <si>
    <t>ZT18=24:00</t>
  </si>
  <si>
    <t>ZT22=04:00</t>
  </si>
  <si>
    <t>Figs3&amp;4</t>
  </si>
  <si>
    <t>Iigo_1997_figs3&amp;4.PNG</t>
  </si>
  <si>
    <t>SE reported; the topest point of the circle in the fig was assumed as the mean+se; the sample size for each time point was assumed to be 5</t>
  </si>
  <si>
    <t>Iigo_1997a</t>
  </si>
  <si>
    <t>different ZT; two controls and two treatments; diurnal bird; Nine swans (two pairs, three
single males, and two single females) were caught at Albert
Park Lake (37_x000E_500S, 144_x000E_580E), and two swans (one pair) were
from Altona Beach, Victoria (37_x000E_520S, 144_x000E_590E).</t>
  </si>
  <si>
    <t>different ZT; 500 lx at the water surface; need to use location to impute latitude and longitude</t>
  </si>
  <si>
    <t>Kumar_2018</t>
  </si>
  <si>
    <t>Bright light at night alters the perception of daylength in Indian weaver bird (Ploceus philippinus)</t>
  </si>
  <si>
    <t>Ploceus philippinus</t>
  </si>
  <si>
    <t>Indian weaver bird</t>
  </si>
  <si>
    <t>10.1002/jez.2201</t>
  </si>
  <si>
    <t>ELISA</t>
  </si>
  <si>
    <t>ZT02</t>
  </si>
  <si>
    <t>ZT06</t>
  </si>
  <si>
    <t>ZT04</t>
  </si>
  <si>
    <t>ZT02=08:00</t>
  </si>
  <si>
    <t>ZT06=12:00</t>
  </si>
  <si>
    <t>ZT04=04:00</t>
  </si>
  <si>
    <t>Kumar_2018_fig2.PNG</t>
  </si>
  <si>
    <t>Fig2a</t>
  </si>
  <si>
    <t>Control vs. Entire night</t>
  </si>
  <si>
    <t>Control vs. Early night</t>
  </si>
  <si>
    <t>Control vs. Late night</t>
  </si>
  <si>
    <t>Control vs. Mid night</t>
  </si>
  <si>
    <t>ZT16</t>
  </si>
  <si>
    <t>ZT10=10:00</t>
  </si>
  <si>
    <t>ZT08-ZT24</t>
  </si>
  <si>
    <t>ZT20-ZT24</t>
  </si>
  <si>
    <t>ZT14-ZT18</t>
  </si>
  <si>
    <t>Fig2b</t>
  </si>
  <si>
    <t>Kupprat_2020</t>
  </si>
  <si>
    <t>Can skyglow reduce nocturnal melatonin concentrations in Eurasian perch</t>
  </si>
  <si>
    <t>10.1016/j.envpol.2020.114324</t>
  </si>
  <si>
    <t>Environmental Pollution</t>
  </si>
  <si>
    <t>Perca fluviatilis</t>
  </si>
  <si>
    <t>Eurasian perch</t>
  </si>
  <si>
    <t>ZT15-ZT24</t>
  </si>
  <si>
    <t>pg/L.kg</t>
  </si>
  <si>
    <t>ZT16=16:00</t>
  </si>
  <si>
    <t>ZT22=22:00</t>
  </si>
  <si>
    <t>Kupprat_2020_fig1.PNG</t>
  </si>
  <si>
    <t>0 lux vs. 0.1 lux</t>
  </si>
  <si>
    <t>0 lux vs. 1 lux</t>
  </si>
  <si>
    <t>ZT05</t>
  </si>
  <si>
    <t>ZT17</t>
  </si>
  <si>
    <t>Extended_hours</t>
  </si>
  <si>
    <t>ZT18=21:00 in summer</t>
  </si>
  <si>
    <t>ZT21=24:00 in summer</t>
  </si>
  <si>
    <t>ZT24=03:00 in summer</t>
  </si>
  <si>
    <t>ZT12=18:00 in winter</t>
  </si>
  <si>
    <t>ZT12=24:00 in winter</t>
  </si>
  <si>
    <t>ZT24=06:00 in winter</t>
  </si>
  <si>
    <t>Diurnal</t>
  </si>
  <si>
    <t>Nocturnal</t>
  </si>
  <si>
    <t>ZT07</t>
  </si>
  <si>
    <t>ZT13</t>
  </si>
  <si>
    <t>ZT19</t>
  </si>
  <si>
    <t>ZT07=02:00pm</t>
  </si>
  <si>
    <t>ZT10=05:00pm</t>
  </si>
  <si>
    <t>ZT13=08:00pm</t>
  </si>
  <si>
    <t>ZT16=11:00pm</t>
  </si>
  <si>
    <t>ZT19=02:00am</t>
  </si>
  <si>
    <t>ZT22=05:00am</t>
  </si>
  <si>
    <t>ZT02=08:00am (light on from 06:30am, so 08:30am is ZT02. but for consistence, assume 08:00 is ZT02）</t>
  </si>
  <si>
    <t>0 lux (triangles) vs. 0.01 lux (solid squares)</t>
  </si>
  <si>
    <t>LD12:12(3) vs. LL(4)</t>
  </si>
  <si>
    <t>summer(1b)&amp;urban(triangles): control (black) vs. experimental (white)</t>
  </si>
  <si>
    <t>summer(1b)&amp;rural(circles): control (black) vs. experimental (white)</t>
  </si>
  <si>
    <t>winter(1a)&amp;urban(triangles): control (black) vs. experimental (white)</t>
  </si>
  <si>
    <t>winter(1a)&amp;rural(circles): control (black) vs. experimental (white)</t>
  </si>
  <si>
    <t>ZT05=11:00am (last point rather than first point in fig1)</t>
  </si>
  <si>
    <t>SD reported; There are two 11am points in fig1 because ZT0 to ZT24 is a circle (so ZT0 (11am of the first point) = ZT24(11am of the last point)). Theoretically, they should be equal. For convenience of our extractions, we chose the last point of 11am to extract descriptive stats</t>
  </si>
  <si>
    <t>10W</t>
  </si>
  <si>
    <t>40W</t>
  </si>
  <si>
    <t>14W</t>
  </si>
  <si>
    <t>Moaraf_2019</t>
  </si>
  <si>
    <t>Artificial light at night affects brain plasticity and melatonin in birds</t>
  </si>
  <si>
    <t>10.1016/j.neulet.2019.134639</t>
  </si>
  <si>
    <t>Neuroscience Letters</t>
  </si>
  <si>
    <t>Taeniopygia guttata</t>
  </si>
  <si>
    <t>zebra finches</t>
  </si>
  <si>
    <t>Israel</t>
  </si>
  <si>
    <t>ZT14-ZT24</t>
  </si>
  <si>
    <t>Moaraf_2019_fig5.PNG</t>
  </si>
  <si>
    <t>Fig5</t>
  </si>
  <si>
    <t>ZT6</t>
  </si>
  <si>
    <t>ZT18=midnight(24:00)</t>
  </si>
  <si>
    <t>ZT6=midday(12:00 noon)</t>
  </si>
  <si>
    <t>Control vs. 0.5lux</t>
  </si>
  <si>
    <t>Control vs. 1.5lux</t>
  </si>
  <si>
    <t>Control vs. 5lux</t>
  </si>
  <si>
    <t>SE reported; 06:00 was assumed to be the time of light ON</t>
  </si>
  <si>
    <t>Schoech_2013</t>
  </si>
  <si>
    <t>The effects of low levels of light at night upon the endocrine physiology of western scrub‐jays (Aphelocoma californica)</t>
  </si>
  <si>
    <t>10.1002/jez.1816</t>
  </si>
  <si>
    <t>Journal of Experimental Zoology Part A: Ecological Genetics and Physiology</t>
  </si>
  <si>
    <t>western scrub-jays</t>
  </si>
  <si>
    <t>Aphelocoma californica</t>
  </si>
  <si>
    <t>America</t>
  </si>
  <si>
    <t>Fig4 &amp; Table1</t>
  </si>
  <si>
    <t>[320,500]</t>
  </si>
  <si>
    <t>ZT13=ZT10+3h after light OFF</t>
  </si>
  <si>
    <t>ZT17=ZT14+3h after light OFF</t>
  </si>
  <si>
    <t>Schoech_2013_fig4&amp;table1.PNG</t>
  </si>
  <si>
    <t xml:space="preserve">Dark nights (10.33:13.67) vs. Nocturnal lights (10.33:13.67) </t>
  </si>
  <si>
    <t xml:space="preserve">Dark nights (14.5:9.5) vs. Nocturnal lights (14.5:9.5) </t>
  </si>
  <si>
    <t>Taufique_2018</t>
  </si>
  <si>
    <t>Illuminated night alters hippocampal gene expressions and induces depressive-like responses in diurnal corvids</t>
  </si>
  <si>
    <t>10.1111/ejn.14157</t>
  </si>
  <si>
    <t xml:space="preserve"> European Journal of Neuroscience</t>
  </si>
  <si>
    <t>Indian house crows</t>
  </si>
  <si>
    <t>Corvus splendens</t>
  </si>
  <si>
    <t>India</t>
  </si>
  <si>
    <t>5W</t>
  </si>
  <si>
    <t>ZT6=middle of day</t>
  </si>
  <si>
    <t>ZT18=middle of night</t>
  </si>
  <si>
    <t>Taufique_2018_fig3.PNG</t>
  </si>
  <si>
    <t>Fig3</t>
  </si>
  <si>
    <t>LD (ZT6) vs. Dlan (ZT6)</t>
  </si>
  <si>
    <t>LD (ZT18) vs. Dlan (ZT18)</t>
  </si>
  <si>
    <t>diurnal animals; box plot was used, so I used a formula to convert quartiles to mean and SD (although the authors clamined they reported mean+SE)</t>
  </si>
  <si>
    <t>Fluorescent lamp</t>
  </si>
  <si>
    <t>Light_intensity_comment</t>
  </si>
  <si>
    <t>light intensity was reported in table s1</t>
  </si>
  <si>
    <t>the melatonin was sampled at the first two nights</t>
  </si>
  <si>
    <t>photoperiod_comment</t>
  </si>
  <si>
    <t>for natural light condition, the photoperiod was assumed to be 12 (e.g., light cycle 12L:12D), unless stated otherwise</t>
  </si>
  <si>
    <t>daylight intensity used a range of intensity (250 to 1250), we used the average as the daylight intensity</t>
  </si>
  <si>
    <t>Outdoor</t>
  </si>
  <si>
    <t>Indoor</t>
  </si>
  <si>
    <t>Coordinate_comment</t>
  </si>
  <si>
    <t>The country of first author was assumed to be the experimental location</t>
  </si>
  <si>
    <t>Journal of Experimental Zoology A</t>
  </si>
  <si>
    <t>The experiments were conducted at Lake Müggelsee, Berlin</t>
  </si>
  <si>
    <t>The experiments were conducted at Meier Segals Garden at TelAviv University</t>
  </si>
  <si>
    <t>The experiments were conducted at Delhi University campus</t>
  </si>
  <si>
    <t>Spectral_characteristics</t>
  </si>
  <si>
    <t>Light_comment</t>
  </si>
  <si>
    <t>light cycle in summer is 18L:6D</t>
  </si>
  <si>
    <t>light cycle in summer is 15L:9D</t>
  </si>
  <si>
    <t>Duration_comment</t>
  </si>
  <si>
    <t>exposure duration: November 26, 2010 to July 25–29, 2011</t>
  </si>
  <si>
    <t>exposure duration: November 26, 2010 to January 25–29, 2012</t>
  </si>
  <si>
    <t>Full-spectrum</t>
  </si>
  <si>
    <t>50W</t>
  </si>
  <si>
    <t>white light was assumed because the paper used the Fluorescent lamp</t>
  </si>
  <si>
    <t>Monochromatic</t>
  </si>
  <si>
    <t>36W;450–950 nm</t>
  </si>
  <si>
    <t>36W;450–950 nm (so the light colour was assumed to be white)</t>
  </si>
  <si>
    <t>Incandescent lamp</t>
  </si>
  <si>
    <t>Outdoor_or_Indoor</t>
  </si>
  <si>
    <t>ZT10 was assumped to be ZT10.33 in fig4); 1793=Jan 21, 2005 to Dec 19, 2006); exposure_duration was reported in table1</t>
  </si>
  <si>
    <t>ZT14 was assumped to be ZT14.5 in fig4; 1793=Jan 21, 2005 to Dec 19, 2006); exposure_duration was reported in table1</t>
  </si>
  <si>
    <t>Con_groupID</t>
  </si>
  <si>
    <t>Exp_groupID</t>
  </si>
  <si>
    <t>Randomisation_animal</t>
  </si>
  <si>
    <t>Blind_meansurement</t>
  </si>
  <si>
    <t>Night_phase</t>
  </si>
  <si>
    <t>Differential response of diurnal and nocturnal mammals to prolonged altered light-dark cycle: a possible role of mood associated endocrine, inflammatory and antioxidant system</t>
  </si>
  <si>
    <t>10.1080/07420528.2021.1937200</t>
  </si>
  <si>
    <t>Chronobiology International</t>
  </si>
  <si>
    <t>Kumari_2021</t>
  </si>
  <si>
    <t>Yes</t>
  </si>
  <si>
    <t>Funambulus pennantii</t>
  </si>
  <si>
    <t>captured from the campus of Banaras Hindu University (Lat. 25°18ʹN; Long. 83°1ʹE)</t>
  </si>
  <si>
    <t>constant light (LL), housed in continuous light condition (250 lux at cage level) for 4 weeks.</t>
  </si>
  <si>
    <t>ZT15</t>
  </si>
  <si>
    <t>ZT15=afternoon</t>
  </si>
  <si>
    <t>Fig3a</t>
  </si>
  <si>
    <t>LD vs. LL</t>
  </si>
  <si>
    <t>Data are expressed as mean ± SEM (n = 5)</t>
  </si>
  <si>
    <t>Broad-spectrum light pollution suppresses melatonin and increases West Nile virus–induced mortality in House Sparrows (Passer domesticus)</t>
  </si>
  <si>
    <t>10.1093/condor/duaa018</t>
  </si>
  <si>
    <t>Ornithological applications</t>
  </si>
  <si>
    <t>Kernbach_2020</t>
  </si>
  <si>
    <t>Kumari_2021_fig3a.png</t>
  </si>
  <si>
    <t>House Sparrows</t>
  </si>
  <si>
    <t>Tampa Bay, Florida</t>
  </si>
  <si>
    <t>Passer domesticus</t>
  </si>
  <si>
    <t>3000K</t>
  </si>
  <si>
    <t>control birds were housed in near darkness (~0 lux)</t>
  </si>
  <si>
    <t>individuals were either exposed to ALAN or control conditions at night during the exposure duration of 2 weeks,</t>
  </si>
  <si>
    <t>Melatonin concentration (pg mL−1) measured during the dark phase at Zeitgeber times 14 (2000 hours), 16 (2200 hours), 18 (0000 hours), 20 (0200 hours), and 22 (0400 hours) in both control (~0 lux, darkness; n = 24) and 3000 K ALAN exposed (n = 24) birds post-exposure/captivity.</t>
  </si>
  <si>
    <t>ZT20</t>
  </si>
  <si>
    <t>SE assumed</t>
  </si>
  <si>
    <t>3000K(ZT14) vs. control(14)</t>
  </si>
  <si>
    <t>3000K(ZT16) vs. control(16)</t>
  </si>
  <si>
    <t>3000K(ZT18) vs. control(18)</t>
  </si>
  <si>
    <t>3000K(ZT20) vs. control(20)</t>
  </si>
  <si>
    <t>3000K(ZT22) vs. control(22)</t>
  </si>
  <si>
    <t>Kernbach_2020_fig1</t>
  </si>
  <si>
    <t>Artificial light pollution: Shifting spectralwavelengths to mitigate physiological and health consequences in a nocturnal marsupial mammal</t>
  </si>
  <si>
    <t>10.1002/jez.2163</t>
  </si>
  <si>
    <t>The Journal of Experimental Zoology – A</t>
  </si>
  <si>
    <t>Dimovski_2018</t>
  </si>
  <si>
    <t>Macropus eugenii</t>
  </si>
  <si>
    <t>Tammar wallabies</t>
  </si>
  <si>
    <t>Tutanning Nature Reserve,Western Australia</t>
  </si>
  <si>
    <t>5000K</t>
  </si>
  <si>
    <t>1700K</t>
  </si>
  <si>
    <t>Melatonin—Mean (± s.e.) night-time melatonin levels in control (</t>
  </si>
  <si>
    <t>following 10 weeks of night lighting</t>
  </si>
  <si>
    <t>W/m2</t>
  </si>
  <si>
    <t>Dimovski_2018_fig3a</t>
  </si>
  <si>
    <t>Amber week 10 vs. Control week10</t>
  </si>
  <si>
    <t>White week 10 vs. Control week10</t>
  </si>
  <si>
    <t>Lightswere connected to analogue timers and set to turn on 1 hr before sunset and off 1 hr after sunrise</t>
  </si>
  <si>
    <t>Dose-dependent responses of avian daily rhythms to artificial light at night</t>
  </si>
  <si>
    <t>10.1016/j.physbeh.2015.12.012</t>
  </si>
  <si>
    <t>Jong_2016</t>
  </si>
  <si>
    <t>Physiology &amp; Behavior</t>
  </si>
  <si>
    <t>Great tits</t>
  </si>
  <si>
    <t>Parus major</t>
  </si>
  <si>
    <t>Birds were hand raised and housed at the Netherlands Institute of Ecology (NIOOKNAW), Wageningen, The Netherlands.</t>
  </si>
  <si>
    <t>Netherlands</t>
  </si>
  <si>
    <t>warm white LED lamps</t>
  </si>
  <si>
    <t>night light LED lamps were switched on at 16:30 h and off at 8:45 h</t>
  </si>
  <si>
    <t>ZT8-ZT24</t>
  </si>
  <si>
    <t>10 December 2013–10 January 2014)</t>
  </si>
  <si>
    <t>ng/mL</t>
  </si>
  <si>
    <t>mean ± s.e.</t>
  </si>
  <si>
    <t>midday</t>
  </si>
  <si>
    <t>midnight</t>
  </si>
  <si>
    <t>ZT7</t>
  </si>
  <si>
    <t>early morning</t>
  </si>
  <si>
    <t>pre-post experimental design</t>
  </si>
  <si>
    <t>Jong_2016_fig3</t>
  </si>
  <si>
    <t>Exp5</t>
  </si>
  <si>
    <t>ZT1</t>
  </si>
  <si>
    <t>ZT2</t>
  </si>
  <si>
    <t>A: period 2 (0.05) vs. period 1 (0.05)</t>
  </si>
  <si>
    <t>A: period 2 (0.15) vs. period 1 (0.15)</t>
  </si>
  <si>
    <t>A: period 2 (0.5) vs. period 1 (0.5)</t>
  </si>
  <si>
    <t>A: period 2 (1.5) vs. period 1 (1.5)</t>
  </si>
  <si>
    <t>A: period 2 (5) vs. period 1 (5)</t>
  </si>
  <si>
    <t>B: period 2 (0.05) vs. period 1 (0.05)</t>
  </si>
  <si>
    <t>B: period 2 (0.15) vs. period 1 (0.15)</t>
  </si>
  <si>
    <t>B: period 2 (0.5) vs. period 1 (0.5)</t>
  </si>
  <si>
    <t>B: period 2 (1.5) vs. period 1 (1.5)</t>
  </si>
  <si>
    <t>B: period 2 (5) vs. period 1 (5)</t>
  </si>
  <si>
    <t>Fig3c</t>
  </si>
  <si>
    <t>Fig3b</t>
  </si>
  <si>
    <t>Artificial light at night desynchronizes strictly seasonal reproduction in a wild mammal</t>
  </si>
  <si>
    <t>10.1098/rspb.2015.1745</t>
  </si>
  <si>
    <t>Robert_2015</t>
  </si>
  <si>
    <t>Proceeding of Royal Society: Biology</t>
  </si>
  <si>
    <t>Tammar wallaby</t>
  </si>
  <si>
    <t>Street light</t>
  </si>
  <si>
    <t>Mean (+s.e.) night-time MLT levels</t>
  </si>
  <si>
    <t>Garden Island,Western Australia</t>
  </si>
  <si>
    <t>Robert_2015_fig2b</t>
  </si>
  <si>
    <t xml:space="preserve">bush base vs. naval base </t>
  </si>
  <si>
    <t>experimental and control populations are different</t>
  </si>
  <si>
    <t>Changes in Serotonin Levels, N-Acetyltransferase Activity, Hydroxyindole-O-Methyltransferase Activity, and Melatonin Levels in the Pineal Gland of the Richardson’s Ground Squirrel in Relation to the Light-Dark Cycle</t>
  </si>
  <si>
    <t>10.1159/000124004</t>
  </si>
  <si>
    <t>Neuroendocrinology</t>
  </si>
  <si>
    <t>Reiter_1984</t>
  </si>
  <si>
    <t>Spermophilus richardsonii</t>
  </si>
  <si>
    <t>Animals were live-trapped in western Colorado in June and July</t>
  </si>
  <si>
    <t>cool- white fluorescent bulbs</t>
  </si>
  <si>
    <t>Pineal</t>
  </si>
  <si>
    <t>HPLC</t>
  </si>
  <si>
    <t>Serotonin N-acetyltransferase (arylalkylamine N-acetyltransferase, AANAT)</t>
  </si>
  <si>
    <t>Hydroxyindole-O-methyltransferase (HIOMT)</t>
  </si>
  <si>
    <t>light-dark cycles of 14:10 (lights on daily from 06.00 to 20.00 h),</t>
  </si>
  <si>
    <t>or continual light for 7 days.</t>
  </si>
  <si>
    <t>nM/pineal</t>
  </si>
  <si>
    <t>pg/pineal</t>
  </si>
  <si>
    <t xml:space="preserve"> 6 or 7 per group from each treatment regimen were killed; SE assumed</t>
  </si>
  <si>
    <t>Page4 text &amp; Fig2b</t>
  </si>
  <si>
    <t>ZT2=08:00 (lights on daily from 06.00 to 20.00 h)</t>
  </si>
  <si>
    <t>0800: continual light vs. light and darkness</t>
  </si>
  <si>
    <t>1200: continual light vs. light and darkness</t>
  </si>
  <si>
    <t>1600: continual light vs. light and darkness</t>
  </si>
  <si>
    <t>2000: continual light vs. light and darkness</t>
  </si>
  <si>
    <t>2400: continual light vs. light and darkness</t>
  </si>
  <si>
    <t>0400: continual light vs. light and darkness</t>
  </si>
  <si>
    <t>ZT6=12:00 (lights on daily from 06.00 to 20.00 h)</t>
  </si>
  <si>
    <t>ZT10=16:00 (lights on daily from 06.00 to 20.00 h)</t>
  </si>
  <si>
    <t>ZT10=20:00 (lights on daily from 06.00 to 20.00 h)</t>
  </si>
  <si>
    <t>ZT10=24:00 (lights on daily from 06.00 to 20.00 h)</t>
  </si>
  <si>
    <t>ZT10=04:00 (lights on daily from 06.00 to 20.00 h)</t>
  </si>
  <si>
    <t>ZT10=08:00 (lights on daily from 06.00 to 20.00 h)</t>
  </si>
  <si>
    <t>Reiter_1984_fig1b</t>
  </si>
  <si>
    <t>Fig1c</t>
  </si>
  <si>
    <t>Reiter_1984_fig1c</t>
  </si>
  <si>
    <t>melatonin</t>
  </si>
  <si>
    <t>Reiter_1984_fig1d</t>
  </si>
  <si>
    <t>Fig1d</t>
  </si>
  <si>
    <t>Differential response of pineal melatonin levels to light at night in laboratory-raised and wild-captured 13-lined ground squirrels (Spermophilus tridecemlineatus)</t>
  </si>
  <si>
    <t>Life Sciences</t>
  </si>
  <si>
    <t>10.1016/0024-3205(83)90353-3</t>
  </si>
  <si>
    <t>Spermophilus tridecemlineatus</t>
  </si>
  <si>
    <t xml:space="preserve">Ground squirrels </t>
  </si>
  <si>
    <t>Ground squirrel</t>
  </si>
  <si>
    <t>born in captivity from pregnant females captured in central Iowa (approximately 42 ° N Lat.)</t>
  </si>
  <si>
    <t>Wisconsin (approximately 45 ° N Lat.)</t>
  </si>
  <si>
    <t>250-300</t>
  </si>
  <si>
    <t>SE assumed; Groups of squirrels (6-8/group) were killed every 2 h</t>
  </si>
  <si>
    <t>maintained under a controlled light:dark cycle of 14:10</t>
  </si>
  <si>
    <t>ZT14=2200 (lights on daily from 0600-2000 h)</t>
  </si>
  <si>
    <t>ZT16=2400 (lights on daily from 0600-2000 h)</t>
  </si>
  <si>
    <t>ZT18=0200 (lights on daily from 0600-2000 h)</t>
  </si>
  <si>
    <t>ZT20=0400 (lights on daily from 0600-2000 h)</t>
  </si>
  <si>
    <t>ZT22=0600 (lights on daily from 0600-2000 h)</t>
  </si>
  <si>
    <t>ZT24=0800 (lights on daily from 0600-2000 h)</t>
  </si>
  <si>
    <t>Reiter_1983_fig1_top_panel</t>
  </si>
  <si>
    <t>Reiter_1983_fig1</t>
  </si>
  <si>
    <t>Laboratory: light exposed vs. dark exposed</t>
  </si>
  <si>
    <t>Reiter_1983_fig1_bottom_panel</t>
  </si>
  <si>
    <t>Wild: light exposed vs. dark exposed</t>
  </si>
  <si>
    <t>Sex</t>
  </si>
  <si>
    <t>Extractor</t>
  </si>
  <si>
    <t>YY</t>
  </si>
  <si>
    <t>YY_new</t>
  </si>
  <si>
    <t>YY_pilot</t>
  </si>
  <si>
    <t>Effects of continuous light, continuous darkness and pinealectomy on pineal-thyroid-gonadal axis of the female Indian palm squirrel, Funambulus pennanti</t>
  </si>
  <si>
    <t>10.1007/s007020050066</t>
  </si>
  <si>
    <t>Journal of Neural Transmission </t>
  </si>
  <si>
    <t>Shavali_1998</t>
  </si>
  <si>
    <t>Funambulus pennanti</t>
  </si>
  <si>
    <t>Indian palm squirrel</t>
  </si>
  <si>
    <t>Indian</t>
  </si>
  <si>
    <t xml:space="preserve">25°189 </t>
  </si>
  <si>
    <t xml:space="preserve">83°019 </t>
  </si>
  <si>
    <t>Cool</t>
    <phoneticPr fontId="11" type="noConversion"/>
  </si>
  <si>
    <t xml:space="preserve">Blood </t>
  </si>
  <si>
    <t>Shavali_1998_Fig1</t>
  </si>
  <si>
    <t>LD24:0 vs natural daylength</t>
  </si>
  <si>
    <t>LD24:0 vs natural daylength(pinealectomy)</t>
  </si>
  <si>
    <t xml:space="preserve">Impact of photoperiodic exposures during late gestation and lactation periods on the pineal and reproductive physiology of the Indian palm squirrel, Funambulus pennanti </t>
  </si>
  <si>
    <t>10.1530/jrf.0.1180295</t>
  </si>
  <si>
    <t>Reproduction</t>
  </si>
  <si>
    <t>Bishnupuri_2000</t>
  </si>
  <si>
    <t xml:space="preserve">Funambulus pennanti </t>
  </si>
  <si>
    <t xml:space="preserve">Indian palm squirrel </t>
  </si>
  <si>
    <t xml:space="preserve">Varanasi </t>
  </si>
  <si>
    <t>25°18</t>
  </si>
  <si>
    <t>83°01</t>
  </si>
  <si>
    <t xml:space="preserve">constant dark was connected to a very low intensity red bulb of 0 W </t>
  </si>
  <si>
    <t>the gravid females either aborted or delivered pups within 12–18 days and killed by decapitation at 60 days later</t>
  </si>
  <si>
    <t>%（Sensitivity 10pg/ml）</t>
  </si>
  <si>
    <t>ZT22=22:00，No clear description of the light on time</t>
    <phoneticPr fontId="11" type="noConversion"/>
  </si>
  <si>
    <t>Con1</t>
    <phoneticPr fontId="11" type="noConversion"/>
  </si>
  <si>
    <t>Fig6</t>
  </si>
  <si>
    <t xml:space="preserve">Bishnupuri_2000_Fig6 </t>
  </si>
  <si>
    <t>LD14:10 vs natural daylength</t>
  </si>
  <si>
    <t>Effects of photic environment on ocular melatonin contents in a labrid teleost, the wrasse Halichoeres tenuispinnis</t>
  </si>
  <si>
    <t>10.1016/s0016-6480(03)00168-0</t>
  </si>
  <si>
    <t>General and Comparative Endocrinology</t>
  </si>
  <si>
    <t>Iigo_2003</t>
  </si>
  <si>
    <t xml:space="preserve">labrid teleost </t>
  </si>
  <si>
    <t xml:space="preserve">Suruga Bay, Shizuoka Prefecture, Japan </t>
  </si>
  <si>
    <t>Eye</t>
  </si>
  <si>
    <t>pg/tube</t>
  </si>
  <si>
    <t>ZT10</t>
    <phoneticPr fontId="11" type="noConversion"/>
  </si>
  <si>
    <t>Iigo_2003_Fig3</t>
  </si>
  <si>
    <t>ZT14</t>
    <phoneticPr fontId="11" type="noConversion"/>
  </si>
  <si>
    <t>ZT18</t>
    <phoneticPr fontId="11" type="noConversion"/>
  </si>
  <si>
    <t>ZT22</t>
    <phoneticPr fontId="11" type="noConversion"/>
  </si>
  <si>
    <t>ZT02</t>
    <phoneticPr fontId="11" type="noConversion"/>
  </si>
  <si>
    <t>ZT06</t>
    <phoneticPr fontId="11" type="noConversion"/>
  </si>
  <si>
    <t>Fig4</t>
  </si>
  <si>
    <t>ZT16-ZT18</t>
    <phoneticPr fontId="11" type="noConversion"/>
  </si>
  <si>
    <t>ZT00=6:00</t>
    <phoneticPr fontId="11" type="noConversion"/>
  </si>
  <si>
    <t>Only the right half of the picture</t>
  </si>
  <si>
    <t>ZT00</t>
  </si>
  <si>
    <t>Con5</t>
  </si>
  <si>
    <t>Fig7</t>
  </si>
  <si>
    <t>Iigo_2003_Fig7</t>
  </si>
  <si>
    <t>0.13lux vs 0lux</t>
  </si>
  <si>
    <t>1.3lux vs 0lux</t>
  </si>
  <si>
    <t>13lux vs 0lux</t>
  </si>
  <si>
    <t>130lux vs 0lux</t>
  </si>
  <si>
    <t>1300lux vs 0lux</t>
  </si>
  <si>
    <t xml:space="preserve">Immune responses of Indian Jungle Bush Quail, P. asiatica, to different photoperiodic regimens during the reproductively inactive phase </t>
  </si>
  <si>
    <t>10.1080/09291010701875328</t>
  </si>
  <si>
    <t>Biological Rhythm Research</t>
  </si>
  <si>
    <t>Panshikar_2009</t>
  </si>
  <si>
    <t xml:space="preserve">Perdicula asiatica </t>
  </si>
  <si>
    <t xml:space="preserve">Indian Jungle Bush Quail </t>
  </si>
  <si>
    <t>pg/ml</t>
  </si>
  <si>
    <t>Panshikar_2009_Fig4</t>
  </si>
  <si>
    <t>24h vs 10h,male</t>
  </si>
  <si>
    <t>16h vs 10h,male</t>
  </si>
  <si>
    <t>14h vs 10h,male</t>
  </si>
  <si>
    <t>12h vs 10h,male</t>
  </si>
  <si>
    <t>24h vs 10h,female</t>
  </si>
  <si>
    <t>16h vs 10h,female</t>
  </si>
  <si>
    <t>14h vs 10h,female</t>
  </si>
  <si>
    <t>12h vs 10h,female</t>
  </si>
  <si>
    <t xml:space="preserve">Effect of urban environment on pineal machinery and clock genes expression of tree sparrow (Passer montanus) </t>
  </si>
  <si>
    <t>10.1016/j.envpol.2019.113278</t>
  </si>
  <si>
    <t>Renthlei_2019</t>
  </si>
  <si>
    <t>Passer montanus</t>
  </si>
  <si>
    <t xml:space="preserve">tree sparrows </t>
  </si>
  <si>
    <t>23°42</t>
  </si>
  <si>
    <t>92°42</t>
  </si>
  <si>
    <t xml:space="preserve">natural day length conditions </t>
  </si>
  <si>
    <t>Lldim，not 0</t>
  </si>
  <si>
    <t>ZT01</t>
  </si>
  <si>
    <t>ZT00=sunrise</t>
  </si>
  <si>
    <t>Fig2</t>
  </si>
  <si>
    <t>Renthlei_2019_Fig2</t>
  </si>
  <si>
    <t>urban and rural habitats （ZT01）</t>
  </si>
  <si>
    <t>urban and rural habitats （ZT05）</t>
  </si>
  <si>
    <t>ZT09</t>
  </si>
  <si>
    <t>urban and rural habitats （ZT09）</t>
  </si>
  <si>
    <t>urban and rural habitats （ZT13）</t>
  </si>
  <si>
    <t>urban and rural habitats （ZT17）</t>
  </si>
  <si>
    <t>urban and rural habitats （ZT21）</t>
  </si>
  <si>
    <t>Impact of Light at Night Is Phase Dependent: A Study on Migratory Redheaded Bunting (Emberiza bruniceps)</t>
  </si>
  <si>
    <t>10.3389/fevo.2021.751072 </t>
  </si>
  <si>
    <t>Kumar_2021</t>
  </si>
  <si>
    <t>Emberiza bruniceps</t>
  </si>
  <si>
    <t>Redheaded Bunting</t>
  </si>
  <si>
    <t>25°</t>
  </si>
  <si>
    <t>Assumed</t>
  </si>
  <si>
    <t>14W/230V</t>
  </si>
  <si>
    <t>ZT8-ZT12</t>
  </si>
  <si>
    <t>ZT04=middle of day</t>
  </si>
  <si>
    <t>Kumar_2021_Fig2</t>
  </si>
  <si>
    <t>Early night LAN（ZT08-ZT12）vs DL8:16（ZT04）</t>
  </si>
  <si>
    <t>ZT10=early night</t>
  </si>
  <si>
    <t>Early night LAN（ZT08-ZT12）vs DL8:16（ZT10）</t>
  </si>
  <si>
    <t>ZT16=middle of night</t>
  </si>
  <si>
    <t>Early night LAN（ZT08-ZT12）vs DL8:16（ZT16）</t>
  </si>
  <si>
    <t>ZT22=late light</t>
  </si>
  <si>
    <t>Early night LAN（ZT08-ZT12）vs DL8:16（ZT22）</t>
  </si>
  <si>
    <t>Mid night LAN（ZT12-ZT16）vs DL8:16（ZT04）</t>
  </si>
  <si>
    <t>Mid night LAN（ZT12-ZT16）vs DL8:16（ZT10）</t>
  </si>
  <si>
    <t>Mid night LAN（ZT12-ZT16）vs DL8:16（ZT16）</t>
  </si>
  <si>
    <t>Mid night LAN（ZT12-ZT16）vs DL8:16（ZT22）</t>
  </si>
  <si>
    <t>Late night LAN（ZT20-ZT00）vs DL8:16（ZT04）</t>
  </si>
  <si>
    <t>Late night LAN（ZT20-ZT00）vs DL8:16（ZT10）</t>
  </si>
  <si>
    <t>Late night LAN（ZT20-ZT00）vs DL8:16（ZT16）</t>
  </si>
  <si>
    <t>Late night LAN（ZT20-ZT00）vs DL8:16（ZT22）</t>
  </si>
  <si>
    <t>ZT8-ZT20</t>
  </si>
  <si>
    <t>All night LAN（ZT08-ZT00）vs DL8:16（ZT04）</t>
  </si>
  <si>
    <t>All night LAN（ZT08-ZT00）vs DL8:16（ZT10）</t>
  </si>
  <si>
    <t>All night LAN（ZT08-ZT00）vs DL8:16（ZT16）</t>
  </si>
  <si>
    <t>All night LAN（ZT08-ZT00）vs DL8:16（ZT22）</t>
  </si>
  <si>
    <t>Exposure to artificial light at night alters innate immune response in wild great tit nestlings</t>
  </si>
  <si>
    <t xml:space="preserve">10.1242/jeb.239350 </t>
  </si>
  <si>
    <t>Journal of Experimental Biology</t>
  </si>
  <si>
    <t>Ziegler_2021</t>
  </si>
  <si>
    <t xml:space="preserve">Parus major </t>
  </si>
  <si>
    <t xml:space="preserve">Great Tits </t>
  </si>
  <si>
    <t xml:space="preserve">Skrylle Nature Reserve </t>
  </si>
  <si>
    <t>55°41′33′′</t>
  </si>
  <si>
    <t>13°21′36′′</t>
  </si>
  <si>
    <t>Warm White，2700-3000K</t>
  </si>
  <si>
    <t>20cm</t>
  </si>
  <si>
    <t>mg/mL</t>
  </si>
  <si>
    <t>Ziegler_2021_Fig1</t>
  </si>
  <si>
    <t>ALAN vs Dark-night</t>
  </si>
  <si>
    <t xml:space="preserve">Effects of artificial light at night on daily and seasonal organization of European blackbirds (Turdus merula) </t>
  </si>
  <si>
    <t xml:space="preserve">Turdus merula </t>
  </si>
  <si>
    <t xml:space="preserve">European blackbirds </t>
  </si>
  <si>
    <t>Radolfzell</t>
  </si>
  <si>
    <t>47°44'</t>
  </si>
  <si>
    <t>08°58'</t>
  </si>
  <si>
    <t>450-950nm</t>
  </si>
  <si>
    <t>250～1250</t>
  </si>
  <si>
    <t>Acclimation2010.11.26-12.17，12.18 Exposure till2011.07.24，samping 2011.07.25-07.29</t>
  </si>
  <si>
    <t>log pg/mL</t>
  </si>
  <si>
    <t>ZT00=03：45</t>
    <phoneticPr fontId="11" type="noConversion"/>
  </si>
  <si>
    <t>Dominoni_2013_Chapter5_Fig1</t>
  </si>
  <si>
    <t>rural habitats （ZT12），0.3lux vs 0.0001lux</t>
  </si>
  <si>
    <t>From doctoral dissertation，no DOI &amp; Journal</t>
  </si>
  <si>
    <t>rural habitats （ZT21），0.3lux vs 0.0001lux</t>
  </si>
  <si>
    <t>rural habitats （ZT24），0.3lux vs 0.0001lux</t>
  </si>
  <si>
    <t>rural habitats （ZT03），0.3lux vs 0.0001lux</t>
  </si>
  <si>
    <t>urban habitats （ZT12），0.3lux vs 0.0001lux</t>
  </si>
  <si>
    <t>urban habitats （ZT21），0.3lux vs 0.0001lux</t>
  </si>
  <si>
    <t>urban habitats （ZT24），0.3lux vs 0.0001lux</t>
  </si>
  <si>
    <t>urban habitats （ZT03），0.3lux vs 0.0001lux</t>
  </si>
  <si>
    <t>Acclimation2010.11.26-12.17，12.18 Exposure till 2012.01.24，samping 2012.01.25-01.29</t>
  </si>
  <si>
    <t>ZT00=06:45</t>
    <phoneticPr fontId="11" type="noConversion"/>
  </si>
  <si>
    <t>rural habitats （ZT18），0.3lux vs 0.0001lux</t>
  </si>
  <si>
    <t>rural habitats （ZT06），0.3lux vs 0.0001lux</t>
  </si>
  <si>
    <t>urban habitats （ZT18），0.3lux vs 0.0001lux</t>
  </si>
  <si>
    <t>urban habitats （ZT06），0.3lux vs 0.0001lux</t>
  </si>
  <si>
    <t>Xu</t>
  </si>
  <si>
    <t>ZT22=22:00，No clear description of the light on time</t>
  </si>
  <si>
    <t>ZT08</t>
  </si>
  <si>
    <t>ZT23</t>
  </si>
  <si>
    <t>ZT11</t>
  </si>
  <si>
    <t>Plasma melatonin in the scincid lizard, Trachydosaurus rugosus: diel rhythm, seasonality, and the effect of constant light and constant darkness</t>
    <phoneticPr fontId="21" type="noConversion"/>
  </si>
  <si>
    <t>10.1016/0016-6480(79)90031-5</t>
  </si>
  <si>
    <t>General and Comparative Endocrinology</t>
    <phoneticPr fontId="21" type="noConversion"/>
  </si>
  <si>
    <t>Firth_1979</t>
    <phoneticPr fontId="21" type="noConversion"/>
  </si>
  <si>
    <t>Trachydosaurus rugosus</t>
    <phoneticPr fontId="21" type="noConversion"/>
  </si>
  <si>
    <t>scincid lizard</t>
    <phoneticPr fontId="21" type="noConversion"/>
  </si>
  <si>
    <t>Indoor</t>
    <phoneticPr fontId="21" type="noConversion"/>
  </si>
  <si>
    <t>Australia</t>
    <phoneticPr fontId="21" type="noConversion"/>
  </si>
  <si>
    <t>Adelaide</t>
    <phoneticPr fontId="21" type="noConversion"/>
  </si>
  <si>
    <t>lux</t>
    <phoneticPr fontId="21" type="noConversion"/>
  </si>
  <si>
    <t>ZT13-ZT24</t>
    <phoneticPr fontId="21" type="noConversion"/>
  </si>
  <si>
    <t>11+7</t>
    <phoneticPr fontId="21" type="noConversion"/>
  </si>
  <si>
    <t>11 is for Con; 7+9 are for Exp</t>
    <phoneticPr fontId="21" type="noConversion"/>
  </si>
  <si>
    <t>Blood</t>
    <phoneticPr fontId="21" type="noConversion"/>
  </si>
  <si>
    <t>pg/ml</t>
    <phoneticPr fontId="21" type="noConversion"/>
  </si>
  <si>
    <t>Coh1</t>
    <phoneticPr fontId="21" type="noConversion"/>
  </si>
  <si>
    <t>Exp1</t>
    <phoneticPr fontId="21" type="noConversion"/>
  </si>
  <si>
    <t>Con1</t>
    <phoneticPr fontId="21" type="noConversion"/>
  </si>
  <si>
    <t>fig1+fig2</t>
    <phoneticPr fontId="21" type="noConversion"/>
  </si>
  <si>
    <t>Firth_1979_fig1+fig2</t>
    <phoneticPr fontId="21" type="noConversion"/>
  </si>
  <si>
    <t>LD vs. LL</t>
    <phoneticPr fontId="21" type="noConversion"/>
  </si>
  <si>
    <t>one individual died when sampling</t>
    <phoneticPr fontId="21" type="noConversion"/>
  </si>
  <si>
    <t>ZT13-ZT24</t>
  </si>
  <si>
    <t>11+7</t>
  </si>
  <si>
    <t>fig1+fig2</t>
  </si>
  <si>
    <t>Influence of light irradiance on hydroxyindole-O-methyltransferase activity, serotonin-N-acetyltranferase activity, and radioimmunoassayable melatonin levels in the pineal gland of the diurnally active Richardson's ground squirrel</t>
    <phoneticPr fontId="21" type="noConversion"/>
  </si>
  <si>
    <t>10.1016/0006-8993(83)90089-6</t>
    <phoneticPr fontId="21" type="noConversion"/>
  </si>
  <si>
    <t>Brain Research</t>
  </si>
  <si>
    <t>Spermophilus richardsonii</t>
    <phoneticPr fontId="21" type="noConversion"/>
  </si>
  <si>
    <t>Richardson's ground squirrel</t>
    <phoneticPr fontId="21" type="noConversion"/>
  </si>
  <si>
    <t>America</t>
    <phoneticPr fontId="21" type="noConversion"/>
  </si>
  <si>
    <t>western Colorado</t>
    <phoneticPr fontId="21" type="noConversion"/>
  </si>
  <si>
    <t>ZT14-ZT24</t>
    <phoneticPr fontId="21" type="noConversion"/>
  </si>
  <si>
    <t>No reported</t>
    <phoneticPr fontId="21" type="noConversion"/>
  </si>
  <si>
    <t>Pineal</t>
    <phoneticPr fontId="21" type="noConversion"/>
  </si>
  <si>
    <t>pg/gland</t>
    <phoneticPr fontId="21" type="noConversion"/>
  </si>
  <si>
    <t>ZT14</t>
    <phoneticPr fontId="21" type="noConversion"/>
  </si>
  <si>
    <t>fig2</t>
    <phoneticPr fontId="21" type="noConversion"/>
  </si>
  <si>
    <t>Reiter_1983_fig2</t>
    <phoneticPr fontId="21" type="noConversion"/>
  </si>
  <si>
    <t>dark at night vs. 925 μW/cm2 at night</t>
    <phoneticPr fontId="21" type="noConversion"/>
  </si>
  <si>
    <t>7-8 (unclear) individuals were measured</t>
    <phoneticPr fontId="21" type="noConversion"/>
  </si>
  <si>
    <t>dark at night vs. 1850 μW/cm2 at night</t>
    <phoneticPr fontId="21" type="noConversion"/>
  </si>
  <si>
    <t>ZT18</t>
    <phoneticPr fontId="21" type="noConversion"/>
  </si>
  <si>
    <t>7-8 (unclear) individuals were measured</t>
  </si>
  <si>
    <t>ZT20</t>
    <phoneticPr fontId="21" type="noConversion"/>
  </si>
  <si>
    <t>ZT22</t>
    <phoneticPr fontId="21" type="noConversion"/>
  </si>
  <si>
    <t>ZT2</t>
    <phoneticPr fontId="21" type="noConversion"/>
  </si>
  <si>
    <t>Exp: light irradiance of 1850 μW/cm2 for 5 mins after ZT19.5;Con: dark at night</t>
    <phoneticPr fontId="21" type="noConversion"/>
  </si>
  <si>
    <t>&lt;1 day</t>
    <phoneticPr fontId="21" type="noConversion"/>
  </si>
  <si>
    <t>Con2</t>
    <phoneticPr fontId="21" type="noConversion"/>
  </si>
  <si>
    <t>fig3</t>
    <phoneticPr fontId="21" type="noConversion"/>
  </si>
  <si>
    <t>Reiter_1983_fig3</t>
    <phoneticPr fontId="21" type="noConversion"/>
  </si>
  <si>
    <t xml:space="preserve">dark vs. 5 mins after lights on </t>
    <phoneticPr fontId="21" type="noConversion"/>
  </si>
  <si>
    <t>Exp: light irradiance of 1850 μW/cm2 for 15 mins after ZT19.5;Con: dark at night</t>
    <phoneticPr fontId="21" type="noConversion"/>
  </si>
  <si>
    <t xml:space="preserve">dark vs. 15 mins after lights on </t>
    <phoneticPr fontId="21" type="noConversion"/>
  </si>
  <si>
    <t>Exp: light irradiance of 1850 μW/cm2 for 30 mins after ZT19.5;Con: dark at night</t>
    <phoneticPr fontId="21" type="noConversion"/>
  </si>
  <si>
    <t>ZT19.5-ZT20</t>
    <phoneticPr fontId="21" type="noConversion"/>
  </si>
  <si>
    <t>&lt;1 day</t>
  </si>
  <si>
    <t>Con measured at ZT19.5, Exp measured at ZT20</t>
    <phoneticPr fontId="21" type="noConversion"/>
  </si>
  <si>
    <t xml:space="preserve">dark vs. 30 mins after lights on </t>
    <phoneticPr fontId="21" type="noConversion"/>
  </si>
  <si>
    <t>Exp6</t>
  </si>
  <si>
    <t>fig4</t>
  </si>
  <si>
    <t>Reiter_1983_fig4</t>
  </si>
  <si>
    <t>Con measured at ZT19.5 vs. 5 s light exposure after ZT19.5 returned to dark measured at ZT20</t>
    <phoneticPr fontId="21" type="noConversion"/>
  </si>
  <si>
    <t>Exp7</t>
  </si>
  <si>
    <t>Con measured at ZT19.5 vs. 5 mins light exposure after ZT19.5 returned to dark measured at ZT20</t>
    <phoneticPr fontId="21" type="noConversion"/>
  </si>
  <si>
    <t>Exp8</t>
  </si>
  <si>
    <t>Con measured at ZT19.5 vs. 30 mins light exposure after ZT19.5 and then measured</t>
    <phoneticPr fontId="21" type="noConversion"/>
  </si>
  <si>
    <t>Exp9</t>
  </si>
  <si>
    <t>fig5</t>
    <phoneticPr fontId="21" type="noConversion"/>
  </si>
  <si>
    <t>Reiter_1983_fig5</t>
    <phoneticPr fontId="21" type="noConversion"/>
  </si>
  <si>
    <t>Con measured at ZT19.5 vs. 30 mins light exposure measured at ZT20</t>
    <phoneticPr fontId="21" type="noConversion"/>
  </si>
  <si>
    <t>Con measured at ZT19.5 vs. 30 mins light exposure measured at ZT20.5</t>
    <phoneticPr fontId="21" type="noConversion"/>
  </si>
  <si>
    <t>Con measured at ZT19.5 vs. 30 mins light exposure measured at ZT21.5</t>
    <phoneticPr fontId="21" type="noConversion"/>
  </si>
  <si>
    <t>Con measured at ZT19.5 vs. 30 mins light exposure measured at ZT22.5</t>
    <phoneticPr fontId="21" type="noConversion"/>
  </si>
  <si>
    <t>fig5</t>
  </si>
  <si>
    <t>Reiter_1983_fig5</t>
  </si>
  <si>
    <t>Con measured at ZT22.5 vs. 30 mins light exposure measured at ZT22.5</t>
    <phoneticPr fontId="21" type="noConversion"/>
  </si>
  <si>
    <t>Responsiveness of Pineal N-Acetyltransferase and Melatonin in the Cotton Rat Exposed to Either Artificial or Natural Light at Night</t>
    <phoneticPr fontId="21" type="noConversion"/>
  </si>
  <si>
    <t>Journal of Pineal Research</t>
  </si>
  <si>
    <t>Nürnberger_1985</t>
    <phoneticPr fontId="21" type="noConversion"/>
  </si>
  <si>
    <t>Sigmodon bispidus</t>
    <phoneticPr fontId="21" type="noConversion"/>
  </si>
  <si>
    <t>cotton rat</t>
    <phoneticPr fontId="21" type="noConversion"/>
  </si>
  <si>
    <t>No reported. The country of the first author was assumed.</t>
    <phoneticPr fontId="21" type="noConversion"/>
  </si>
  <si>
    <t>Night: Sylvania, R32 movie light DXH, 350 W</t>
    <phoneticPr fontId="21" type="noConversion"/>
  </si>
  <si>
    <r>
      <t>pg/</t>
    </r>
    <r>
      <rPr>
        <sz val="11"/>
        <color theme="1"/>
        <rFont val="等线"/>
        <family val="3"/>
        <charset val="134"/>
      </rPr>
      <t>μg protein</t>
    </r>
  </si>
  <si>
    <t>Con measured at ZT19, Exp measured at ZT19.25</t>
    <phoneticPr fontId="21" type="noConversion"/>
  </si>
  <si>
    <t>fig1</t>
    <phoneticPr fontId="21" type="noConversion"/>
  </si>
  <si>
    <t>Nürnberger_1985_fig1</t>
    <phoneticPr fontId="21" type="noConversion"/>
  </si>
  <si>
    <t>dark vs. 1 s light exposure with 16000 μW/cm2</t>
    <phoneticPr fontId="21" type="noConversion"/>
  </si>
  <si>
    <t>Exp2</t>
    <phoneticPr fontId="21" type="noConversion"/>
  </si>
  <si>
    <t>dark vs. 5 s light exposure with 16000 μW/cm2</t>
    <phoneticPr fontId="21" type="noConversion"/>
  </si>
  <si>
    <t>Night: Sylvania, R32 movie light DXH, 350 W</t>
  </si>
  <si>
    <t>15 mins light exposure</t>
    <phoneticPr fontId="21" type="noConversion"/>
  </si>
  <si>
    <t>dark vs. 15 mins light exposure with 16000 μW/cm2</t>
    <phoneticPr fontId="21" type="noConversion"/>
  </si>
  <si>
    <t>Con measured at ZT19, Exp measured at ZT19.5</t>
    <phoneticPr fontId="21" type="noConversion"/>
  </si>
  <si>
    <t>30 mins light exposure</t>
    <phoneticPr fontId="21" type="noConversion"/>
  </si>
  <si>
    <t>ZT19-ZT19.5</t>
    <phoneticPr fontId="21" type="noConversion"/>
  </si>
  <si>
    <t>Exp4</t>
    <phoneticPr fontId="21" type="noConversion"/>
  </si>
  <si>
    <t>dark vs. 30 mins light exposure with 16000 μW/cm2</t>
    <phoneticPr fontId="21" type="noConversion"/>
  </si>
  <si>
    <t>Exp5</t>
    <phoneticPr fontId="21" type="noConversion"/>
  </si>
  <si>
    <t>Nürnberger_1985_fig2</t>
    <phoneticPr fontId="21" type="noConversion"/>
  </si>
  <si>
    <t>dark vs. 3.2 μW/cm2 light exposure for 5 s</t>
    <phoneticPr fontId="21" type="noConversion"/>
  </si>
  <si>
    <t>dark vs. 32 μW/cm2 light exposure  for 5 s</t>
    <phoneticPr fontId="21" type="noConversion"/>
  </si>
  <si>
    <t>dark vs. 320 μW/cm2 light exposure for 5 s</t>
    <phoneticPr fontId="21" type="noConversion"/>
  </si>
  <si>
    <t>dark vs. 3200 μW/cm2 light exposure for 5 s</t>
    <phoneticPr fontId="21" type="noConversion"/>
  </si>
  <si>
    <t>dark vs. 32000 μW/cm2 light exposure for 5 s</t>
    <phoneticPr fontId="21" type="noConversion"/>
  </si>
  <si>
    <t>Exp10</t>
  </si>
  <si>
    <t>dark vs. 160000 μW/cm2 light exposure for 5 s</t>
    <phoneticPr fontId="21" type="noConversion"/>
  </si>
  <si>
    <t>Night: Full moonlight</t>
    <phoneticPr fontId="21" type="noConversion"/>
  </si>
  <si>
    <t>Exp: 30 min light exposure after ZT19</t>
    <phoneticPr fontId="21" type="noConversion"/>
  </si>
  <si>
    <t>Exp11</t>
    <phoneticPr fontId="21" type="noConversion"/>
  </si>
  <si>
    <t>Con3</t>
    <phoneticPr fontId="21" type="noConversion"/>
  </si>
  <si>
    <t>Nürnberger_1985_fig3</t>
    <phoneticPr fontId="21" type="noConversion"/>
  </si>
  <si>
    <t>dark vs. 0.32 μW/cm2 light exposure for half an hour</t>
    <phoneticPr fontId="21" type="noConversion"/>
  </si>
  <si>
    <t>Exp12</t>
  </si>
  <si>
    <t>Con4</t>
    <phoneticPr fontId="21" type="noConversion"/>
  </si>
  <si>
    <t>fig4</t>
    <phoneticPr fontId="21" type="noConversion"/>
  </si>
  <si>
    <t>Nürnberger_1985_fig4</t>
    <phoneticPr fontId="21" type="noConversion"/>
  </si>
  <si>
    <t>Saline injection measured before lights on vs. Saline injection measured after 30 mins light exposure</t>
    <phoneticPr fontId="21" type="noConversion"/>
  </si>
  <si>
    <t>Exp13</t>
  </si>
  <si>
    <t>norepinephrine injection measured before lights on vs. norepinephrine injection measured after 30 mins light exposure</t>
    <phoneticPr fontId="21" type="noConversion"/>
  </si>
  <si>
    <t>Exp14</t>
  </si>
  <si>
    <t>Con6</t>
  </si>
  <si>
    <t>isoproterenol injection measured before lights on vs. isoproterenol injection measured after 30 mins light exposure</t>
    <phoneticPr fontId="21" type="noConversion"/>
  </si>
  <si>
    <t>Light at night cannot suppress pineal melatonin levels in the lizard Anolis carolinensis</t>
    <phoneticPr fontId="21" type="noConversion"/>
  </si>
  <si>
    <t>10.1016/0300-9629(86)90382-8</t>
    <phoneticPr fontId="21" type="noConversion"/>
  </si>
  <si>
    <t>Comparative Biochemistry and physiology. A, Comparative Physiology</t>
  </si>
  <si>
    <t>Underwood_1986</t>
    <phoneticPr fontId="21" type="noConversion"/>
  </si>
  <si>
    <t>Anolis carolinensis</t>
  </si>
  <si>
    <t>llizard</t>
    <phoneticPr fontId="21" type="noConversion"/>
  </si>
  <si>
    <t>Louisiana</t>
    <phoneticPr fontId="21" type="noConversion"/>
  </si>
  <si>
    <t>average intensity for night light intensity at 14:00</t>
    <phoneticPr fontId="21" type="noConversion"/>
  </si>
  <si>
    <t>ZT17-ZT18</t>
    <phoneticPr fontId="21" type="noConversion"/>
  </si>
  <si>
    <t>1h</t>
  </si>
  <si>
    <t>pg/pineal</t>
    <phoneticPr fontId="21" type="noConversion"/>
  </si>
  <si>
    <t>Underwood_1986_fig1</t>
    <phoneticPr fontId="21" type="noConversion"/>
  </si>
  <si>
    <t>dark vs. 1 h direct sunlight</t>
    <phoneticPr fontId="21" type="noConversion"/>
  </si>
  <si>
    <t>The night is for lizard, but this time is daytime for people</t>
    <phoneticPr fontId="21" type="noConversion"/>
  </si>
  <si>
    <t>Coh2</t>
    <phoneticPr fontId="21" type="noConversion"/>
  </si>
  <si>
    <t>dark vs. 1 h indirect sunlight</t>
    <phoneticPr fontId="21" type="noConversion"/>
  </si>
  <si>
    <t>average intensity 12500 lux for night light intensity at 14:00,and average intensity 7600 lux for night light intensity at 16:00</t>
    <phoneticPr fontId="21" type="noConversion"/>
  </si>
  <si>
    <t>ZT17-ZT19</t>
    <phoneticPr fontId="21" type="noConversion"/>
  </si>
  <si>
    <t>2h</t>
  </si>
  <si>
    <t>ZT19</t>
    <phoneticPr fontId="21" type="noConversion"/>
  </si>
  <si>
    <t>dark vs. 2 h indirect sunlight</t>
    <phoneticPr fontId="21" type="noConversion"/>
  </si>
  <si>
    <t>24,100 lux of fluorescent plus incandescent illumination</t>
    <phoneticPr fontId="21" type="noConversion"/>
  </si>
  <si>
    <t>dark vs. 1 h mixed light</t>
    <phoneticPr fontId="21" type="noConversion"/>
  </si>
  <si>
    <t>dark vs. 2 h mixed light</t>
    <phoneticPr fontId="21" type="noConversion"/>
  </si>
  <si>
    <t>ZT12-ZT24</t>
    <phoneticPr fontId="21" type="noConversion"/>
  </si>
  <si>
    <t>ZT10</t>
    <phoneticPr fontId="21" type="noConversion"/>
  </si>
  <si>
    <t>ZT6</t>
    <phoneticPr fontId="21" type="noConversion"/>
  </si>
  <si>
    <t>Influence of the photocycle and thermocycle on rhythms of plasma thyroxine and plasma and ocular melatonin in late metamorphic stages of the bullfrog tadpole, Rana catesbeiana</t>
    <phoneticPr fontId="21" type="noConversion"/>
  </si>
  <si>
    <t>10.1016/j.cbpb.2004.06.012</t>
    <phoneticPr fontId="21" type="noConversion"/>
  </si>
  <si>
    <t>Comparative Biochemistry and Physiology Part A: Molecular &amp; Integrative Physiology</t>
  </si>
  <si>
    <t>Wright_2004</t>
    <phoneticPr fontId="21" type="noConversion"/>
  </si>
  <si>
    <t>Rana catesbeiana</t>
    <phoneticPr fontId="21" type="noConversion"/>
  </si>
  <si>
    <t>bullfrog tadpole</t>
    <phoneticPr fontId="21" type="noConversion"/>
  </si>
  <si>
    <t>Nashville</t>
  </si>
  <si>
    <t>ZT14.5-ZT24</t>
    <phoneticPr fontId="21" type="noConversion"/>
  </si>
  <si>
    <t>at least 7-10 days</t>
    <phoneticPr fontId="21" type="noConversion"/>
  </si>
  <si>
    <t>fig1 + fig2</t>
    <phoneticPr fontId="21" type="noConversion"/>
  </si>
  <si>
    <t>Wright_2004_fig1 + fig2</t>
    <phoneticPr fontId="21" type="noConversion"/>
  </si>
  <si>
    <t>LD vs. LL at prometamorphosis</t>
    <phoneticPr fontId="21" type="noConversion"/>
  </si>
  <si>
    <t>fig1 + fig2</t>
  </si>
  <si>
    <t>LD vs. LL at climax</t>
    <phoneticPr fontId="21" type="noConversion"/>
  </si>
  <si>
    <t>Persistence of a plasma melatonin rhythm in constant darkness and its inhibition by constant light in the sleepy lizard, Tiliqua rugosa</t>
  </si>
  <si>
    <t>10.1111/j.1600-079X.2006.00322.x</t>
    <phoneticPr fontId="21" type="noConversion"/>
  </si>
  <si>
    <t>Firth_2006</t>
    <phoneticPr fontId="21" type="noConversion"/>
  </si>
  <si>
    <t>Tiliqua rugosa</t>
  </si>
  <si>
    <t>lizard</t>
    <phoneticPr fontId="21" type="noConversion"/>
  </si>
  <si>
    <t>250 w, see a cited article [22] in 1987</t>
    <phoneticPr fontId="21" type="noConversion"/>
  </si>
  <si>
    <t xml:space="preserve">Only reported 2000 lux in LL </t>
    <phoneticPr fontId="21" type="noConversion"/>
  </si>
  <si>
    <t>pmol/L</t>
    <phoneticPr fontId="21" type="noConversion"/>
  </si>
  <si>
    <t>Firth_2006_fig4</t>
  </si>
  <si>
    <t>LD12:12 vs LL</t>
  </si>
  <si>
    <t>6–8 (unclear) individuals were measured</t>
    <phoneticPr fontId="21" type="noConversion"/>
  </si>
  <si>
    <t>Only reported 2000 lux in LL</t>
  </si>
  <si>
    <t>ZT12</t>
    <phoneticPr fontId="21" type="noConversion"/>
  </si>
  <si>
    <t>6–8 (unclear) individuals were measured</t>
  </si>
  <si>
    <t>ZT16</t>
    <phoneticPr fontId="21" type="noConversion"/>
  </si>
  <si>
    <t>Inhibition of sexual maturation in tank reared haddock (Melanogrammus aeglefinus) through the use of constant light photoperiods</t>
    <phoneticPr fontId="21" type="noConversion"/>
  </si>
  <si>
    <t>10.1016/j.aquaculture.2007.04.052</t>
  </si>
  <si>
    <t>Aquaculture</t>
  </si>
  <si>
    <t>Davie_2007</t>
    <phoneticPr fontId="21" type="noConversion"/>
  </si>
  <si>
    <t>Melanogrammus aeglefinus</t>
  </si>
  <si>
    <t>UK</t>
    <phoneticPr fontId="21" type="noConversion"/>
  </si>
  <si>
    <t>56.46°N</t>
    <phoneticPr fontId="21" type="noConversion"/>
  </si>
  <si>
    <t>5.52°E</t>
    <phoneticPr fontId="21" type="noConversion"/>
  </si>
  <si>
    <t>Ardtoe</t>
    <phoneticPr fontId="21" type="noConversion"/>
  </si>
  <si>
    <t>Osram Dulux S G23 energy saver</t>
    <phoneticPr fontId="21" type="noConversion"/>
  </si>
  <si>
    <t>Con: Simulated Natural Photoperiod, changes with time</t>
    <phoneticPr fontId="21" type="noConversion"/>
  </si>
  <si>
    <t>W/m2</t>
    <phoneticPr fontId="21" type="noConversion"/>
  </si>
  <si>
    <t>Light intensity at the water surface and tank bottom was 0.45 and 0.14, respectively</t>
    <phoneticPr fontId="21" type="noConversion"/>
  </si>
  <si>
    <t>ZT17-ZT24</t>
    <phoneticPr fontId="21" type="noConversion"/>
  </si>
  <si>
    <t>10.3109/07420520903540960</t>
  </si>
  <si>
    <t>Lahiri_2009</t>
    <phoneticPr fontId="21" type="noConversion"/>
  </si>
  <si>
    <t>India</t>
    <phoneticPr fontId="21" type="noConversion"/>
  </si>
  <si>
    <t>25° 18'N</t>
    <phoneticPr fontId="21" type="noConversion"/>
  </si>
  <si>
    <t>83° 1'E</t>
    <phoneticPr fontId="21" type="noConversion"/>
  </si>
  <si>
    <t>Varanasi</t>
    <phoneticPr fontId="21" type="noConversion"/>
  </si>
  <si>
    <t>Lahiri_2009_fig2</t>
    <phoneticPr fontId="21" type="noConversion"/>
  </si>
  <si>
    <t>Pan</t>
  </si>
  <si>
    <t>text</t>
  </si>
  <si>
    <t>87.9±7.4 is averaged scotophase level, while photophase levels are all below detection limits 4</t>
  </si>
  <si>
    <t>250 w, see a cited article [22] in 1987</t>
  </si>
  <si>
    <t>Exp: light irradiance of 1850 μW/cm2 for 5 s after ZT19.5;Con: dark at night</t>
  </si>
  <si>
    <t>Exp: light irradiance of 1850 μW/cm2 for 5 mins after ZT19.5;Con: dark at night</t>
  </si>
  <si>
    <t>1s exposure</t>
  </si>
  <si>
    <t>5s exposure</t>
  </si>
  <si>
    <t>"Diurnal" assumed according to extractor's judgement</t>
  </si>
  <si>
    <t>"Nocturnal" assumed according to extractor's judgement</t>
  </si>
  <si>
    <t>Cross-checker</t>
  </si>
  <si>
    <t>ML</t>
  </si>
  <si>
    <t>Chen</t>
  </si>
  <si>
    <t>Role of light wavelengths in synchronization of circadian physiology in songbirds</t>
  </si>
  <si>
    <t>10.1016/j.physbeh.2014.12.032</t>
  </si>
  <si>
    <t>Yadav_2015</t>
  </si>
  <si>
    <t>Emberiza melanocephala</t>
  </si>
  <si>
    <t>blackheaded bunting</t>
  </si>
  <si>
    <t>μM/m2/s</t>
  </si>
  <si>
    <t>unclear</t>
  </si>
  <si>
    <t>ZT06=15:00</t>
  </si>
  <si>
    <t>Figs3</t>
  </si>
  <si>
    <t>Yadav_2015_figs3.PNG</t>
  </si>
  <si>
    <t>LL (b:E. melanocephala) vs. 12h:12h (a:E. melanocephala)</t>
  </si>
  <si>
    <t>12B:12R (c:E. melanocephala) vs. 12h:12h (a:E. melanocephala)</t>
  </si>
  <si>
    <t>12R:12B (c':E. melanocephala) vs. 12h:12h (a:E. melanocephala)</t>
  </si>
  <si>
    <t>12R:12B (d:E. melanocephala) vs. 12h:12h (a:E. melanocephala)</t>
  </si>
  <si>
    <t>12B:12R (d':E. melanocephala) vs. 12h:12h (a:E. melanocephala)</t>
  </si>
  <si>
    <t>ZT18=03:00</t>
  </si>
  <si>
    <t>Ploceidae philippinus</t>
  </si>
  <si>
    <t>LL (b:P. philippinus) vs. 12h:12h (a:P. philippinus)</t>
  </si>
  <si>
    <t>12B:12R (c:P. philippinus) vs. 12h:12h (a:P. philippinus)</t>
  </si>
  <si>
    <t>12R:12B (c':P. philippinus) vs. 12h:12h (a:P. philippinus)</t>
  </si>
  <si>
    <t>12R:12B (d:P. philippinus) vs. 12h:12h (a:P. philippinus)</t>
  </si>
  <si>
    <t>12B:12R (d':P. philippinus) vs. 12h:12h (a:P. philippinus)</t>
  </si>
  <si>
    <t>Revealing a Circadian Clock in Captive 
Arctic-Breeding Songbirds, Lapland Longspurs 
(Calcarius lapponicus), under Constant Illumination</t>
  </si>
  <si>
    <t>10.1177/0748730414552323</t>
  </si>
  <si>
    <t>JOURNAL OF BIOLOGICAL RHYTHMS</t>
  </si>
  <si>
    <t>Ashley_2014</t>
  </si>
  <si>
    <t>Calcarius lapponicus</t>
  </si>
  <si>
    <t>Lapland longspurs</t>
  </si>
  <si>
    <t>USA</t>
  </si>
  <si>
    <t>61°N</t>
  </si>
  <si>
    <t>150°W</t>
  </si>
  <si>
    <t>32W</t>
  </si>
  <si>
    <t>NOV. 17-18</t>
  </si>
  <si>
    <t>ZT00=09:00</t>
  </si>
  <si>
    <t>Fig 5</t>
  </si>
  <si>
    <t>Ashley_2015_fig 5.PNG</t>
  </si>
  <si>
    <t>LL vs 12L:12D</t>
  </si>
  <si>
    <t>ZT12=21:00</t>
  </si>
  <si>
    <t>Spectral and duration sensitivity to light-at-night in ‘blind’ and sighted rodent species</t>
  </si>
  <si>
    <t>10.1242/jeb.058883</t>
  </si>
  <si>
    <t>JOURNAL OF EXPERIMENTAL BIOLOGY</t>
  </si>
  <si>
    <t>Zubidat_2011</t>
  </si>
  <si>
    <t>Microtus socialis</t>
  </si>
  <si>
    <t>Social voles</t>
  </si>
  <si>
    <t>Blue</t>
  </si>
  <si>
    <t>ZT16-ZT16.5</t>
  </si>
  <si>
    <t>pg/ml*g</t>
  </si>
  <si>
    <t>ZT00=08:00</t>
  </si>
  <si>
    <t>Fig.1</t>
  </si>
  <si>
    <t>Zubidat_2011_fig.1.PNG</t>
  </si>
  <si>
    <t>Blue light(1 day)：Blue light(Control)</t>
  </si>
  <si>
    <t>Blue light(1 week)：Blue light(Control)</t>
  </si>
  <si>
    <t>Blue light(3 weeks)：Blue light(Control)</t>
  </si>
  <si>
    <t>ZT04=12:00</t>
  </si>
  <si>
    <t>ZT08=16:00</t>
  </si>
  <si>
    <t>ZT12=20:00</t>
  </si>
  <si>
    <t>ZT16=00:00</t>
  </si>
  <si>
    <t>ZT20=04:00</t>
  </si>
  <si>
    <t>Yellow light(1 day)：Yellow light(Control)</t>
  </si>
  <si>
    <t>Yellowlight(1 week)：Yellow light(Control)</t>
  </si>
  <si>
    <t>Yellow light(3 weeks)：Yellow light(Control)</t>
  </si>
  <si>
    <t>Red</t>
  </si>
  <si>
    <t>Red light(1 day)：Red light(Control)</t>
  </si>
  <si>
    <t>Red light(1 week)：Red light(Control)</t>
  </si>
  <si>
    <t>Red light(3 weeks)：Red light(Control)</t>
  </si>
  <si>
    <t>Spalax ehrenbergi</t>
  </si>
  <si>
    <t>blind mole rats</t>
  </si>
  <si>
    <t>Fig.2</t>
  </si>
  <si>
    <t>Zubidat_2011_fig.2.PNG</t>
  </si>
  <si>
    <t>Exp11</t>
  </si>
  <si>
    <t>Exp15</t>
  </si>
  <si>
    <t>Exp16</t>
  </si>
  <si>
    <t>Exp17</t>
  </si>
  <si>
    <t>Exp18</t>
  </si>
  <si>
    <t>Thermocyclic entrainment of lizard blood plasma melatonin
rhythms in constant and cyclic photic environments</t>
  </si>
  <si>
    <t>10.1152/ajpregu.1999.277.6.R1620</t>
  </si>
  <si>
    <t>AMERICAN JOURNAL OF PHYSIOLOGY</t>
  </si>
  <si>
    <t>Firth_1999</t>
  </si>
  <si>
    <t xml:space="preserve"> lizards</t>
  </si>
  <si>
    <t>12~14</t>
  </si>
  <si>
    <t>pmol/l</t>
  </si>
  <si>
    <t>Fig.2&amp;Fig. 3</t>
  </si>
  <si>
    <t>Firth_1999_Fig.2&amp;Fig. 3.PNG</t>
  </si>
  <si>
    <t>LL（1200）vs 12L:12D(1200)</t>
  </si>
  <si>
    <t>Animals were exposed to a thermoperiod consisting of a 33°C thermophase and a 6-h cryophase of 15°C centered either at 1200.</t>
  </si>
  <si>
    <t>ZT04=10:00</t>
  </si>
  <si>
    <t>LL（2400）vs 12L:12D(2400)</t>
  </si>
  <si>
    <t>Animals were exposed to a thermoperiod consisting of a 33°C thermophase and a 6-h cryophase of 15°C centered either at 2400.</t>
  </si>
  <si>
    <t>ZT12=22:00</t>
  </si>
  <si>
    <t>ZT20=02:00</t>
  </si>
  <si>
    <t>The endogenous rhythm of plasma melatonin and its regulation by
light in the highveld mole-rat (Cryptomys hottentotus pretoriae):
a microphthalmic, seasonally breeding rodent</t>
  </si>
  <si>
    <t>10.1111/j.1600-079X.2004.00151.x</t>
  </si>
  <si>
    <t>JOURNAL OF PINEAL RESEARCH</t>
  </si>
  <si>
    <t>Gutjahr_2004</t>
  </si>
  <si>
    <t>Cryptomys hottentotus pretoriae</t>
  </si>
  <si>
    <t>highveld mole-rat</t>
  </si>
  <si>
    <t>South Africa</t>
  </si>
  <si>
    <t>25°45‘S</t>
  </si>
  <si>
    <t>28°10’E</t>
  </si>
  <si>
    <t>ZT06=24:00</t>
  </si>
  <si>
    <t>Table1</t>
  </si>
  <si>
    <t>Gutjahr_2004_Table 1</t>
  </si>
  <si>
    <t>LL:(Day2):LL(Day1)</t>
  </si>
  <si>
    <t>ZT18=12:00</t>
  </si>
  <si>
    <t>The pineal melatonin rhythm and its regulation 
by light in a subterranean rodent, the valley 
pocket gopher (Thomomys bottae</t>
  </si>
  <si>
    <t>10.1111/j.1600-079X.1994.tb00094.x</t>
  </si>
  <si>
    <t>Reiter_1994</t>
  </si>
  <si>
    <t>Thomomys bottae</t>
  </si>
  <si>
    <t>valley 
pocket gopher</t>
  </si>
  <si>
    <t>Brewster County,TEXAS</t>
  </si>
  <si>
    <t>ZT12-ZT16</t>
  </si>
  <si>
    <t>ng/pineal</t>
  </si>
  <si>
    <t>ZT16=23:00</t>
  </si>
  <si>
    <t>Figs. 3</t>
  </si>
  <si>
    <t>Reiter_1994_Fig. 3. PNG</t>
  </si>
  <si>
    <t>EL 23:00 vs Night 23:00</t>
  </si>
  <si>
    <t>ZT16-ZT17</t>
  </si>
  <si>
    <t>ZT17=24:00</t>
  </si>
  <si>
    <t>Figs. 4</t>
  </si>
  <si>
    <t>Reiter_1994_Fig. 4 PNG</t>
  </si>
  <si>
    <t>AL 24:00 vs Night 24:00</t>
  </si>
  <si>
    <t>Studies on Pineal Melatonin Levels in a Diurnal 
Species, the Eastern Chipmunk (Tamias striatus): Effects 
of Light at Night, Propranolol Administration or 
Superior Cervical Ganglionectomy</t>
  </si>
  <si>
    <t>10.1007/bf01254936 </t>
  </si>
  <si>
    <t>Journal of 
Neural Transmisson</t>
  </si>
  <si>
    <t>Reiter_1982</t>
  </si>
  <si>
    <t>Tamias striatus</t>
  </si>
  <si>
    <t>Eastern Chipmunk</t>
  </si>
  <si>
    <t xml:space="preserve"> San Antonio, Texas</t>
  </si>
  <si>
    <t>pg/gld</t>
  </si>
  <si>
    <t>Reiter_1982_Fig. 1 PNG</t>
  </si>
  <si>
    <t>Light(Sal):Dark(Sal)</t>
  </si>
  <si>
    <t>Sal:received a ,subcutaneous injection of Saline</t>
  </si>
  <si>
    <t>Light(Pro):Dark(Pro)</t>
  </si>
  <si>
    <t>Sal:received a ,subcutaneous injection of Propranolol</t>
  </si>
  <si>
    <t>Fig.3</t>
  </si>
  <si>
    <t>Reiter_1982_Fig. 3 PNG</t>
  </si>
  <si>
    <t>Light(INT):Dark(INT)</t>
  </si>
  <si>
    <t xml:space="preserve">INT: intact </t>
  </si>
  <si>
    <t>ZT00=04:36，average; ZT18:51-ZT21:44 - assume to be ZT20</t>
  </si>
  <si>
    <t>Dominoni_2013b</t>
  </si>
  <si>
    <t>Dominoni_2013a</t>
  </si>
  <si>
    <t>Influence of light irradiance on hydroxyindole-O-methyltransferase activity, serotonin-N-acetyltranferase activity, and radioimmunoassayable melatonin levels in the pineal gland of the diurnally active Richardson's ground squirrel</t>
  </si>
  <si>
    <t>Reiter_1983a</t>
  </si>
  <si>
    <t>Reiter_1983b</t>
  </si>
  <si>
    <t>LD 12:12 (lights on 06:00–18:0 h);LD 15:9 (lights on 04:30–19:30 h)</t>
  </si>
  <si>
    <t>LD 12:12 vs.LD 15:9</t>
  </si>
  <si>
    <t>ZT00=06:00</t>
  </si>
  <si>
    <t>ZT12-ZT15</t>
  </si>
  <si>
    <t>Plasma melatonin in the scincid lizard, Trachydosaurus rugosus: diel rhythm, seasonality, and the effect of constant light and constant darkness</t>
  </si>
  <si>
    <t>Mixed</t>
  </si>
  <si>
    <t>Female</t>
  </si>
  <si>
    <t>Male</t>
  </si>
  <si>
    <t>Artificial light pollution: Shifting spectral wavelengths to mitigate physiological and health consequences in a nocturnal marsupial mammal</t>
  </si>
  <si>
    <t>Con measured at ZT19, Exp measured at ZT19.25; ZT19 assumed</t>
  </si>
  <si>
    <t>Exp: 5 s light exposure after ZT19</t>
  </si>
  <si>
    <t>&lt;0.05 assumed to be 0</t>
  </si>
  <si>
    <t>ZT10:45-ZT00:00 assumed to be ZT10-ZT24  From doctoral dissertation，no DOI &amp; Journal</t>
  </si>
  <si>
    <t>ZT10-ZT24</t>
  </si>
  <si>
    <t>ZT19.5</t>
  </si>
  <si>
    <t>ZT16:45-ZT00:00 assumed to be ZT14-ZT24From doctoral dissertation，no DOI &amp; Journal</t>
  </si>
  <si>
    <t>&lt;1 day assumed to be 0.5</t>
  </si>
  <si>
    <t>exposure duration 12~14 assumed to be 13</t>
  </si>
  <si>
    <t>exposure duration &lt;1 day assumed to be 0.5</t>
  </si>
  <si>
    <t>Water</t>
  </si>
  <si>
    <t>Urinary</t>
  </si>
  <si>
    <t>3700K (blue)</t>
  </si>
  <si>
    <t>Species_diurnal_nocturnal</t>
  </si>
  <si>
    <t>The light during the day had an irradiance of 350-400 μW/cm2; convert it to W/m2 by "divided by 100"</t>
  </si>
  <si>
    <t>μW/cm2; convert it to W/m2 by "divided by 100"</t>
  </si>
  <si>
    <t>Responsiveness of Pineal N-Acetyltransferase and Melatonin in the Cotton Rat Exposed to Either Artificial or Natural Light at Night</t>
  </si>
  <si>
    <t xml:space="preserve">All night </t>
  </si>
  <si>
    <t>Early night</t>
  </si>
  <si>
    <t>Mid night</t>
  </si>
  <si>
    <t>Late night</t>
  </si>
  <si>
    <t>ZT14.5-ZT24</t>
  </si>
  <si>
    <t>Night_Phase_category</t>
  </si>
  <si>
    <t>LED lamp</t>
  </si>
  <si>
    <t>Tungsten filament lamp</t>
  </si>
  <si>
    <t>Not reported</t>
  </si>
  <si>
    <t>Underwood_1986</t>
  </si>
  <si>
    <t>Light at night cannot suppress pineal melatonin levels in the lizard Anolis carolinensis</t>
  </si>
  <si>
    <t>Fluorescent plus incandescent lamp</t>
  </si>
  <si>
    <t>Light_CT</t>
  </si>
  <si>
    <t>Cool white</t>
  </si>
  <si>
    <t>found light source info from 10.1016/0304-3940（91）90669-K</t>
  </si>
  <si>
    <t>Daytime</t>
  </si>
  <si>
    <t>Nighttime</t>
  </si>
  <si>
    <t>Daytime_or_nighttime_melatonin</t>
  </si>
  <si>
    <t>Species_diurnal_noctural_comment</t>
  </si>
  <si>
    <t>Richardson's ground squirrel</t>
  </si>
  <si>
    <t>Cotton rats can be nocturnal, diurnal, or crepuscular in the wild, but can change from nocturnal to diurnal under laboratory conditions (Faith et al., 1997   https://www.sciencedirect.com/topics/pharmacology-toxicology-and-pharmaceutical-science/cotton-rat</t>
  </si>
  <si>
    <t>llizard</t>
  </si>
  <si>
    <t>cotton rat</t>
  </si>
  <si>
    <t>Response of melatonin receptor mt1 in spleen of a tropical indian rodent, funambulus pennanti, to natural solar insolation and different photoperiodic conditions</t>
  </si>
  <si>
    <t>indian rodent</t>
  </si>
  <si>
    <t xml:space="preserve"> Nocturnal</t>
  </si>
  <si>
    <t>diurnal animals, so assumed to be nighttime melatonin</t>
  </si>
  <si>
    <t>Captive</t>
    <phoneticPr fontId="11" type="noConversion"/>
  </si>
  <si>
    <t>Experiment</t>
    <phoneticPr fontId="11" type="noConversion"/>
  </si>
  <si>
    <t>Observation</t>
    <phoneticPr fontId="11" type="noConversion"/>
  </si>
  <si>
    <t>Free-living</t>
    <phoneticPr fontId="11" type="noConversion"/>
  </si>
  <si>
    <t>Captive</t>
  </si>
  <si>
    <t>Experiment</t>
  </si>
  <si>
    <t>Observation</t>
  </si>
  <si>
    <t>Free-living</t>
  </si>
  <si>
    <t>Captive_or_Free_living</t>
  </si>
  <si>
    <t>Study_type</t>
  </si>
  <si>
    <t>Cool white; cloud-free composite of VIIRS night-time lights from May 2014</t>
  </si>
  <si>
    <t>Cool white; 8 w bulb</t>
  </si>
  <si>
    <t>Cool white; fluorescent plus incandescent illumination without details</t>
  </si>
  <si>
    <t>Cool white; 32W</t>
  </si>
  <si>
    <t>ZT18-ZT24 was set as late night phase</t>
  </si>
  <si>
    <t>ZT12.5 assumed to be 13 measured prior to and after ZT12.5(two groups)</t>
  </si>
  <si>
    <t>ZT18.5 assumed to be 19; measured on March 26</t>
  </si>
  <si>
    <t>ZT6.5 assumed to be 7; measured on February 24</t>
  </si>
  <si>
    <t>ZT6.5 assumed to be 7; measured in mid-spring</t>
  </si>
  <si>
    <t>ZT0.5 assumed to be 1; measured on March 26</t>
  </si>
  <si>
    <t>ZT0.5 assumed to be 1;measured in late-spring</t>
  </si>
  <si>
    <t>ZT18.5 assumed to be ZT19; measured in mid-spring</t>
  </si>
  <si>
    <t>ZT6.5 assumed to be 17; measured in late-spring</t>
  </si>
  <si>
    <t>ZT12.5 assumed to be 13; measured in late-spring</t>
  </si>
  <si>
    <t>ZT18.5 assumed to be 19; measured in late-spring</t>
  </si>
  <si>
    <t>ZT19.58 assumed to be 20; Con measured at ZT19.5, Exp measured at ZT19.58</t>
  </si>
  <si>
    <t>ZT19.75 assumed to be 20; Con measured at ZT19.5, Exp measured at ZT19.75</t>
  </si>
  <si>
    <t>ZT20.5 assumed to be 21; Con measured at ZT19.5, Exp measured at ZT20.5</t>
  </si>
  <si>
    <t>ZT21.5 assumed to be 22; Con measured at ZT19.5, Exp measured at ZT21.5</t>
  </si>
  <si>
    <t>ZT22.5 assumed to be 23; Con measured at ZT19.5, Exp measured at ZT22.5</t>
  </si>
  <si>
    <t>ZT22.5 assumed to be 23;Con measured at ZT19.5, Exp measured at ZT22.5</t>
  </si>
  <si>
    <t>ZT19.5 assumed to be ZT20</t>
  </si>
  <si>
    <t>ZT8.5 assumed to be 9</t>
  </si>
  <si>
    <t>ZT12.5 assumed to be 13</t>
  </si>
  <si>
    <t>ZT16.5 assumed to be 17</t>
  </si>
  <si>
    <t>ZT22.5 assumed to be 23</t>
  </si>
  <si>
    <t>ZT1.5 assumed to be 2</t>
  </si>
  <si>
    <t>ZT20.5 assumed to be 21</t>
  </si>
  <si>
    <t>ZT9</t>
  </si>
  <si>
    <t>ZT4.5 assumed to be 5</t>
  </si>
  <si>
    <t>ZT5</t>
  </si>
  <si>
    <t>ZT00 assumed; Traps were set just before sunset</t>
  </si>
  <si>
    <t>ZT6 assumed, which is a 1 quarter of the sampling time</t>
  </si>
  <si>
    <t>ZT18 assumed, which is a 3 quarter of the sampling time</t>
  </si>
  <si>
    <t>ZT18 assumed, which is a 3 quarter of the sampling time; Night-time MLT</t>
  </si>
  <si>
    <t>ZT18 assumed, which is a 3 quarter of the sampling time; 12:00 (day) and 23:30 (night) on the first day and 01:30 (night), 03:00 (night) and 12:00 (day) on the second day</t>
  </si>
  <si>
    <t>ZT18 assumed, which is a 3 quarter of the sampling time; measured at 23:00, but when is the time lights on?</t>
  </si>
  <si>
    <t>Not applicable</t>
  </si>
  <si>
    <t>AKR mice</t>
  </si>
  <si>
    <t>Albino strain</t>
  </si>
  <si>
    <t>Halichoeres tenuispinnis</t>
  </si>
  <si>
    <t>Phylum</t>
  </si>
  <si>
    <t>Chordata</t>
  </si>
  <si>
    <t>Class</t>
  </si>
  <si>
    <t>Aves</t>
  </si>
  <si>
    <t>Anseriformes</t>
  </si>
  <si>
    <t>Order</t>
  </si>
  <si>
    <t>Family</t>
  </si>
  <si>
    <t>Anatidae</t>
  </si>
  <si>
    <t>Genus</t>
  </si>
  <si>
    <t>Cygnus</t>
  </si>
  <si>
    <t>Zacco platypus</t>
    <phoneticPr fontId="21" type="noConversion"/>
  </si>
  <si>
    <t>Chordata</t>
    <phoneticPr fontId="21" type="noConversion"/>
  </si>
  <si>
    <t>Cypriniformes</t>
  </si>
  <si>
    <t>Cyprinidae</t>
  </si>
  <si>
    <t>Zacco</t>
  </si>
  <si>
    <t>Ploceus philippinus</t>
    <phoneticPr fontId="21" type="noConversion"/>
  </si>
  <si>
    <t>Perca</t>
  </si>
  <si>
    <t>Percidae</t>
  </si>
  <si>
    <t>Perciformes</t>
  </si>
  <si>
    <t>Ploceus</t>
  </si>
  <si>
    <t>Ploceidae</t>
  </si>
  <si>
    <t>Passeriformes</t>
  </si>
  <si>
    <t>Estrildidae</t>
  </si>
  <si>
    <t>Taeniopygia</t>
  </si>
  <si>
    <t>Aphelocoma</t>
  </si>
  <si>
    <t>Corvidae</t>
  </si>
  <si>
    <t>Corvus</t>
  </si>
  <si>
    <t>Funambulus</t>
  </si>
  <si>
    <t>Sciuridae</t>
  </si>
  <si>
    <t>Rodentia</t>
  </si>
  <si>
    <t>Mammalia</t>
  </si>
  <si>
    <t>Passer</t>
  </si>
  <si>
    <t>Passeridae</t>
  </si>
  <si>
    <t>Parus</t>
  </si>
  <si>
    <t>Paridae</t>
  </si>
  <si>
    <t>Diprotodontia</t>
  </si>
  <si>
    <t>Macropodidae</t>
  </si>
  <si>
    <t>Macropus eugenii</t>
    <phoneticPr fontId="21" type="noConversion"/>
  </si>
  <si>
    <t>Spermophilus</t>
  </si>
  <si>
    <t>Labridae</t>
  </si>
  <si>
    <t>Halichoeres</t>
  </si>
  <si>
    <t>Galliformes</t>
  </si>
  <si>
    <t>Phasianidae</t>
  </si>
  <si>
    <t>Perdicula</t>
  </si>
  <si>
    <t>Fringillidae</t>
  </si>
  <si>
    <t>Emberiza</t>
  </si>
  <si>
    <t>Turdus</t>
  </si>
  <si>
    <t>Turdidae</t>
  </si>
  <si>
    <t>Squamata</t>
  </si>
  <si>
    <t>Trachydosaurus</t>
  </si>
  <si>
    <t>Scincidae</t>
  </si>
  <si>
    <t>Cricetidae</t>
  </si>
  <si>
    <t>Sigmodon</t>
  </si>
  <si>
    <t>Dactyloidae</t>
  </si>
  <si>
    <t>Anolis</t>
  </si>
  <si>
    <t>Amphibia</t>
  </si>
  <si>
    <t>Anura</t>
  </si>
  <si>
    <t>Ranidae</t>
  </si>
  <si>
    <t>Rana</t>
    <phoneticPr fontId="21" type="noConversion"/>
  </si>
  <si>
    <t>Tiliqua</t>
  </si>
  <si>
    <t>Gadiformes</t>
  </si>
  <si>
    <t>Gadidae</t>
  </si>
  <si>
    <t>Melanogrammus</t>
  </si>
  <si>
    <t>Aves</t>
    <phoneticPr fontId="21" type="noConversion"/>
  </si>
  <si>
    <t>Ploceidae philippinus</t>
    <phoneticPr fontId="21" type="noConversion"/>
  </si>
  <si>
    <t>Ploceus</t>
    <phoneticPr fontId="21" type="noConversion"/>
  </si>
  <si>
    <t>Calcarius</t>
  </si>
  <si>
    <t>Microtus</t>
  </si>
  <si>
    <t>Spalacidae</t>
  </si>
  <si>
    <t>Spalax</t>
  </si>
  <si>
    <t>Bathyergidae</t>
  </si>
  <si>
    <t>Cryptomys</t>
  </si>
  <si>
    <t>Geomyidae</t>
  </si>
  <si>
    <t>Thomomys</t>
  </si>
  <si>
    <t>Tamias</t>
  </si>
  <si>
    <t>Rodentia</t>
    <phoneticPr fontId="21" type="noConversion"/>
  </si>
  <si>
    <t>Diprotodontia</t>
    <phoneticPr fontId="21" type="noConversion"/>
  </si>
  <si>
    <t>Macropus</t>
  </si>
  <si>
    <t>Squamata</t>
    <phoneticPr fontId="21" type="noConversion"/>
  </si>
  <si>
    <t>Reptilia</t>
  </si>
  <si>
    <t>Osteichthyes</t>
  </si>
  <si>
    <t xml:space="preserve">	Rodentia</t>
  </si>
  <si>
    <t>Muridae</t>
  </si>
  <si>
    <t xml:space="preserve">	Mus</t>
  </si>
  <si>
    <t>haddock</t>
  </si>
  <si>
    <t>Actinopterygii</t>
  </si>
  <si>
    <t>10.1111/j.1600-079X.1985.tb00717.x</t>
  </si>
  <si>
    <t>DOI(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</si>
</sst>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_ "/>
  </numFmts>
  <fonts count="4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34"/>
      <scheme val="minor"/>
    </font>
    <font>
      <i/>
      <sz val="11"/>
      <color theme="1"/>
      <name val="Calibri"/>
      <family val="4"/>
      <charset val="134"/>
      <scheme val="minor"/>
    </font>
    <font>
      <sz val="11"/>
      <color theme="1"/>
      <name val="等线"/>
      <family val="4"/>
      <charset val="134"/>
    </font>
    <font>
      <sz val="11"/>
      <color theme="1"/>
      <name val="Calibri"/>
      <family val="4"/>
      <charset val="134"/>
      <scheme val="minor"/>
    </font>
    <font>
      <sz val="12"/>
      <color theme="1"/>
      <name val="等线"/>
      <family val="4"/>
      <charset val="134"/>
    </font>
    <font>
      <sz val="11"/>
      <color rgb="FF000000"/>
      <name val="Calibri"/>
      <family val="4"/>
      <charset val="134"/>
      <scheme val="minor"/>
    </font>
    <font>
      <sz val="10"/>
      <color rgb="FF000000"/>
      <name val="Calibri"/>
      <family val="4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等线"/>
      <family val="3"/>
      <charset val="134"/>
    </font>
    <font>
      <i/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20" fillId="0" borderId="0" xfId="0" applyFont="1"/>
    <xf numFmtId="0" fontId="24" fillId="0" borderId="0" xfId="0" applyFont="1"/>
    <xf numFmtId="0" fontId="18" fillId="0" borderId="0" xfId="0" applyFont="1"/>
    <xf numFmtId="0" fontId="19" fillId="0" borderId="0" xfId="0" applyFont="1"/>
    <xf numFmtId="0" fontId="0" fillId="0" borderId="0" xfId="0" applyAlignment="1">
      <alignment wrapText="1"/>
    </xf>
    <xf numFmtId="2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vertical="top"/>
    </xf>
    <xf numFmtId="0" fontId="29" fillId="0" borderId="0" xfId="0" applyFont="1"/>
    <xf numFmtId="0" fontId="22" fillId="0" borderId="0" xfId="0" applyFont="1"/>
    <xf numFmtId="164" fontId="23" fillId="0" borderId="0" xfId="0" applyNumberFormat="1" applyFont="1"/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/>
    <xf numFmtId="0" fontId="27" fillId="0" borderId="0" xfId="0" applyFont="1" applyAlignment="1">
      <alignment horizontal="left" vertical="center" readingOrder="1"/>
    </xf>
    <xf numFmtId="0" fontId="2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9" fillId="0" borderId="0" xfId="0" applyFont="1" applyAlignment="1">
      <alignment horizontal="right"/>
    </xf>
    <xf numFmtId="0" fontId="29" fillId="0" borderId="0" xfId="0" applyFont="1" applyAlignment="1">
      <alignment vertical="center"/>
    </xf>
    <xf numFmtId="0" fontId="31" fillId="0" borderId="0" xfId="0" applyFont="1"/>
    <xf numFmtId="0" fontId="28" fillId="0" borderId="0" xfId="0" applyFont="1"/>
    <xf numFmtId="0" fontId="32" fillId="0" borderId="0" xfId="0" applyFont="1"/>
    <xf numFmtId="0" fontId="0" fillId="0" borderId="0" xfId="0" applyAlignment="1">
      <alignment horizontal="left" vertical="top"/>
    </xf>
    <xf numFmtId="0" fontId="20" fillId="0" borderId="0" xfId="0" applyFont="1" applyAlignment="1">
      <alignment vertical="top"/>
    </xf>
    <xf numFmtId="0" fontId="37" fillId="0" borderId="0" xfId="0" applyFont="1" applyAlignment="1">
      <alignment vertical="top"/>
    </xf>
    <xf numFmtId="0" fontId="33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35" fillId="0" borderId="0" xfId="0" applyFont="1" applyAlignment="1">
      <alignment vertical="top"/>
    </xf>
    <xf numFmtId="0" fontId="36" fillId="0" borderId="0" xfId="0" applyFont="1" applyAlignment="1">
      <alignment vertical="top"/>
    </xf>
    <xf numFmtId="0" fontId="36" fillId="0" borderId="0" xfId="0" applyFont="1"/>
    <xf numFmtId="14" fontId="0" fillId="0" borderId="0" xfId="0" applyNumberFormat="1"/>
    <xf numFmtId="0" fontId="35" fillId="0" borderId="0" xfId="0" applyFont="1"/>
    <xf numFmtId="0" fontId="34" fillId="0" borderId="0" xfId="0" applyFont="1"/>
    <xf numFmtId="0" fontId="38" fillId="0" borderId="0" xfId="0" applyFont="1"/>
    <xf numFmtId="0" fontId="3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bf01254936" TargetMode="External"/><Relationship Id="rId2" Type="http://schemas.openxmlformats.org/officeDocument/2006/relationships/hyperlink" Target="https://doi.org/10.1007/bf01254936" TargetMode="External"/><Relationship Id="rId1" Type="http://schemas.openxmlformats.org/officeDocument/2006/relationships/hyperlink" Target="https://doi.org/10.1007/bf01254936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bf01254936" TargetMode="External"/><Relationship Id="rId2" Type="http://schemas.openxmlformats.org/officeDocument/2006/relationships/hyperlink" Target="https://doi.org/10.1007/bf01254936" TargetMode="External"/><Relationship Id="rId1" Type="http://schemas.openxmlformats.org/officeDocument/2006/relationships/hyperlink" Target="https://doi.org/10.1007/bf012549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Q645"/>
  <sheetViews>
    <sheetView zoomScale="85" zoomScaleNormal="85" workbookViewId="0">
      <pane ySplit="1" topLeftCell="A2" activePane="bottomLeft" state="frozen"/>
      <selection activeCell="Q1" sqref="Q1"/>
      <selection pane="bottomLeft" activeCell="D1" sqref="D1:D1048576"/>
    </sheetView>
  </sheetViews>
  <sheetFormatPr defaultColWidth="8.90625" defaultRowHeight="14.5"/>
  <cols>
    <col min="1" max="1" width="11.36328125" customWidth="1"/>
    <col min="2" max="2" width="10.453125" customWidth="1"/>
    <col min="3" max="4" width="25.7265625" customWidth="1"/>
    <col min="5" max="5" width="23.08984375" customWidth="1"/>
    <col min="6" max="6" width="11.90625" customWidth="1"/>
    <col min="7" max="7" width="15.90625" customWidth="1"/>
    <col min="8" max="8" width="24.6328125" style="4" customWidth="1"/>
    <col min="9" max="9" width="21.90625" customWidth="1"/>
    <col min="10" max="10" width="17.453125" customWidth="1"/>
    <col min="11" max="11" width="12.6328125" customWidth="1"/>
    <col min="12" max="12" width="11.90625" customWidth="1"/>
    <col min="13" max="13" width="14" customWidth="1"/>
    <col min="14" max="14" width="15.90625" customWidth="1"/>
    <col min="15" max="16" width="14.453125" customWidth="1"/>
    <col min="17" max="17" width="21.7265625" customWidth="1"/>
    <col min="18" max="18" width="15.7265625" customWidth="1"/>
    <col min="19" max="19" width="12.7265625" customWidth="1"/>
    <col min="20" max="20" width="10.36328125" customWidth="1"/>
    <col min="21" max="21" width="10.90625" customWidth="1"/>
    <col min="22" max="22" width="12.90625" customWidth="1"/>
    <col min="23" max="23" width="15.453125" customWidth="1"/>
    <col min="24" max="24" width="19.36328125" customWidth="1"/>
    <col min="25" max="25" width="15.7265625" customWidth="1"/>
    <col min="26" max="26" width="12.08984375" customWidth="1"/>
    <col min="27" max="27" width="10.7265625" customWidth="1"/>
    <col min="28" max="28" width="15.36328125" customWidth="1"/>
    <col min="29" max="29" width="14.6328125" customWidth="1"/>
    <col min="30" max="30" width="10.81640625" style="1" customWidth="1"/>
    <col min="31" max="31" width="12.6328125" customWidth="1"/>
    <col min="32" max="33" width="11.453125" customWidth="1"/>
    <col min="34" max="35" width="13.6328125" customWidth="1"/>
    <col min="36" max="36" width="17.90625" customWidth="1"/>
    <col min="37" max="37" width="12.08984375" customWidth="1"/>
    <col min="38" max="38" width="9.90625" customWidth="1"/>
    <col min="39" max="39" width="31.453125" customWidth="1"/>
    <col min="40" max="41" width="13" customWidth="1"/>
    <col min="42" max="42" width="14.453125" customWidth="1"/>
    <col min="43" max="45" width="14.90625" customWidth="1"/>
    <col min="46" max="46" width="9.36328125" customWidth="1"/>
    <col min="47" max="47" width="10.453125" customWidth="1"/>
    <col min="48" max="48" width="9.08984375" customWidth="1"/>
    <col min="49" max="49" width="12.08984375" customWidth="1"/>
    <col min="50" max="50" width="24.453125" customWidth="1"/>
    <col min="51" max="51" width="17.453125" customWidth="1"/>
    <col min="52" max="52" width="16" customWidth="1"/>
    <col min="53" max="53" width="17.453125" customWidth="1"/>
    <col min="54" max="54" width="10.36328125" customWidth="1"/>
    <col min="55" max="58" width="12.36328125" customWidth="1"/>
    <col min="59" max="59" width="23.6328125" customWidth="1"/>
    <col min="60" max="60" width="15.90625" customWidth="1"/>
    <col min="61" max="61" width="6.90625" customWidth="1"/>
    <col min="62" max="62" width="7.90625" customWidth="1"/>
    <col min="68" max="68" width="12.26953125" customWidth="1"/>
  </cols>
  <sheetData>
    <row r="1" spans="1:69">
      <c r="A1" t="s">
        <v>419</v>
      </c>
      <c r="B1" t="s">
        <v>807</v>
      </c>
      <c r="C1" t="s">
        <v>0</v>
      </c>
      <c r="D1" t="s">
        <v>1</v>
      </c>
      <c r="E1" t="s">
        <v>5</v>
      </c>
      <c r="F1" t="s">
        <v>15</v>
      </c>
      <c r="G1" t="s">
        <v>4</v>
      </c>
      <c r="H1" s="1" t="s">
        <v>2</v>
      </c>
      <c r="I1" t="s">
        <v>39</v>
      </c>
      <c r="J1" t="s">
        <v>1058</v>
      </c>
      <c r="K1" t="s">
        <v>1060</v>
      </c>
      <c r="L1" t="s">
        <v>1063</v>
      </c>
      <c r="M1" t="s">
        <v>1064</v>
      </c>
      <c r="N1" t="s">
        <v>1066</v>
      </c>
      <c r="O1" t="s">
        <v>976</v>
      </c>
      <c r="P1" t="s">
        <v>998</v>
      </c>
      <c r="Q1" s="2" t="s">
        <v>1015</v>
      </c>
      <c r="R1" s="2" t="s">
        <v>1016</v>
      </c>
      <c r="S1" t="s">
        <v>3</v>
      </c>
      <c r="T1" t="s">
        <v>12</v>
      </c>
      <c r="U1" t="s">
        <v>13</v>
      </c>
      <c r="V1" t="s">
        <v>237</v>
      </c>
      <c r="W1" t="s">
        <v>257</v>
      </c>
      <c r="X1" t="s">
        <v>7</v>
      </c>
      <c r="Y1" t="s">
        <v>16</v>
      </c>
      <c r="Z1" t="s">
        <v>992</v>
      </c>
      <c r="AA1" t="s">
        <v>11</v>
      </c>
      <c r="AB1" t="s">
        <v>243</v>
      </c>
      <c r="AC1" t="s">
        <v>244</v>
      </c>
      <c r="AD1" s="1" t="s">
        <v>20</v>
      </c>
      <c r="AE1" t="s">
        <v>21</v>
      </c>
      <c r="AF1" t="s">
        <v>152</v>
      </c>
      <c r="AG1" t="s">
        <v>232</v>
      </c>
      <c r="AH1" t="s">
        <v>22</v>
      </c>
      <c r="AI1" t="s">
        <v>23</v>
      </c>
      <c r="AJ1" t="s">
        <v>24</v>
      </c>
      <c r="AK1" t="s">
        <v>25</v>
      </c>
      <c r="AL1" t="s">
        <v>10</v>
      </c>
      <c r="AM1" t="s">
        <v>229</v>
      </c>
      <c r="AN1" t="s">
        <v>264</v>
      </c>
      <c r="AO1" t="s">
        <v>985</v>
      </c>
      <c r="AP1" t="s">
        <v>17</v>
      </c>
      <c r="AQ1" t="s">
        <v>49</v>
      </c>
      <c r="AR1" t="s">
        <v>247</v>
      </c>
      <c r="AS1" t="s">
        <v>418</v>
      </c>
      <c r="AT1" t="s">
        <v>6</v>
      </c>
      <c r="AU1" t="s">
        <v>9</v>
      </c>
      <c r="AV1" t="s">
        <v>8</v>
      </c>
      <c r="AW1" t="s">
        <v>18</v>
      </c>
      <c r="AX1" t="s">
        <v>19</v>
      </c>
      <c r="AY1" t="s">
        <v>997</v>
      </c>
      <c r="AZ1" t="s">
        <v>262</v>
      </c>
      <c r="BA1" t="s">
        <v>263</v>
      </c>
      <c r="BB1" t="s">
        <v>26</v>
      </c>
      <c r="BC1" s="3" t="s">
        <v>261</v>
      </c>
      <c r="BD1" s="3" t="s">
        <v>260</v>
      </c>
      <c r="BE1" s="3" t="s">
        <v>27</v>
      </c>
      <c r="BF1" s="3" t="s">
        <v>28</v>
      </c>
      <c r="BG1" s="3" t="s">
        <v>29</v>
      </c>
      <c r="BH1" t="s">
        <v>30</v>
      </c>
      <c r="BI1" t="s">
        <v>31</v>
      </c>
      <c r="BJ1" t="s">
        <v>32</v>
      </c>
      <c r="BK1" t="s">
        <v>33</v>
      </c>
      <c r="BL1" t="s">
        <v>34</v>
      </c>
      <c r="BM1" t="s">
        <v>35</v>
      </c>
      <c r="BN1" t="s">
        <v>37</v>
      </c>
      <c r="BO1" t="s">
        <v>36</v>
      </c>
      <c r="BP1" t="s">
        <v>14</v>
      </c>
      <c r="BQ1" t="s">
        <v>38</v>
      </c>
    </row>
    <row r="2" spans="1:69">
      <c r="A2" t="s">
        <v>422</v>
      </c>
      <c r="B2" t="s">
        <v>808</v>
      </c>
      <c r="C2" t="s">
        <v>40</v>
      </c>
      <c r="D2" t="s">
        <v>41</v>
      </c>
      <c r="E2" t="s">
        <v>42</v>
      </c>
      <c r="F2">
        <v>2020</v>
      </c>
      <c r="G2" t="s">
        <v>43</v>
      </c>
      <c r="H2" s="4" t="s">
        <v>45</v>
      </c>
      <c r="I2" t="s">
        <v>46</v>
      </c>
      <c r="J2" t="s">
        <v>1059</v>
      </c>
      <c r="K2" t="s">
        <v>1061</v>
      </c>
      <c r="L2" t="s">
        <v>1062</v>
      </c>
      <c r="M2" t="s">
        <v>1065</v>
      </c>
      <c r="N2" t="s">
        <v>1067</v>
      </c>
      <c r="O2" t="s">
        <v>159</v>
      </c>
      <c r="Q2" t="s">
        <v>1014</v>
      </c>
      <c r="R2" t="s">
        <v>1013</v>
      </c>
      <c r="S2" t="s">
        <v>47</v>
      </c>
      <c r="T2" s="5">
        <v>37.51</v>
      </c>
      <c r="U2">
        <v>144.59</v>
      </c>
      <c r="W2" t="s">
        <v>235</v>
      </c>
      <c r="X2" t="s">
        <v>986</v>
      </c>
      <c r="Y2" t="s">
        <v>65</v>
      </c>
      <c r="Z2">
        <v>3700</v>
      </c>
      <c r="AB2" t="s">
        <v>250</v>
      </c>
      <c r="AC2" t="s">
        <v>975</v>
      </c>
      <c r="AD2" s="1">
        <v>24</v>
      </c>
      <c r="AE2">
        <v>12</v>
      </c>
      <c r="AF2">
        <v>12</v>
      </c>
      <c r="AG2" t="s">
        <v>233</v>
      </c>
      <c r="AJ2">
        <v>0.3</v>
      </c>
      <c r="AK2">
        <v>0.03</v>
      </c>
      <c r="AL2" t="s">
        <v>48</v>
      </c>
      <c r="AM2" t="s">
        <v>230</v>
      </c>
      <c r="AN2" t="s">
        <v>50</v>
      </c>
      <c r="AO2" t="s">
        <v>980</v>
      </c>
      <c r="AP2">
        <v>42</v>
      </c>
      <c r="AQ2">
        <v>2</v>
      </c>
      <c r="AR2" t="s">
        <v>231</v>
      </c>
      <c r="AS2" t="s">
        <v>959</v>
      </c>
      <c r="AT2" t="s">
        <v>44</v>
      </c>
      <c r="AU2" t="s">
        <v>51</v>
      </c>
      <c r="AV2" t="s">
        <v>52</v>
      </c>
      <c r="AW2" t="s">
        <v>53</v>
      </c>
      <c r="AX2" t="s">
        <v>89</v>
      </c>
      <c r="AY2" t="s">
        <v>996</v>
      </c>
      <c r="AZ2" t="s">
        <v>1054</v>
      </c>
      <c r="BB2" t="s">
        <v>58</v>
      </c>
      <c r="BC2" t="s">
        <v>54</v>
      </c>
      <c r="BD2" t="s">
        <v>55</v>
      </c>
      <c r="BE2" t="s">
        <v>60</v>
      </c>
      <c r="BF2" t="s">
        <v>61</v>
      </c>
      <c r="BG2" t="s">
        <v>84</v>
      </c>
      <c r="BH2">
        <v>17.018779342722901</v>
      </c>
      <c r="BJ2">
        <v>5.6511910972004147</v>
      </c>
      <c r="BK2">
        <v>11</v>
      </c>
      <c r="BL2">
        <v>15.2582159624413</v>
      </c>
      <c r="BN2">
        <v>7.3900191271083404</v>
      </c>
      <c r="BO2">
        <v>11</v>
      </c>
      <c r="BP2" t="s">
        <v>62</v>
      </c>
      <c r="BQ2" t="s">
        <v>111</v>
      </c>
    </row>
    <row r="3" spans="1:69">
      <c r="A3" t="s">
        <v>422</v>
      </c>
      <c r="B3" t="s">
        <v>808</v>
      </c>
      <c r="C3" t="s">
        <v>40</v>
      </c>
      <c r="D3" t="s">
        <v>41</v>
      </c>
      <c r="E3" t="s">
        <v>42</v>
      </c>
      <c r="F3">
        <v>2020</v>
      </c>
      <c r="G3" t="s">
        <v>43</v>
      </c>
      <c r="H3" s="4" t="s">
        <v>45</v>
      </c>
      <c r="I3" t="s">
        <v>46</v>
      </c>
      <c r="J3" t="s">
        <v>1059</v>
      </c>
      <c r="K3" t="s">
        <v>1061</v>
      </c>
      <c r="L3" t="s">
        <v>1062</v>
      </c>
      <c r="M3" t="s">
        <v>1065</v>
      </c>
      <c r="N3" t="s">
        <v>1067</v>
      </c>
      <c r="O3" t="s">
        <v>159</v>
      </c>
      <c r="Q3" t="s">
        <v>1014</v>
      </c>
      <c r="R3" t="s">
        <v>1013</v>
      </c>
      <c r="S3" t="s">
        <v>47</v>
      </c>
      <c r="T3" s="5">
        <v>37.51</v>
      </c>
      <c r="U3">
        <v>144.59</v>
      </c>
      <c r="W3" t="s">
        <v>235</v>
      </c>
      <c r="X3" t="s">
        <v>986</v>
      </c>
      <c r="Y3" t="s">
        <v>65</v>
      </c>
      <c r="Z3">
        <v>2100</v>
      </c>
      <c r="AB3" t="s">
        <v>253</v>
      </c>
      <c r="AC3" t="s">
        <v>67</v>
      </c>
      <c r="AD3" s="1">
        <v>24</v>
      </c>
      <c r="AE3">
        <v>12</v>
      </c>
      <c r="AF3">
        <v>12</v>
      </c>
      <c r="AG3" t="s">
        <v>233</v>
      </c>
      <c r="AJ3">
        <v>0.36</v>
      </c>
      <c r="AK3">
        <v>0.03</v>
      </c>
      <c r="AL3" t="s">
        <v>48</v>
      </c>
      <c r="AM3" t="s">
        <v>230</v>
      </c>
      <c r="AN3" t="s">
        <v>50</v>
      </c>
      <c r="AO3" t="s">
        <v>980</v>
      </c>
      <c r="AP3">
        <v>42</v>
      </c>
      <c r="AQ3">
        <v>2</v>
      </c>
      <c r="AR3" t="s">
        <v>231</v>
      </c>
      <c r="AS3" t="s">
        <v>959</v>
      </c>
      <c r="AT3" t="s">
        <v>44</v>
      </c>
      <c r="AU3" t="s">
        <v>51</v>
      </c>
      <c r="AV3" t="s">
        <v>52</v>
      </c>
      <c r="AW3" t="s">
        <v>53</v>
      </c>
      <c r="AX3" t="s">
        <v>89</v>
      </c>
      <c r="AY3" t="s">
        <v>996</v>
      </c>
      <c r="AZ3" t="s">
        <v>1054</v>
      </c>
      <c r="BB3" t="s">
        <v>59</v>
      </c>
      <c r="BC3" t="s">
        <v>57</v>
      </c>
      <c r="BD3" t="s">
        <v>55</v>
      </c>
      <c r="BE3" t="s">
        <v>60</v>
      </c>
      <c r="BF3" t="s">
        <v>61</v>
      </c>
      <c r="BG3" t="s">
        <v>85</v>
      </c>
      <c r="BH3">
        <v>17.018779342722901</v>
      </c>
      <c r="BJ3">
        <v>5.6511910972004147</v>
      </c>
      <c r="BK3">
        <v>11</v>
      </c>
      <c r="BL3">
        <v>11.150234741784001</v>
      </c>
      <c r="BN3">
        <v>2.1735350373847924</v>
      </c>
      <c r="BO3">
        <v>11</v>
      </c>
      <c r="BP3" t="s">
        <v>62</v>
      </c>
    </row>
    <row r="4" spans="1:69">
      <c r="A4" t="s">
        <v>422</v>
      </c>
      <c r="B4" t="s">
        <v>808</v>
      </c>
      <c r="C4" t="s">
        <v>40</v>
      </c>
      <c r="D4" t="s">
        <v>41</v>
      </c>
      <c r="E4" t="s">
        <v>42</v>
      </c>
      <c r="F4">
        <v>2020</v>
      </c>
      <c r="G4" t="s">
        <v>43</v>
      </c>
      <c r="H4" s="4" t="s">
        <v>45</v>
      </c>
      <c r="I4" t="s">
        <v>46</v>
      </c>
      <c r="J4" t="s">
        <v>1059</v>
      </c>
      <c r="K4" t="s">
        <v>1061</v>
      </c>
      <c r="L4" t="s">
        <v>1062</v>
      </c>
      <c r="M4" t="s">
        <v>1065</v>
      </c>
      <c r="N4" t="s">
        <v>1067</v>
      </c>
      <c r="O4" t="s">
        <v>159</v>
      </c>
      <c r="Q4" t="s">
        <v>1014</v>
      </c>
      <c r="R4" t="s">
        <v>1013</v>
      </c>
      <c r="S4" t="s">
        <v>47</v>
      </c>
      <c r="T4" s="5">
        <v>37.51</v>
      </c>
      <c r="U4">
        <v>144.59</v>
      </c>
      <c r="W4" t="s">
        <v>235</v>
      </c>
      <c r="X4" t="s">
        <v>986</v>
      </c>
      <c r="Y4" t="s">
        <v>65</v>
      </c>
      <c r="Z4">
        <v>3700</v>
      </c>
      <c r="AB4" t="s">
        <v>250</v>
      </c>
      <c r="AC4" t="s">
        <v>975</v>
      </c>
      <c r="AD4" s="1">
        <v>24</v>
      </c>
      <c r="AE4">
        <v>12</v>
      </c>
      <c r="AF4">
        <v>12</v>
      </c>
      <c r="AG4" t="s">
        <v>233</v>
      </c>
      <c r="AJ4">
        <v>0.26</v>
      </c>
      <c r="AK4">
        <v>0.01</v>
      </c>
      <c r="AL4" t="s">
        <v>48</v>
      </c>
      <c r="AM4" t="s">
        <v>230</v>
      </c>
      <c r="AN4" t="s">
        <v>50</v>
      </c>
      <c r="AO4" t="s">
        <v>980</v>
      </c>
      <c r="AP4">
        <v>42</v>
      </c>
      <c r="AQ4">
        <v>33</v>
      </c>
      <c r="AS4" t="s">
        <v>959</v>
      </c>
      <c r="AT4" t="s">
        <v>44</v>
      </c>
      <c r="AU4" t="s">
        <v>51</v>
      </c>
      <c r="AV4" t="s">
        <v>52</v>
      </c>
      <c r="AW4" t="s">
        <v>53</v>
      </c>
      <c r="AX4" t="s">
        <v>89</v>
      </c>
      <c r="AY4" t="s">
        <v>996</v>
      </c>
      <c r="AZ4" t="s">
        <v>1054</v>
      </c>
      <c r="BB4" t="s">
        <v>58</v>
      </c>
      <c r="BC4" t="s">
        <v>63</v>
      </c>
      <c r="BD4" t="s">
        <v>56</v>
      </c>
      <c r="BE4" t="s">
        <v>60</v>
      </c>
      <c r="BF4" t="s">
        <v>61</v>
      </c>
      <c r="BG4" t="s">
        <v>86</v>
      </c>
      <c r="BH4">
        <v>11.7370892018779</v>
      </c>
      <c r="BJ4">
        <v>5.2164840897234823</v>
      </c>
      <c r="BK4">
        <v>11</v>
      </c>
      <c r="BL4">
        <v>12.3239436619718</v>
      </c>
      <c r="BN4">
        <v>9.9982611719700358</v>
      </c>
      <c r="BO4">
        <v>11</v>
      </c>
      <c r="BP4" t="s">
        <v>62</v>
      </c>
    </row>
    <row r="5" spans="1:69">
      <c r="A5" t="s">
        <v>422</v>
      </c>
      <c r="B5" t="s">
        <v>808</v>
      </c>
      <c r="C5" t="s">
        <v>40</v>
      </c>
      <c r="D5" t="s">
        <v>41</v>
      </c>
      <c r="E5" t="s">
        <v>42</v>
      </c>
      <c r="F5">
        <v>2020</v>
      </c>
      <c r="G5" t="s">
        <v>43</v>
      </c>
      <c r="H5" s="4" t="s">
        <v>45</v>
      </c>
      <c r="I5" t="s">
        <v>46</v>
      </c>
      <c r="J5" t="s">
        <v>1059</v>
      </c>
      <c r="K5" t="s">
        <v>1061</v>
      </c>
      <c r="L5" t="s">
        <v>1062</v>
      </c>
      <c r="M5" t="s">
        <v>1065</v>
      </c>
      <c r="N5" t="s">
        <v>1067</v>
      </c>
      <c r="O5" t="s">
        <v>159</v>
      </c>
      <c r="Q5" t="s">
        <v>1014</v>
      </c>
      <c r="R5" t="s">
        <v>1013</v>
      </c>
      <c r="S5" t="s">
        <v>47</v>
      </c>
      <c r="T5" s="5">
        <v>37.51</v>
      </c>
      <c r="U5">
        <v>144.59</v>
      </c>
      <c r="W5" t="s">
        <v>235</v>
      </c>
      <c r="X5" t="s">
        <v>986</v>
      </c>
      <c r="Y5" t="s">
        <v>65</v>
      </c>
      <c r="Z5">
        <v>2100</v>
      </c>
      <c r="AB5" t="s">
        <v>253</v>
      </c>
      <c r="AC5" t="s">
        <v>67</v>
      </c>
      <c r="AD5" s="1">
        <v>24</v>
      </c>
      <c r="AE5">
        <v>12</v>
      </c>
      <c r="AF5">
        <v>12</v>
      </c>
      <c r="AG5" t="s">
        <v>233</v>
      </c>
      <c r="AJ5">
        <v>0.36</v>
      </c>
      <c r="AK5">
        <v>0.01</v>
      </c>
      <c r="AL5" t="s">
        <v>48</v>
      </c>
      <c r="AM5" t="s">
        <v>230</v>
      </c>
      <c r="AN5" t="s">
        <v>50</v>
      </c>
      <c r="AO5" t="s">
        <v>980</v>
      </c>
      <c r="AP5">
        <v>42</v>
      </c>
      <c r="AQ5">
        <v>20</v>
      </c>
      <c r="AS5" t="s">
        <v>959</v>
      </c>
      <c r="AT5" t="s">
        <v>44</v>
      </c>
      <c r="AU5" t="s">
        <v>51</v>
      </c>
      <c r="AV5" t="s">
        <v>52</v>
      </c>
      <c r="AW5" t="s">
        <v>53</v>
      </c>
      <c r="AX5" t="s">
        <v>89</v>
      </c>
      <c r="AY5" t="s">
        <v>996</v>
      </c>
      <c r="AZ5" t="s">
        <v>1054</v>
      </c>
      <c r="BB5" t="s">
        <v>59</v>
      </c>
      <c r="BC5" t="s">
        <v>64</v>
      </c>
      <c r="BD5" t="s">
        <v>56</v>
      </c>
      <c r="BE5" t="s">
        <v>60</v>
      </c>
      <c r="BF5" t="s">
        <v>61</v>
      </c>
      <c r="BG5" t="s">
        <v>87</v>
      </c>
      <c r="BH5">
        <v>11.7370892018779</v>
      </c>
      <c r="BJ5">
        <v>5.2164840897234823</v>
      </c>
      <c r="BK5">
        <v>11</v>
      </c>
      <c r="BL5">
        <v>18.779342723004699</v>
      </c>
      <c r="BN5">
        <v>6.0858981046774092</v>
      </c>
      <c r="BO5">
        <v>11</v>
      </c>
      <c r="BP5" t="s">
        <v>62</v>
      </c>
    </row>
    <row r="6" spans="1:69">
      <c r="A6" t="s">
        <v>422</v>
      </c>
      <c r="B6" t="s">
        <v>808</v>
      </c>
      <c r="C6" t="s">
        <v>93</v>
      </c>
      <c r="D6" t="s">
        <v>94</v>
      </c>
      <c r="E6" t="s">
        <v>95</v>
      </c>
      <c r="F6">
        <v>1997</v>
      </c>
      <c r="G6" t="s">
        <v>110</v>
      </c>
      <c r="H6" s="4" t="s">
        <v>1068</v>
      </c>
      <c r="I6" t="s">
        <v>97</v>
      </c>
      <c r="J6" t="s">
        <v>1069</v>
      </c>
      <c r="K6" s="5" t="s">
        <v>1138</v>
      </c>
      <c r="L6" t="s">
        <v>1070</v>
      </c>
      <c r="M6" t="s">
        <v>1071</v>
      </c>
      <c r="N6" t="s">
        <v>1072</v>
      </c>
      <c r="O6" t="s">
        <v>160</v>
      </c>
      <c r="Q6" t="s">
        <v>1011</v>
      </c>
      <c r="R6" t="s">
        <v>1012</v>
      </c>
      <c r="S6" t="s">
        <v>99</v>
      </c>
      <c r="T6">
        <v>36.42</v>
      </c>
      <c r="U6">
        <v>139.59</v>
      </c>
      <c r="W6" t="s">
        <v>236</v>
      </c>
      <c r="X6" s="5" t="s">
        <v>228</v>
      </c>
      <c r="Y6" t="s">
        <v>65</v>
      </c>
      <c r="AB6" t="s">
        <v>250</v>
      </c>
      <c r="AC6" s="5" t="s">
        <v>179</v>
      </c>
      <c r="AD6" s="1">
        <v>24</v>
      </c>
      <c r="AE6">
        <v>12</v>
      </c>
      <c r="AF6">
        <v>12</v>
      </c>
      <c r="AH6">
        <v>500</v>
      </c>
      <c r="AI6">
        <v>500</v>
      </c>
      <c r="AJ6">
        <v>500</v>
      </c>
      <c r="AK6">
        <v>0</v>
      </c>
      <c r="AL6" t="s">
        <v>48</v>
      </c>
      <c r="AN6" t="s">
        <v>50</v>
      </c>
      <c r="AO6" t="s">
        <v>980</v>
      </c>
      <c r="AP6">
        <v>21</v>
      </c>
      <c r="AT6" t="s">
        <v>460</v>
      </c>
      <c r="AU6" t="s">
        <v>51</v>
      </c>
      <c r="AV6" t="s">
        <v>98</v>
      </c>
      <c r="AW6" t="s">
        <v>119</v>
      </c>
      <c r="AX6" s="6" t="s">
        <v>122</v>
      </c>
      <c r="AY6" s="6" t="s">
        <v>995</v>
      </c>
      <c r="BB6" t="s">
        <v>58</v>
      </c>
      <c r="BC6" t="s">
        <v>54</v>
      </c>
      <c r="BD6" t="s">
        <v>55</v>
      </c>
      <c r="BE6" t="s">
        <v>107</v>
      </c>
      <c r="BF6" t="s">
        <v>108</v>
      </c>
      <c r="BG6" t="s">
        <v>172</v>
      </c>
      <c r="BH6">
        <v>181.53034300791501</v>
      </c>
      <c r="BI6">
        <v>40.105540897097995</v>
      </c>
      <c r="BJ6">
        <f t="shared" ref="BJ6:BJ27" si="0">SQRT(BK6)*BI6</f>
        <v>89.678715720309015</v>
      </c>
      <c r="BK6">
        <v>5</v>
      </c>
      <c r="BL6">
        <v>88.790727599220304</v>
      </c>
      <c r="BM6">
        <v>38.095969732179697</v>
      </c>
      <c r="BN6">
        <f t="shared" ref="BN6:BN27" si="1">SQRT(BO6)*BM6</f>
        <v>85.185177989928263</v>
      </c>
      <c r="BO6">
        <v>5</v>
      </c>
      <c r="BP6" t="s">
        <v>109</v>
      </c>
      <c r="BQ6" t="s">
        <v>112</v>
      </c>
    </row>
    <row r="7" spans="1:69">
      <c r="A7" t="s">
        <v>422</v>
      </c>
      <c r="B7" t="s">
        <v>808</v>
      </c>
      <c r="C7" t="s">
        <v>93</v>
      </c>
      <c r="D7" t="s">
        <v>94</v>
      </c>
      <c r="E7" t="s">
        <v>95</v>
      </c>
      <c r="F7">
        <v>1997</v>
      </c>
      <c r="G7" t="s">
        <v>110</v>
      </c>
      <c r="H7" s="4" t="s">
        <v>96</v>
      </c>
      <c r="I7" t="s">
        <v>97</v>
      </c>
      <c r="J7" t="s">
        <v>1069</v>
      </c>
      <c r="K7" s="5" t="s">
        <v>1138</v>
      </c>
      <c r="L7" t="s">
        <v>1070</v>
      </c>
      <c r="M7" t="s">
        <v>1071</v>
      </c>
      <c r="N7" t="s">
        <v>1072</v>
      </c>
      <c r="O7" t="s">
        <v>160</v>
      </c>
      <c r="Q7" t="s">
        <v>1011</v>
      </c>
      <c r="R7" t="s">
        <v>1012</v>
      </c>
      <c r="S7" t="s">
        <v>99</v>
      </c>
      <c r="T7">
        <v>36.42</v>
      </c>
      <c r="U7">
        <v>139.59</v>
      </c>
      <c r="W7" t="s">
        <v>236</v>
      </c>
      <c r="X7" s="5" t="s">
        <v>228</v>
      </c>
      <c r="Y7" t="s">
        <v>65</v>
      </c>
      <c r="AB7" t="s">
        <v>250</v>
      </c>
      <c r="AC7" s="5" t="s">
        <v>179</v>
      </c>
      <c r="AD7" s="1">
        <v>24</v>
      </c>
      <c r="AE7">
        <v>12</v>
      </c>
      <c r="AF7">
        <v>12</v>
      </c>
      <c r="AH7">
        <v>500</v>
      </c>
      <c r="AI7">
        <v>500</v>
      </c>
      <c r="AJ7">
        <v>500</v>
      </c>
      <c r="AK7">
        <v>0</v>
      </c>
      <c r="AL7" t="s">
        <v>48</v>
      </c>
      <c r="AN7" t="s">
        <v>50</v>
      </c>
      <c r="AO7" t="s">
        <v>980</v>
      </c>
      <c r="AP7">
        <v>21</v>
      </c>
      <c r="AT7" t="s">
        <v>460</v>
      </c>
      <c r="AU7" t="s">
        <v>51</v>
      </c>
      <c r="AV7" t="s">
        <v>98</v>
      </c>
      <c r="AW7" t="s">
        <v>120</v>
      </c>
      <c r="AX7" s="6" t="s">
        <v>123</v>
      </c>
      <c r="AY7" s="6" t="s">
        <v>995</v>
      </c>
      <c r="BB7" t="s">
        <v>58</v>
      </c>
      <c r="BC7" t="s">
        <v>54</v>
      </c>
      <c r="BD7" t="s">
        <v>55</v>
      </c>
      <c r="BE7" t="s">
        <v>107</v>
      </c>
      <c r="BF7" t="s">
        <v>108</v>
      </c>
      <c r="BG7" t="s">
        <v>172</v>
      </c>
      <c r="BH7">
        <v>82.3218997361476</v>
      </c>
      <c r="BI7">
        <v>23.218997361477406</v>
      </c>
      <c r="BJ7">
        <f t="shared" si="0"/>
        <v>51.919256469651742</v>
      </c>
      <c r="BK7">
        <v>5</v>
      </c>
      <c r="BL7">
        <v>73.334165570354401</v>
      </c>
      <c r="BM7">
        <v>22.063243611780706</v>
      </c>
      <c r="BN7">
        <f t="shared" si="1"/>
        <v>49.334912520079641</v>
      </c>
      <c r="BO7">
        <v>5</v>
      </c>
      <c r="BP7" t="s">
        <v>109</v>
      </c>
      <c r="BQ7" t="s">
        <v>92</v>
      </c>
    </row>
    <row r="8" spans="1:69">
      <c r="A8" t="s">
        <v>422</v>
      </c>
      <c r="B8" t="s">
        <v>808</v>
      </c>
      <c r="C8" t="s">
        <v>93</v>
      </c>
      <c r="D8" t="s">
        <v>94</v>
      </c>
      <c r="E8" t="s">
        <v>95</v>
      </c>
      <c r="F8">
        <v>1997</v>
      </c>
      <c r="G8" t="s">
        <v>110</v>
      </c>
      <c r="H8" s="4" t="s">
        <v>96</v>
      </c>
      <c r="I8" t="s">
        <v>97</v>
      </c>
      <c r="J8" t="s">
        <v>1069</v>
      </c>
      <c r="K8" s="5" t="s">
        <v>1138</v>
      </c>
      <c r="L8" t="s">
        <v>1070</v>
      </c>
      <c r="M8" t="s">
        <v>1071</v>
      </c>
      <c r="N8" t="s">
        <v>1072</v>
      </c>
      <c r="O8" t="s">
        <v>160</v>
      </c>
      <c r="Q8" t="s">
        <v>1011</v>
      </c>
      <c r="R8" t="s">
        <v>1012</v>
      </c>
      <c r="S8" t="s">
        <v>99</v>
      </c>
      <c r="T8">
        <v>36.42</v>
      </c>
      <c r="U8">
        <v>139.59</v>
      </c>
      <c r="W8" t="s">
        <v>236</v>
      </c>
      <c r="X8" s="5" t="s">
        <v>228</v>
      </c>
      <c r="Y8" t="s">
        <v>65</v>
      </c>
      <c r="AB8" t="s">
        <v>250</v>
      </c>
      <c r="AC8" s="5" t="s">
        <v>179</v>
      </c>
      <c r="AD8" s="1">
        <v>24</v>
      </c>
      <c r="AE8">
        <v>12</v>
      </c>
      <c r="AF8">
        <v>12</v>
      </c>
      <c r="AH8">
        <v>500</v>
      </c>
      <c r="AI8">
        <v>500</v>
      </c>
      <c r="AJ8">
        <v>500</v>
      </c>
      <c r="AK8">
        <v>0</v>
      </c>
      <c r="AL8" t="s">
        <v>48</v>
      </c>
      <c r="AN8" t="s">
        <v>50</v>
      </c>
      <c r="AO8" t="s">
        <v>980</v>
      </c>
      <c r="AP8">
        <v>21</v>
      </c>
      <c r="AT8" t="s">
        <v>460</v>
      </c>
      <c r="AU8" t="s">
        <v>51</v>
      </c>
      <c r="AV8" t="s">
        <v>98</v>
      </c>
      <c r="AW8" t="s">
        <v>100</v>
      </c>
      <c r="AX8" s="6" t="s">
        <v>103</v>
      </c>
      <c r="AY8" s="6" t="s">
        <v>995</v>
      </c>
      <c r="BB8" t="s">
        <v>58</v>
      </c>
      <c r="BC8" t="s">
        <v>54</v>
      </c>
      <c r="BD8" t="s">
        <v>55</v>
      </c>
      <c r="BE8" t="s">
        <v>107</v>
      </c>
      <c r="BF8" t="s">
        <v>108</v>
      </c>
      <c r="BG8" t="s">
        <v>172</v>
      </c>
      <c r="BH8">
        <v>73.878627968337696</v>
      </c>
      <c r="BI8">
        <v>21.108179419525001</v>
      </c>
      <c r="BJ8">
        <f t="shared" si="0"/>
        <v>47.199324063319956</v>
      </c>
      <c r="BK8">
        <v>5</v>
      </c>
      <c r="BL8">
        <v>82.491333531789905</v>
      </c>
      <c r="BM8">
        <v>22.055561423893096</v>
      </c>
      <c r="BN8">
        <f t="shared" si="1"/>
        <v>49.317734625747022</v>
      </c>
      <c r="BO8">
        <v>5</v>
      </c>
      <c r="BP8" t="s">
        <v>109</v>
      </c>
      <c r="BQ8" t="s">
        <v>92</v>
      </c>
    </row>
    <row r="9" spans="1:69">
      <c r="A9" t="s">
        <v>422</v>
      </c>
      <c r="B9" t="s">
        <v>808</v>
      </c>
      <c r="C9" t="s">
        <v>93</v>
      </c>
      <c r="D9" t="s">
        <v>94</v>
      </c>
      <c r="E9" t="s">
        <v>95</v>
      </c>
      <c r="F9">
        <v>1997</v>
      </c>
      <c r="G9" t="s">
        <v>110</v>
      </c>
      <c r="H9" s="4" t="s">
        <v>96</v>
      </c>
      <c r="I9" t="s">
        <v>97</v>
      </c>
      <c r="J9" t="s">
        <v>1069</v>
      </c>
      <c r="K9" s="5" t="s">
        <v>1138</v>
      </c>
      <c r="L9" t="s">
        <v>1070</v>
      </c>
      <c r="M9" t="s">
        <v>1071</v>
      </c>
      <c r="N9" t="s">
        <v>1072</v>
      </c>
      <c r="O9" t="s">
        <v>160</v>
      </c>
      <c r="Q9" t="s">
        <v>1011</v>
      </c>
      <c r="R9" t="s">
        <v>1012</v>
      </c>
      <c r="S9" t="s">
        <v>99</v>
      </c>
      <c r="T9">
        <v>36.42</v>
      </c>
      <c r="U9">
        <v>139.59</v>
      </c>
      <c r="W9" t="s">
        <v>236</v>
      </c>
      <c r="X9" s="5" t="s">
        <v>228</v>
      </c>
      <c r="Y9" t="s">
        <v>65</v>
      </c>
      <c r="AB9" t="s">
        <v>250</v>
      </c>
      <c r="AC9" s="5" t="s">
        <v>179</v>
      </c>
      <c r="AD9" s="1">
        <v>24</v>
      </c>
      <c r="AE9">
        <v>12</v>
      </c>
      <c r="AF9">
        <v>12</v>
      </c>
      <c r="AH9">
        <v>500</v>
      </c>
      <c r="AI9">
        <v>500</v>
      </c>
      <c r="AJ9">
        <v>500</v>
      </c>
      <c r="AK9">
        <v>0</v>
      </c>
      <c r="AL9" t="s">
        <v>48</v>
      </c>
      <c r="AN9" t="s">
        <v>50</v>
      </c>
      <c r="AO9" t="s">
        <v>980</v>
      </c>
      <c r="AP9">
        <v>21</v>
      </c>
      <c r="AT9" t="s">
        <v>460</v>
      </c>
      <c r="AU9" t="s">
        <v>51</v>
      </c>
      <c r="AV9" t="s">
        <v>98</v>
      </c>
      <c r="AW9" t="s">
        <v>101</v>
      </c>
      <c r="AX9" s="6" t="s">
        <v>104</v>
      </c>
      <c r="AY9" t="s">
        <v>996</v>
      </c>
      <c r="BB9" t="s">
        <v>58</v>
      </c>
      <c r="BC9" t="s">
        <v>54</v>
      </c>
      <c r="BD9" t="s">
        <v>55</v>
      </c>
      <c r="BE9" t="s">
        <v>107</v>
      </c>
      <c r="BF9" t="s">
        <v>108</v>
      </c>
      <c r="BG9" t="s">
        <v>172</v>
      </c>
      <c r="BH9">
        <v>512.92875989445895</v>
      </c>
      <c r="BI9">
        <v>50.659630606860105</v>
      </c>
      <c r="BJ9">
        <f t="shared" si="0"/>
        <v>113.27837775196812</v>
      </c>
      <c r="BK9">
        <v>5</v>
      </c>
      <c r="BL9">
        <v>81.054764396900097</v>
      </c>
      <c r="BM9">
        <v>20.058192573244909</v>
      </c>
      <c r="BN9">
        <f t="shared" si="1"/>
        <v>44.851482099557046</v>
      </c>
      <c r="BO9">
        <v>5</v>
      </c>
      <c r="BP9" t="s">
        <v>109</v>
      </c>
      <c r="BQ9" t="s">
        <v>92</v>
      </c>
    </row>
    <row r="10" spans="1:69">
      <c r="A10" t="s">
        <v>422</v>
      </c>
      <c r="B10" t="s">
        <v>808</v>
      </c>
      <c r="C10" t="s">
        <v>93</v>
      </c>
      <c r="D10" t="s">
        <v>94</v>
      </c>
      <c r="E10" t="s">
        <v>95</v>
      </c>
      <c r="F10">
        <v>1997</v>
      </c>
      <c r="G10" t="s">
        <v>110</v>
      </c>
      <c r="H10" s="4" t="s">
        <v>96</v>
      </c>
      <c r="I10" t="s">
        <v>97</v>
      </c>
      <c r="J10" t="s">
        <v>1069</v>
      </c>
      <c r="K10" s="5" t="s">
        <v>1138</v>
      </c>
      <c r="L10" t="s">
        <v>1070</v>
      </c>
      <c r="M10" t="s">
        <v>1071</v>
      </c>
      <c r="N10" t="s">
        <v>1072</v>
      </c>
      <c r="O10" t="s">
        <v>160</v>
      </c>
      <c r="Q10" t="s">
        <v>1011</v>
      </c>
      <c r="R10" t="s">
        <v>1012</v>
      </c>
      <c r="S10" t="s">
        <v>99</v>
      </c>
      <c r="T10">
        <v>36.42</v>
      </c>
      <c r="U10">
        <v>139.59</v>
      </c>
      <c r="W10" t="s">
        <v>236</v>
      </c>
      <c r="X10" s="5" t="s">
        <v>228</v>
      </c>
      <c r="Y10" t="s">
        <v>65</v>
      </c>
      <c r="AB10" t="s">
        <v>250</v>
      </c>
      <c r="AC10" s="5" t="s">
        <v>179</v>
      </c>
      <c r="AD10" s="1">
        <v>24</v>
      </c>
      <c r="AE10">
        <v>12</v>
      </c>
      <c r="AF10">
        <v>12</v>
      </c>
      <c r="AH10">
        <v>500</v>
      </c>
      <c r="AI10">
        <v>500</v>
      </c>
      <c r="AJ10">
        <v>500</v>
      </c>
      <c r="AK10">
        <v>0</v>
      </c>
      <c r="AL10" t="s">
        <v>48</v>
      </c>
      <c r="AN10" t="s">
        <v>50</v>
      </c>
      <c r="AO10" t="s">
        <v>980</v>
      </c>
      <c r="AP10">
        <v>21</v>
      </c>
      <c r="AT10" t="s">
        <v>460</v>
      </c>
      <c r="AU10" t="s">
        <v>51</v>
      </c>
      <c r="AV10" t="s">
        <v>98</v>
      </c>
      <c r="AW10" t="s">
        <v>53</v>
      </c>
      <c r="AX10" s="6" t="s">
        <v>105</v>
      </c>
      <c r="AY10" t="s">
        <v>996</v>
      </c>
      <c r="BB10" t="s">
        <v>58</v>
      </c>
      <c r="BC10" t="s">
        <v>54</v>
      </c>
      <c r="BD10" t="s">
        <v>55</v>
      </c>
      <c r="BE10" t="s">
        <v>107</v>
      </c>
      <c r="BF10" t="s">
        <v>108</v>
      </c>
      <c r="BG10" t="s">
        <v>172</v>
      </c>
      <c r="BH10">
        <v>510.81794195250598</v>
      </c>
      <c r="BI10">
        <v>56.992084432718002</v>
      </c>
      <c r="BJ10">
        <f t="shared" si="0"/>
        <v>127.43817497096499</v>
      </c>
      <c r="BK10">
        <v>5</v>
      </c>
      <c r="BL10">
        <v>73.610724334290396</v>
      </c>
      <c r="BM10">
        <v>22.063243611780607</v>
      </c>
      <c r="BN10">
        <f t="shared" si="1"/>
        <v>49.334912520079421</v>
      </c>
      <c r="BO10">
        <v>5</v>
      </c>
      <c r="BP10" t="s">
        <v>109</v>
      </c>
      <c r="BQ10" t="s">
        <v>92</v>
      </c>
    </row>
    <row r="11" spans="1:69">
      <c r="A11" t="s">
        <v>422</v>
      </c>
      <c r="B11" t="s">
        <v>808</v>
      </c>
      <c r="C11" t="s">
        <v>93</v>
      </c>
      <c r="D11" t="s">
        <v>94</v>
      </c>
      <c r="E11" t="s">
        <v>95</v>
      </c>
      <c r="F11">
        <v>1997</v>
      </c>
      <c r="G11" t="s">
        <v>110</v>
      </c>
      <c r="H11" s="4" t="s">
        <v>96</v>
      </c>
      <c r="I11" t="s">
        <v>97</v>
      </c>
      <c r="J11" t="s">
        <v>1069</v>
      </c>
      <c r="K11" s="5" t="s">
        <v>1138</v>
      </c>
      <c r="L11" t="s">
        <v>1070</v>
      </c>
      <c r="M11" t="s">
        <v>1071</v>
      </c>
      <c r="N11" t="s">
        <v>1072</v>
      </c>
      <c r="O11" t="s">
        <v>160</v>
      </c>
      <c r="Q11" t="s">
        <v>1011</v>
      </c>
      <c r="R11" t="s">
        <v>1012</v>
      </c>
      <c r="S11" t="s">
        <v>99</v>
      </c>
      <c r="T11">
        <v>36.42</v>
      </c>
      <c r="U11">
        <v>139.59</v>
      </c>
      <c r="W11" t="s">
        <v>236</v>
      </c>
      <c r="X11" s="5" t="s">
        <v>228</v>
      </c>
      <c r="Y11" t="s">
        <v>65</v>
      </c>
      <c r="AB11" t="s">
        <v>250</v>
      </c>
      <c r="AC11" s="5" t="s">
        <v>179</v>
      </c>
      <c r="AD11" s="1">
        <v>24</v>
      </c>
      <c r="AE11">
        <v>12</v>
      </c>
      <c r="AF11">
        <v>12</v>
      </c>
      <c r="AH11">
        <v>500</v>
      </c>
      <c r="AI11">
        <v>500</v>
      </c>
      <c r="AJ11">
        <v>500</v>
      </c>
      <c r="AK11">
        <v>0</v>
      </c>
      <c r="AL11" t="s">
        <v>48</v>
      </c>
      <c r="AN11" t="s">
        <v>50</v>
      </c>
      <c r="AO11" t="s">
        <v>980</v>
      </c>
      <c r="AP11">
        <v>21</v>
      </c>
      <c r="AT11" t="s">
        <v>460</v>
      </c>
      <c r="AU11" t="s">
        <v>51</v>
      </c>
      <c r="AV11" t="s">
        <v>98</v>
      </c>
      <c r="AW11" t="s">
        <v>102</v>
      </c>
      <c r="AX11" s="6" t="s">
        <v>106</v>
      </c>
      <c r="AY11" t="s">
        <v>996</v>
      </c>
      <c r="BB11" t="s">
        <v>58</v>
      </c>
      <c r="BC11" t="s">
        <v>54</v>
      </c>
      <c r="BD11" t="s">
        <v>55</v>
      </c>
      <c r="BE11" t="s">
        <v>107</v>
      </c>
      <c r="BF11" t="s">
        <v>108</v>
      </c>
      <c r="BG11" t="s">
        <v>172</v>
      </c>
      <c r="BH11">
        <v>662.79683377308697</v>
      </c>
      <c r="BI11">
        <v>82.321899736147998</v>
      </c>
      <c r="BJ11">
        <f t="shared" si="0"/>
        <v>184.07736384694894</v>
      </c>
      <c r="BK11">
        <v>5</v>
      </c>
      <c r="BL11">
        <v>90.227296734109999</v>
      </c>
      <c r="BM11">
        <v>20.050510385357001</v>
      </c>
      <c r="BN11">
        <f t="shared" si="1"/>
        <v>44.834304205223759</v>
      </c>
      <c r="BO11">
        <v>5</v>
      </c>
      <c r="BP11" t="s">
        <v>109</v>
      </c>
      <c r="BQ11" t="s">
        <v>92</v>
      </c>
    </row>
    <row r="12" spans="1:69">
      <c r="A12" t="s">
        <v>422</v>
      </c>
      <c r="B12" t="s">
        <v>808</v>
      </c>
      <c r="C12" t="s">
        <v>114</v>
      </c>
      <c r="D12" t="s">
        <v>117</v>
      </c>
      <c r="E12" t="s">
        <v>239</v>
      </c>
      <c r="F12">
        <v>2018</v>
      </c>
      <c r="G12" t="s">
        <v>113</v>
      </c>
      <c r="H12" s="4" t="s">
        <v>1073</v>
      </c>
      <c r="I12" t="s">
        <v>116</v>
      </c>
      <c r="J12" t="s">
        <v>1059</v>
      </c>
      <c r="K12" t="s">
        <v>1061</v>
      </c>
      <c r="L12" t="s">
        <v>1079</v>
      </c>
      <c r="M12" t="s">
        <v>1078</v>
      </c>
      <c r="N12" t="s">
        <v>1077</v>
      </c>
      <c r="O12" t="s">
        <v>159</v>
      </c>
      <c r="Q12" t="s">
        <v>1014</v>
      </c>
      <c r="R12" t="s">
        <v>1012</v>
      </c>
      <c r="S12" t="s">
        <v>219</v>
      </c>
      <c r="V12" t="s">
        <v>238</v>
      </c>
      <c r="W12" t="s">
        <v>236</v>
      </c>
      <c r="X12" s="5" t="s">
        <v>228</v>
      </c>
      <c r="Y12" t="s">
        <v>65</v>
      </c>
      <c r="AB12" t="s">
        <v>250</v>
      </c>
      <c r="AC12" s="5" t="s">
        <v>181</v>
      </c>
      <c r="AD12" s="1">
        <v>24</v>
      </c>
      <c r="AE12">
        <v>8</v>
      </c>
      <c r="AF12">
        <v>16</v>
      </c>
      <c r="AH12">
        <v>100</v>
      </c>
      <c r="AI12">
        <v>100</v>
      </c>
      <c r="AJ12">
        <v>2</v>
      </c>
      <c r="AK12">
        <v>0.1</v>
      </c>
      <c r="AL12" t="s">
        <v>48</v>
      </c>
      <c r="AN12" t="s">
        <v>133</v>
      </c>
      <c r="AO12" t="s">
        <v>980</v>
      </c>
      <c r="AP12">
        <v>19</v>
      </c>
      <c r="AQ12">
        <v>45</v>
      </c>
      <c r="AS12" t="s">
        <v>961</v>
      </c>
      <c r="AT12" t="s">
        <v>44</v>
      </c>
      <c r="AU12" t="s">
        <v>118</v>
      </c>
      <c r="AV12" t="s">
        <v>52</v>
      </c>
      <c r="AW12" t="s">
        <v>121</v>
      </c>
      <c r="AX12" s="6" t="s">
        <v>124</v>
      </c>
      <c r="AY12" s="6" t="s">
        <v>995</v>
      </c>
      <c r="BB12" t="s">
        <v>58</v>
      </c>
      <c r="BC12" t="s">
        <v>54</v>
      </c>
      <c r="BD12" t="s">
        <v>55</v>
      </c>
      <c r="BE12" t="s">
        <v>126</v>
      </c>
      <c r="BF12" t="s">
        <v>125</v>
      </c>
      <c r="BG12" t="s">
        <v>127</v>
      </c>
      <c r="BH12">
        <v>13.9784946236559</v>
      </c>
      <c r="BI12">
        <v>8.6021505376343992</v>
      </c>
      <c r="BJ12">
        <f t="shared" si="0"/>
        <v>19.234993354836881</v>
      </c>
      <c r="BK12">
        <v>5</v>
      </c>
      <c r="BL12">
        <v>13.9784946236559</v>
      </c>
      <c r="BM12">
        <v>7.5268817204300991</v>
      </c>
      <c r="BN12">
        <f t="shared" si="1"/>
        <v>16.83061918548227</v>
      </c>
      <c r="BO12">
        <v>5</v>
      </c>
      <c r="BP12" t="s">
        <v>73</v>
      </c>
    </row>
    <row r="13" spans="1:69">
      <c r="A13" t="s">
        <v>422</v>
      </c>
      <c r="B13" t="s">
        <v>808</v>
      </c>
      <c r="C13" t="s">
        <v>114</v>
      </c>
      <c r="D13" t="s">
        <v>117</v>
      </c>
      <c r="E13" t="s">
        <v>239</v>
      </c>
      <c r="F13">
        <v>2018</v>
      </c>
      <c r="G13" t="s">
        <v>113</v>
      </c>
      <c r="H13" s="4" t="s">
        <v>115</v>
      </c>
      <c r="I13" t="s">
        <v>116</v>
      </c>
      <c r="J13" t="s">
        <v>1059</v>
      </c>
      <c r="K13" t="s">
        <v>1061</v>
      </c>
      <c r="L13" t="s">
        <v>1079</v>
      </c>
      <c r="M13" t="s">
        <v>1078</v>
      </c>
      <c r="N13" t="s">
        <v>1077</v>
      </c>
      <c r="O13" t="s">
        <v>159</v>
      </c>
      <c r="Q13" t="s">
        <v>1014</v>
      </c>
      <c r="R13" t="s">
        <v>1012</v>
      </c>
      <c r="S13" t="s">
        <v>219</v>
      </c>
      <c r="V13" t="s">
        <v>238</v>
      </c>
      <c r="W13" t="s">
        <v>236</v>
      </c>
      <c r="X13" s="5" t="s">
        <v>228</v>
      </c>
      <c r="Y13" t="s">
        <v>65</v>
      </c>
      <c r="AB13" t="s">
        <v>250</v>
      </c>
      <c r="AC13" s="5" t="s">
        <v>181</v>
      </c>
      <c r="AD13" s="1">
        <v>24</v>
      </c>
      <c r="AE13">
        <v>8</v>
      </c>
      <c r="AF13">
        <v>16</v>
      </c>
      <c r="AH13">
        <v>100</v>
      </c>
      <c r="AI13">
        <v>100</v>
      </c>
      <c r="AJ13">
        <v>2</v>
      </c>
      <c r="AK13">
        <v>0.1</v>
      </c>
      <c r="AL13" t="s">
        <v>48</v>
      </c>
      <c r="AN13" t="s">
        <v>133</v>
      </c>
      <c r="AO13" t="s">
        <v>980</v>
      </c>
      <c r="AP13">
        <v>19</v>
      </c>
      <c r="AQ13">
        <v>45</v>
      </c>
      <c r="AS13" t="s">
        <v>961</v>
      </c>
      <c r="AT13" t="s">
        <v>44</v>
      </c>
      <c r="AU13" t="s">
        <v>118</v>
      </c>
      <c r="AV13" t="s">
        <v>52</v>
      </c>
      <c r="AW13" t="s">
        <v>100</v>
      </c>
      <c r="AX13" s="6" t="s">
        <v>132</v>
      </c>
      <c r="AY13" t="s">
        <v>996</v>
      </c>
      <c r="BB13" t="s">
        <v>58</v>
      </c>
      <c r="BC13" t="s">
        <v>54</v>
      </c>
      <c r="BD13" t="s">
        <v>55</v>
      </c>
      <c r="BE13" t="s">
        <v>126</v>
      </c>
      <c r="BF13" t="s">
        <v>125</v>
      </c>
      <c r="BG13" t="s">
        <v>127</v>
      </c>
      <c r="BH13">
        <v>68.817204301075293</v>
      </c>
      <c r="BI13">
        <v>8.602150537634401</v>
      </c>
      <c r="BJ13">
        <f t="shared" si="0"/>
        <v>19.234993354836885</v>
      </c>
      <c r="BK13">
        <v>5</v>
      </c>
      <c r="BL13">
        <v>27.9569892473118</v>
      </c>
      <c r="BM13">
        <v>8.6021505376343974</v>
      </c>
      <c r="BN13">
        <f t="shared" si="1"/>
        <v>19.234993354836877</v>
      </c>
      <c r="BO13">
        <v>5</v>
      </c>
    </row>
    <row r="14" spans="1:69">
      <c r="A14" t="s">
        <v>422</v>
      </c>
      <c r="B14" t="s">
        <v>808</v>
      </c>
      <c r="C14" t="s">
        <v>114</v>
      </c>
      <c r="D14" t="s">
        <v>117</v>
      </c>
      <c r="E14" t="s">
        <v>239</v>
      </c>
      <c r="F14">
        <v>2018</v>
      </c>
      <c r="G14" t="s">
        <v>113</v>
      </c>
      <c r="H14" s="4" t="s">
        <v>115</v>
      </c>
      <c r="I14" t="s">
        <v>116</v>
      </c>
      <c r="J14" t="s">
        <v>1059</v>
      </c>
      <c r="K14" t="s">
        <v>1061</v>
      </c>
      <c r="L14" t="s">
        <v>1079</v>
      </c>
      <c r="M14" t="s">
        <v>1078</v>
      </c>
      <c r="N14" t="s">
        <v>1077</v>
      </c>
      <c r="O14" t="s">
        <v>159</v>
      </c>
      <c r="Q14" t="s">
        <v>1014</v>
      </c>
      <c r="R14" t="s">
        <v>1012</v>
      </c>
      <c r="S14" t="s">
        <v>219</v>
      </c>
      <c r="V14" t="s">
        <v>238</v>
      </c>
      <c r="W14" t="s">
        <v>236</v>
      </c>
      <c r="X14" s="5" t="s">
        <v>228</v>
      </c>
      <c r="Y14" t="s">
        <v>65</v>
      </c>
      <c r="AB14" t="s">
        <v>250</v>
      </c>
      <c r="AC14" s="5" t="s">
        <v>181</v>
      </c>
      <c r="AD14" s="1">
        <v>24</v>
      </c>
      <c r="AE14">
        <v>8</v>
      </c>
      <c r="AF14">
        <v>16</v>
      </c>
      <c r="AH14">
        <v>100</v>
      </c>
      <c r="AI14">
        <v>100</v>
      </c>
      <c r="AJ14">
        <v>2</v>
      </c>
      <c r="AK14">
        <v>0.1</v>
      </c>
      <c r="AL14" t="s">
        <v>48</v>
      </c>
      <c r="AN14" t="s">
        <v>133</v>
      </c>
      <c r="AO14" t="s">
        <v>980</v>
      </c>
      <c r="AP14">
        <v>19</v>
      </c>
      <c r="AQ14">
        <v>45</v>
      </c>
      <c r="AS14" t="s">
        <v>961</v>
      </c>
      <c r="AT14" t="s">
        <v>44</v>
      </c>
      <c r="AU14" t="s">
        <v>118</v>
      </c>
      <c r="AV14" t="s">
        <v>52</v>
      </c>
      <c r="AW14" t="s">
        <v>131</v>
      </c>
      <c r="AX14" s="6" t="s">
        <v>145</v>
      </c>
      <c r="AY14" t="s">
        <v>996</v>
      </c>
      <c r="BB14" t="s">
        <v>58</v>
      </c>
      <c r="BC14" t="s">
        <v>54</v>
      </c>
      <c r="BD14" t="s">
        <v>55</v>
      </c>
      <c r="BE14" t="s">
        <v>126</v>
      </c>
      <c r="BF14" t="s">
        <v>125</v>
      </c>
      <c r="BG14" t="s">
        <v>127</v>
      </c>
      <c r="BH14">
        <v>133.333333333333</v>
      </c>
      <c r="BI14">
        <v>23.655913978494993</v>
      </c>
      <c r="BJ14">
        <f t="shared" si="0"/>
        <v>52.896231725802309</v>
      </c>
      <c r="BK14">
        <v>5</v>
      </c>
      <c r="BL14">
        <v>47.311827956989298</v>
      </c>
      <c r="BM14">
        <v>9.6774193548386052</v>
      </c>
      <c r="BN14">
        <f t="shared" si="1"/>
        <v>21.639367524191279</v>
      </c>
      <c r="BO14">
        <v>5</v>
      </c>
    </row>
    <row r="15" spans="1:69">
      <c r="A15" t="s">
        <v>422</v>
      </c>
      <c r="B15" t="s">
        <v>808</v>
      </c>
      <c r="C15" t="s">
        <v>114</v>
      </c>
      <c r="D15" t="s">
        <v>117</v>
      </c>
      <c r="E15" t="s">
        <v>239</v>
      </c>
      <c r="F15">
        <v>2018</v>
      </c>
      <c r="G15" t="s">
        <v>113</v>
      </c>
      <c r="H15" s="4" t="s">
        <v>115</v>
      </c>
      <c r="I15" t="s">
        <v>116</v>
      </c>
      <c r="J15" t="s">
        <v>1059</v>
      </c>
      <c r="K15" t="s">
        <v>1061</v>
      </c>
      <c r="L15" t="s">
        <v>1079</v>
      </c>
      <c r="M15" t="s">
        <v>1078</v>
      </c>
      <c r="N15" t="s">
        <v>1077</v>
      </c>
      <c r="O15" t="s">
        <v>159</v>
      </c>
      <c r="Q15" t="s">
        <v>1014</v>
      </c>
      <c r="R15" t="s">
        <v>1012</v>
      </c>
      <c r="S15" t="s">
        <v>219</v>
      </c>
      <c r="V15" t="s">
        <v>238</v>
      </c>
      <c r="W15" t="s">
        <v>236</v>
      </c>
      <c r="X15" s="5" t="s">
        <v>228</v>
      </c>
      <c r="Y15" t="s">
        <v>65</v>
      </c>
      <c r="AB15" t="s">
        <v>250</v>
      </c>
      <c r="AC15" s="5" t="s">
        <v>181</v>
      </c>
      <c r="AD15" s="1">
        <v>24</v>
      </c>
      <c r="AE15">
        <v>8</v>
      </c>
      <c r="AF15">
        <v>16</v>
      </c>
      <c r="AH15">
        <v>100</v>
      </c>
      <c r="AI15">
        <v>100</v>
      </c>
      <c r="AJ15">
        <v>2</v>
      </c>
      <c r="AK15">
        <v>0.1</v>
      </c>
      <c r="AL15" t="s">
        <v>48</v>
      </c>
      <c r="AN15" t="s">
        <v>133</v>
      </c>
      <c r="AO15" t="s">
        <v>980</v>
      </c>
      <c r="AP15">
        <v>19</v>
      </c>
      <c r="AQ15">
        <v>45</v>
      </c>
      <c r="AS15" t="s">
        <v>961</v>
      </c>
      <c r="AT15" t="s">
        <v>44</v>
      </c>
      <c r="AU15" t="s">
        <v>118</v>
      </c>
      <c r="AV15" t="s">
        <v>52</v>
      </c>
      <c r="AW15" t="s">
        <v>102</v>
      </c>
      <c r="AX15" s="6" t="s">
        <v>146</v>
      </c>
      <c r="AY15" t="s">
        <v>996</v>
      </c>
      <c r="BB15" t="s">
        <v>58</v>
      </c>
      <c r="BC15" t="s">
        <v>54</v>
      </c>
      <c r="BD15" t="s">
        <v>55</v>
      </c>
      <c r="BE15" t="s">
        <v>126</v>
      </c>
      <c r="BF15" t="s">
        <v>125</v>
      </c>
      <c r="BG15" t="s">
        <v>127</v>
      </c>
      <c r="BH15">
        <v>74.193548387096698</v>
      </c>
      <c r="BI15">
        <v>9.6774193548388041</v>
      </c>
      <c r="BJ15">
        <f t="shared" si="0"/>
        <v>21.639367524191726</v>
      </c>
      <c r="BK15">
        <v>5</v>
      </c>
      <c r="BL15">
        <v>19.354838709677399</v>
      </c>
      <c r="BM15">
        <v>8.602150537634401</v>
      </c>
      <c r="BN15">
        <f t="shared" si="1"/>
        <v>19.234993354836885</v>
      </c>
      <c r="BO15">
        <v>5</v>
      </c>
    </row>
    <row r="16" spans="1:69">
      <c r="A16" t="s">
        <v>422</v>
      </c>
      <c r="B16" t="s">
        <v>808</v>
      </c>
      <c r="C16" t="s">
        <v>114</v>
      </c>
      <c r="D16" t="s">
        <v>117</v>
      </c>
      <c r="E16" t="s">
        <v>239</v>
      </c>
      <c r="F16">
        <v>2018</v>
      </c>
      <c r="G16" t="s">
        <v>113</v>
      </c>
      <c r="H16" s="4" t="s">
        <v>115</v>
      </c>
      <c r="I16" t="s">
        <v>116</v>
      </c>
      <c r="J16" t="s">
        <v>1059</v>
      </c>
      <c r="K16" t="s">
        <v>1061</v>
      </c>
      <c r="L16" t="s">
        <v>1079</v>
      </c>
      <c r="M16" t="s">
        <v>1078</v>
      </c>
      <c r="N16" t="s">
        <v>1077</v>
      </c>
      <c r="O16" t="s">
        <v>159</v>
      </c>
      <c r="Q16" t="s">
        <v>1014</v>
      </c>
      <c r="R16" t="s">
        <v>1012</v>
      </c>
      <c r="S16" t="s">
        <v>219</v>
      </c>
      <c r="V16" t="s">
        <v>238</v>
      </c>
      <c r="W16" t="s">
        <v>236</v>
      </c>
      <c r="X16" s="5" t="s">
        <v>228</v>
      </c>
      <c r="Y16" t="s">
        <v>65</v>
      </c>
      <c r="AB16" t="s">
        <v>250</v>
      </c>
      <c r="AC16" s="5" t="s">
        <v>181</v>
      </c>
      <c r="AD16" s="1">
        <v>12</v>
      </c>
      <c r="AE16">
        <v>8</v>
      </c>
      <c r="AF16">
        <v>16</v>
      </c>
      <c r="AH16">
        <v>100</v>
      </c>
      <c r="AI16">
        <v>100</v>
      </c>
      <c r="AJ16">
        <v>2</v>
      </c>
      <c r="AK16">
        <v>0.1</v>
      </c>
      <c r="AL16" t="s">
        <v>48</v>
      </c>
      <c r="AN16" t="s">
        <v>133</v>
      </c>
      <c r="AO16" t="s">
        <v>980</v>
      </c>
      <c r="AP16">
        <v>19</v>
      </c>
      <c r="AQ16">
        <v>45</v>
      </c>
      <c r="AS16" t="s">
        <v>961</v>
      </c>
      <c r="AT16" t="s">
        <v>44</v>
      </c>
      <c r="AU16" t="s">
        <v>118</v>
      </c>
      <c r="AV16" t="s">
        <v>52</v>
      </c>
      <c r="AW16" t="s">
        <v>121</v>
      </c>
      <c r="AX16" s="6" t="s">
        <v>124</v>
      </c>
      <c r="AY16" s="6" t="s">
        <v>995</v>
      </c>
      <c r="BB16" t="s">
        <v>59</v>
      </c>
      <c r="BC16" t="s">
        <v>57</v>
      </c>
      <c r="BD16" t="s">
        <v>55</v>
      </c>
      <c r="BE16" t="s">
        <v>136</v>
      </c>
      <c r="BF16" t="s">
        <v>125</v>
      </c>
      <c r="BG16" t="s">
        <v>128</v>
      </c>
      <c r="BH16">
        <v>13.9784946236559</v>
      </c>
      <c r="BI16">
        <v>8.6021505376343992</v>
      </c>
      <c r="BJ16">
        <f t="shared" si="0"/>
        <v>19.234993354836881</v>
      </c>
      <c r="BK16">
        <v>5</v>
      </c>
      <c r="BL16">
        <v>21.5921483097055</v>
      </c>
      <c r="BM16">
        <v>7.5</v>
      </c>
      <c r="BN16">
        <f t="shared" si="1"/>
        <v>16.770509831248425</v>
      </c>
      <c r="BO16">
        <v>5</v>
      </c>
    </row>
    <row r="17" spans="1:68">
      <c r="A17" t="s">
        <v>422</v>
      </c>
      <c r="B17" t="s">
        <v>808</v>
      </c>
      <c r="C17" t="s">
        <v>114</v>
      </c>
      <c r="D17" t="s">
        <v>117</v>
      </c>
      <c r="E17" t="s">
        <v>239</v>
      </c>
      <c r="F17">
        <v>2018</v>
      </c>
      <c r="G17" t="s">
        <v>113</v>
      </c>
      <c r="H17" s="4" t="s">
        <v>115</v>
      </c>
      <c r="I17" t="s">
        <v>116</v>
      </c>
      <c r="J17" t="s">
        <v>1059</v>
      </c>
      <c r="K17" t="s">
        <v>1061</v>
      </c>
      <c r="L17" t="s">
        <v>1079</v>
      </c>
      <c r="M17" t="s">
        <v>1078</v>
      </c>
      <c r="N17" t="s">
        <v>1077</v>
      </c>
      <c r="O17" t="s">
        <v>159</v>
      </c>
      <c r="Q17" t="s">
        <v>1014</v>
      </c>
      <c r="R17" t="s">
        <v>1012</v>
      </c>
      <c r="S17" t="s">
        <v>219</v>
      </c>
      <c r="V17" t="s">
        <v>238</v>
      </c>
      <c r="W17" t="s">
        <v>236</v>
      </c>
      <c r="X17" s="5" t="s">
        <v>228</v>
      </c>
      <c r="Y17" t="s">
        <v>65</v>
      </c>
      <c r="AB17" t="s">
        <v>250</v>
      </c>
      <c r="AC17" s="5" t="s">
        <v>181</v>
      </c>
      <c r="AD17" s="1">
        <v>12</v>
      </c>
      <c r="AE17">
        <v>8</v>
      </c>
      <c r="AF17">
        <v>16</v>
      </c>
      <c r="AH17">
        <v>100</v>
      </c>
      <c r="AI17">
        <v>100</v>
      </c>
      <c r="AJ17">
        <v>2</v>
      </c>
      <c r="AK17">
        <v>0.1</v>
      </c>
      <c r="AL17" t="s">
        <v>48</v>
      </c>
      <c r="AN17" t="s">
        <v>133</v>
      </c>
      <c r="AO17" t="s">
        <v>980</v>
      </c>
      <c r="AP17">
        <v>19</v>
      </c>
      <c r="AQ17">
        <v>45</v>
      </c>
      <c r="AS17" t="s">
        <v>961</v>
      </c>
      <c r="AT17" t="s">
        <v>44</v>
      </c>
      <c r="AU17" t="s">
        <v>118</v>
      </c>
      <c r="AV17" t="s">
        <v>52</v>
      </c>
      <c r="AW17" t="s">
        <v>100</v>
      </c>
      <c r="AX17" s="6" t="s">
        <v>132</v>
      </c>
      <c r="AY17" t="s">
        <v>996</v>
      </c>
      <c r="BB17" t="s">
        <v>59</v>
      </c>
      <c r="BC17" t="s">
        <v>57</v>
      </c>
      <c r="BD17" t="s">
        <v>55</v>
      </c>
      <c r="BE17" t="s">
        <v>136</v>
      </c>
      <c r="BF17" t="s">
        <v>125</v>
      </c>
      <c r="BG17" t="s">
        <v>128</v>
      </c>
      <c r="BH17">
        <v>68.817204301075293</v>
      </c>
      <c r="BI17">
        <v>8.602150537634401</v>
      </c>
      <c r="BJ17">
        <f t="shared" si="0"/>
        <v>19.234993354836885</v>
      </c>
      <c r="BK17">
        <v>5</v>
      </c>
      <c r="BL17">
        <v>27.1210468920392</v>
      </c>
      <c r="BM17">
        <v>7.5000000000000036</v>
      </c>
      <c r="BN17">
        <f t="shared" si="1"/>
        <v>16.770509831248432</v>
      </c>
      <c r="BO17">
        <v>5</v>
      </c>
    </row>
    <row r="18" spans="1:68">
      <c r="A18" t="s">
        <v>422</v>
      </c>
      <c r="B18" t="s">
        <v>808</v>
      </c>
      <c r="C18" t="s">
        <v>114</v>
      </c>
      <c r="D18" t="s">
        <v>117</v>
      </c>
      <c r="E18" t="s">
        <v>239</v>
      </c>
      <c r="F18">
        <v>2018</v>
      </c>
      <c r="G18" t="s">
        <v>113</v>
      </c>
      <c r="H18" s="4" t="s">
        <v>115</v>
      </c>
      <c r="I18" t="s">
        <v>116</v>
      </c>
      <c r="J18" t="s">
        <v>1059</v>
      </c>
      <c r="K18" t="s">
        <v>1061</v>
      </c>
      <c r="L18" t="s">
        <v>1079</v>
      </c>
      <c r="M18" t="s">
        <v>1078</v>
      </c>
      <c r="N18" t="s">
        <v>1077</v>
      </c>
      <c r="O18" t="s">
        <v>159</v>
      </c>
      <c r="Q18" t="s">
        <v>1014</v>
      </c>
      <c r="R18" t="s">
        <v>1012</v>
      </c>
      <c r="S18" t="s">
        <v>219</v>
      </c>
      <c r="V18" t="s">
        <v>238</v>
      </c>
      <c r="W18" t="s">
        <v>236</v>
      </c>
      <c r="X18" s="5" t="s">
        <v>228</v>
      </c>
      <c r="Y18" t="s">
        <v>65</v>
      </c>
      <c r="AB18" t="s">
        <v>250</v>
      </c>
      <c r="AC18" s="5" t="s">
        <v>181</v>
      </c>
      <c r="AD18" s="1">
        <v>12</v>
      </c>
      <c r="AE18">
        <v>8</v>
      </c>
      <c r="AF18">
        <v>16</v>
      </c>
      <c r="AH18">
        <v>100</v>
      </c>
      <c r="AI18">
        <v>100</v>
      </c>
      <c r="AJ18">
        <v>2</v>
      </c>
      <c r="AK18">
        <v>0.1</v>
      </c>
      <c r="AL18" t="s">
        <v>48</v>
      </c>
      <c r="AN18" t="s">
        <v>133</v>
      </c>
      <c r="AO18" t="s">
        <v>980</v>
      </c>
      <c r="AP18">
        <v>19</v>
      </c>
      <c r="AQ18">
        <v>45</v>
      </c>
      <c r="AS18" t="s">
        <v>961</v>
      </c>
      <c r="AT18" t="s">
        <v>44</v>
      </c>
      <c r="AU18" t="s">
        <v>118</v>
      </c>
      <c r="AV18" t="s">
        <v>52</v>
      </c>
      <c r="AW18" t="s">
        <v>131</v>
      </c>
      <c r="AX18" s="6" t="s">
        <v>145</v>
      </c>
      <c r="AY18" t="s">
        <v>996</v>
      </c>
      <c r="BB18" t="s">
        <v>59</v>
      </c>
      <c r="BC18" t="s">
        <v>57</v>
      </c>
      <c r="BD18" t="s">
        <v>55</v>
      </c>
      <c r="BE18" t="s">
        <v>136</v>
      </c>
      <c r="BF18" t="s">
        <v>125</v>
      </c>
      <c r="BG18" t="s">
        <v>128</v>
      </c>
      <c r="BH18">
        <v>133.333333333333</v>
      </c>
      <c r="BI18">
        <v>23.655913978494993</v>
      </c>
      <c r="BJ18">
        <f t="shared" si="0"/>
        <v>52.896231725802309</v>
      </c>
      <c r="BK18">
        <v>5</v>
      </c>
      <c r="BL18">
        <v>101.221374045801</v>
      </c>
      <c r="BM18">
        <v>15</v>
      </c>
      <c r="BN18">
        <f t="shared" si="1"/>
        <v>33.541019662496851</v>
      </c>
      <c r="BO18">
        <v>5</v>
      </c>
    </row>
    <row r="19" spans="1:68">
      <c r="A19" t="s">
        <v>422</v>
      </c>
      <c r="B19" t="s">
        <v>808</v>
      </c>
      <c r="C19" t="s">
        <v>114</v>
      </c>
      <c r="D19" t="s">
        <v>117</v>
      </c>
      <c r="E19" t="s">
        <v>239</v>
      </c>
      <c r="F19">
        <v>2018</v>
      </c>
      <c r="G19" t="s">
        <v>113</v>
      </c>
      <c r="H19" s="4" t="s">
        <v>115</v>
      </c>
      <c r="I19" t="s">
        <v>116</v>
      </c>
      <c r="J19" t="s">
        <v>1059</v>
      </c>
      <c r="K19" t="s">
        <v>1061</v>
      </c>
      <c r="L19" t="s">
        <v>1079</v>
      </c>
      <c r="M19" t="s">
        <v>1078</v>
      </c>
      <c r="N19" t="s">
        <v>1077</v>
      </c>
      <c r="O19" t="s">
        <v>159</v>
      </c>
      <c r="Q19" t="s">
        <v>1014</v>
      </c>
      <c r="R19" t="s">
        <v>1012</v>
      </c>
      <c r="S19" t="s">
        <v>219</v>
      </c>
      <c r="V19" t="s">
        <v>238</v>
      </c>
      <c r="W19" t="s">
        <v>236</v>
      </c>
      <c r="X19" s="5" t="s">
        <v>228</v>
      </c>
      <c r="Y19" t="s">
        <v>65</v>
      </c>
      <c r="AB19" t="s">
        <v>250</v>
      </c>
      <c r="AC19" s="5" t="s">
        <v>181</v>
      </c>
      <c r="AD19" s="1">
        <v>12</v>
      </c>
      <c r="AE19">
        <v>8</v>
      </c>
      <c r="AF19">
        <v>16</v>
      </c>
      <c r="AH19">
        <v>100</v>
      </c>
      <c r="AI19">
        <v>100</v>
      </c>
      <c r="AJ19">
        <v>2</v>
      </c>
      <c r="AK19">
        <v>0.1</v>
      </c>
      <c r="AL19" t="s">
        <v>48</v>
      </c>
      <c r="AN19" t="s">
        <v>133</v>
      </c>
      <c r="AO19" t="s">
        <v>980</v>
      </c>
      <c r="AP19">
        <v>19</v>
      </c>
      <c r="AQ19">
        <v>45</v>
      </c>
      <c r="AS19" t="s">
        <v>961</v>
      </c>
      <c r="AT19" t="s">
        <v>44</v>
      </c>
      <c r="AU19" t="s">
        <v>118</v>
      </c>
      <c r="AV19" t="s">
        <v>52</v>
      </c>
      <c r="AW19" t="s">
        <v>102</v>
      </c>
      <c r="AX19" s="6" t="s">
        <v>146</v>
      </c>
      <c r="AY19" t="s">
        <v>996</v>
      </c>
      <c r="BB19" t="s">
        <v>59</v>
      </c>
      <c r="BC19" t="s">
        <v>57</v>
      </c>
      <c r="BD19" t="s">
        <v>55</v>
      </c>
      <c r="BE19" t="s">
        <v>136</v>
      </c>
      <c r="BF19" t="s">
        <v>125</v>
      </c>
      <c r="BG19" t="s">
        <v>128</v>
      </c>
      <c r="BH19">
        <v>74.193548387096698</v>
      </c>
      <c r="BI19">
        <v>9.6774193548388041</v>
      </c>
      <c r="BJ19">
        <f t="shared" si="0"/>
        <v>21.639367524191726</v>
      </c>
      <c r="BK19">
        <v>5</v>
      </c>
      <c r="BL19">
        <v>130.419847328244</v>
      </c>
      <c r="BM19">
        <v>24.642857142856997</v>
      </c>
      <c r="BN19">
        <f t="shared" si="1"/>
        <v>55.103103731244495</v>
      </c>
      <c r="BO19">
        <v>5</v>
      </c>
    </row>
    <row r="20" spans="1:68">
      <c r="A20" t="s">
        <v>422</v>
      </c>
      <c r="B20" t="s">
        <v>808</v>
      </c>
      <c r="C20" t="s">
        <v>114</v>
      </c>
      <c r="D20" t="s">
        <v>117</v>
      </c>
      <c r="E20" t="s">
        <v>239</v>
      </c>
      <c r="F20">
        <v>2018</v>
      </c>
      <c r="G20" t="s">
        <v>113</v>
      </c>
      <c r="H20" s="4" t="s">
        <v>115</v>
      </c>
      <c r="I20" t="s">
        <v>116</v>
      </c>
      <c r="J20" t="s">
        <v>1059</v>
      </c>
      <c r="K20" t="s">
        <v>1061</v>
      </c>
      <c r="L20" t="s">
        <v>1079</v>
      </c>
      <c r="M20" t="s">
        <v>1078</v>
      </c>
      <c r="N20" t="s">
        <v>1077</v>
      </c>
      <c r="O20" t="s">
        <v>159</v>
      </c>
      <c r="Q20" t="s">
        <v>1014</v>
      </c>
      <c r="R20" t="s">
        <v>1012</v>
      </c>
      <c r="S20" t="s">
        <v>219</v>
      </c>
      <c r="V20" t="s">
        <v>238</v>
      </c>
      <c r="W20" t="s">
        <v>236</v>
      </c>
      <c r="X20" s="5" t="s">
        <v>228</v>
      </c>
      <c r="Y20" t="s">
        <v>65</v>
      </c>
      <c r="AB20" t="s">
        <v>250</v>
      </c>
      <c r="AC20" s="5" t="s">
        <v>181</v>
      </c>
      <c r="AD20" s="1">
        <v>12</v>
      </c>
      <c r="AE20">
        <v>8</v>
      </c>
      <c r="AF20">
        <v>16</v>
      </c>
      <c r="AH20">
        <v>100</v>
      </c>
      <c r="AI20">
        <v>100</v>
      </c>
      <c r="AJ20">
        <v>2</v>
      </c>
      <c r="AK20">
        <v>0.1</v>
      </c>
      <c r="AL20" t="s">
        <v>48</v>
      </c>
      <c r="AN20" t="s">
        <v>134</v>
      </c>
      <c r="AO20" t="s">
        <v>983</v>
      </c>
      <c r="AP20">
        <v>19</v>
      </c>
      <c r="AQ20">
        <v>45</v>
      </c>
      <c r="AS20" t="s">
        <v>961</v>
      </c>
      <c r="AT20" t="s">
        <v>44</v>
      </c>
      <c r="AU20" t="s">
        <v>118</v>
      </c>
      <c r="AV20" t="s">
        <v>52</v>
      </c>
      <c r="AW20" t="s">
        <v>121</v>
      </c>
      <c r="AX20" s="6" t="s">
        <v>124</v>
      </c>
      <c r="AY20" s="6" t="s">
        <v>995</v>
      </c>
      <c r="BB20" t="s">
        <v>79</v>
      </c>
      <c r="BC20" t="s">
        <v>63</v>
      </c>
      <c r="BD20" t="s">
        <v>55</v>
      </c>
      <c r="BE20" t="s">
        <v>136</v>
      </c>
      <c r="BF20" t="s">
        <v>125</v>
      </c>
      <c r="BG20" t="s">
        <v>129</v>
      </c>
      <c r="BH20">
        <v>13.9784946236559</v>
      </c>
      <c r="BI20">
        <v>8.6021505376343992</v>
      </c>
      <c r="BJ20">
        <f t="shared" si="0"/>
        <v>19.234993354836881</v>
      </c>
      <c r="BK20">
        <v>5</v>
      </c>
      <c r="BL20">
        <v>15.114503816793899</v>
      </c>
      <c r="BM20">
        <v>7.5490730643402024</v>
      </c>
      <c r="BN20">
        <f t="shared" si="1"/>
        <v>16.880240538977336</v>
      </c>
      <c r="BO20">
        <v>5</v>
      </c>
    </row>
    <row r="21" spans="1:68">
      <c r="A21" t="s">
        <v>422</v>
      </c>
      <c r="B21" t="s">
        <v>808</v>
      </c>
      <c r="C21" t="s">
        <v>114</v>
      </c>
      <c r="D21" t="s">
        <v>117</v>
      </c>
      <c r="E21" t="s">
        <v>239</v>
      </c>
      <c r="F21">
        <v>2018</v>
      </c>
      <c r="G21" t="s">
        <v>113</v>
      </c>
      <c r="H21" s="4" t="s">
        <v>115</v>
      </c>
      <c r="I21" t="s">
        <v>116</v>
      </c>
      <c r="J21" t="s">
        <v>1059</v>
      </c>
      <c r="K21" t="s">
        <v>1061</v>
      </c>
      <c r="L21" t="s">
        <v>1079</v>
      </c>
      <c r="M21" t="s">
        <v>1078</v>
      </c>
      <c r="N21" t="s">
        <v>1077</v>
      </c>
      <c r="O21" t="s">
        <v>159</v>
      </c>
      <c r="Q21" t="s">
        <v>1014</v>
      </c>
      <c r="R21" t="s">
        <v>1012</v>
      </c>
      <c r="S21" t="s">
        <v>219</v>
      </c>
      <c r="V21" t="s">
        <v>238</v>
      </c>
      <c r="W21" t="s">
        <v>236</v>
      </c>
      <c r="X21" s="5" t="s">
        <v>228</v>
      </c>
      <c r="Y21" t="s">
        <v>65</v>
      </c>
      <c r="AB21" t="s">
        <v>250</v>
      </c>
      <c r="AC21" s="5" t="s">
        <v>181</v>
      </c>
      <c r="AD21" s="1">
        <v>12</v>
      </c>
      <c r="AE21">
        <v>8</v>
      </c>
      <c r="AF21">
        <v>16</v>
      </c>
      <c r="AH21">
        <v>100</v>
      </c>
      <c r="AI21">
        <v>100</v>
      </c>
      <c r="AJ21">
        <v>2</v>
      </c>
      <c r="AK21">
        <v>0.1</v>
      </c>
      <c r="AL21" t="s">
        <v>48</v>
      </c>
      <c r="AN21" t="s">
        <v>134</v>
      </c>
      <c r="AO21" t="s">
        <v>983</v>
      </c>
      <c r="AP21">
        <v>19</v>
      </c>
      <c r="AQ21">
        <v>45</v>
      </c>
      <c r="AS21" t="s">
        <v>961</v>
      </c>
      <c r="AT21" t="s">
        <v>44</v>
      </c>
      <c r="AU21" t="s">
        <v>118</v>
      </c>
      <c r="AV21" t="s">
        <v>52</v>
      </c>
      <c r="AW21" t="s">
        <v>100</v>
      </c>
      <c r="AX21" s="6" t="s">
        <v>132</v>
      </c>
      <c r="AY21" t="s">
        <v>996</v>
      </c>
      <c r="BB21" t="s">
        <v>79</v>
      </c>
      <c r="BC21" t="s">
        <v>63</v>
      </c>
      <c r="BD21" t="s">
        <v>55</v>
      </c>
      <c r="BE21" t="s">
        <v>136</v>
      </c>
      <c r="BF21" t="s">
        <v>125</v>
      </c>
      <c r="BG21" t="s">
        <v>129</v>
      </c>
      <c r="BH21">
        <v>68.817204301075293</v>
      </c>
      <c r="BI21">
        <v>8.602150537634401</v>
      </c>
      <c r="BJ21">
        <f t="shared" si="0"/>
        <v>19.234993354836885</v>
      </c>
      <c r="BK21">
        <v>5</v>
      </c>
      <c r="BL21">
        <v>61.406761177753502</v>
      </c>
      <c r="BM21">
        <v>9.6428571428572027</v>
      </c>
      <c r="BN21">
        <f t="shared" si="1"/>
        <v>21.562084068748106</v>
      </c>
      <c r="BO21">
        <v>5</v>
      </c>
    </row>
    <row r="22" spans="1:68">
      <c r="A22" t="s">
        <v>422</v>
      </c>
      <c r="B22" t="s">
        <v>808</v>
      </c>
      <c r="C22" t="s">
        <v>114</v>
      </c>
      <c r="D22" t="s">
        <v>117</v>
      </c>
      <c r="E22" t="s">
        <v>239</v>
      </c>
      <c r="F22">
        <v>2018</v>
      </c>
      <c r="G22" t="s">
        <v>113</v>
      </c>
      <c r="H22" s="4" t="s">
        <v>115</v>
      </c>
      <c r="I22" t="s">
        <v>116</v>
      </c>
      <c r="J22" t="s">
        <v>1059</v>
      </c>
      <c r="K22" t="s">
        <v>1061</v>
      </c>
      <c r="L22" t="s">
        <v>1079</v>
      </c>
      <c r="M22" t="s">
        <v>1078</v>
      </c>
      <c r="N22" t="s">
        <v>1077</v>
      </c>
      <c r="O22" t="s">
        <v>159</v>
      </c>
      <c r="Q22" t="s">
        <v>1014</v>
      </c>
      <c r="R22" t="s">
        <v>1012</v>
      </c>
      <c r="S22" t="s">
        <v>219</v>
      </c>
      <c r="V22" t="s">
        <v>238</v>
      </c>
      <c r="W22" t="s">
        <v>236</v>
      </c>
      <c r="X22" s="5" t="s">
        <v>228</v>
      </c>
      <c r="Y22" t="s">
        <v>65</v>
      </c>
      <c r="AB22" t="s">
        <v>250</v>
      </c>
      <c r="AC22" s="5" t="s">
        <v>181</v>
      </c>
      <c r="AD22" s="1">
        <v>12</v>
      </c>
      <c r="AE22">
        <v>8</v>
      </c>
      <c r="AF22">
        <v>16</v>
      </c>
      <c r="AH22">
        <v>100</v>
      </c>
      <c r="AI22">
        <v>100</v>
      </c>
      <c r="AJ22">
        <v>2</v>
      </c>
      <c r="AK22">
        <v>0.1</v>
      </c>
      <c r="AL22" t="s">
        <v>48</v>
      </c>
      <c r="AN22" t="s">
        <v>134</v>
      </c>
      <c r="AO22" t="s">
        <v>983</v>
      </c>
      <c r="AP22">
        <v>19</v>
      </c>
      <c r="AQ22">
        <v>45</v>
      </c>
      <c r="AS22" t="s">
        <v>961</v>
      </c>
      <c r="AT22" t="s">
        <v>44</v>
      </c>
      <c r="AU22" t="s">
        <v>118</v>
      </c>
      <c r="AV22" t="s">
        <v>52</v>
      </c>
      <c r="AW22" t="s">
        <v>131</v>
      </c>
      <c r="AX22" s="6" t="s">
        <v>145</v>
      </c>
      <c r="AY22" t="s">
        <v>996</v>
      </c>
      <c r="BB22" t="s">
        <v>79</v>
      </c>
      <c r="BC22" t="s">
        <v>63</v>
      </c>
      <c r="BD22" t="s">
        <v>55</v>
      </c>
      <c r="BE22" t="s">
        <v>136</v>
      </c>
      <c r="BF22" t="s">
        <v>125</v>
      </c>
      <c r="BG22" t="s">
        <v>129</v>
      </c>
      <c r="BH22">
        <v>133.333333333333</v>
      </c>
      <c r="BI22">
        <v>23.655913978494993</v>
      </c>
      <c r="BJ22">
        <f t="shared" si="0"/>
        <v>52.896231725802309</v>
      </c>
      <c r="BK22">
        <v>5</v>
      </c>
      <c r="BL22">
        <v>91.578516902944301</v>
      </c>
      <c r="BM22">
        <v>14.999999999999702</v>
      </c>
      <c r="BN22">
        <f t="shared" si="1"/>
        <v>33.541019662496183</v>
      </c>
      <c r="BO22">
        <v>5</v>
      </c>
    </row>
    <row r="23" spans="1:68">
      <c r="A23" t="s">
        <v>422</v>
      </c>
      <c r="B23" t="s">
        <v>808</v>
      </c>
      <c r="C23" t="s">
        <v>114</v>
      </c>
      <c r="D23" t="s">
        <v>117</v>
      </c>
      <c r="E23" t="s">
        <v>239</v>
      </c>
      <c r="F23">
        <v>2018</v>
      </c>
      <c r="G23" t="s">
        <v>113</v>
      </c>
      <c r="H23" s="4" t="s">
        <v>115</v>
      </c>
      <c r="I23" t="s">
        <v>116</v>
      </c>
      <c r="J23" t="s">
        <v>1059</v>
      </c>
      <c r="K23" t="s">
        <v>1061</v>
      </c>
      <c r="L23" t="s">
        <v>1079</v>
      </c>
      <c r="M23" t="s">
        <v>1078</v>
      </c>
      <c r="N23" t="s">
        <v>1077</v>
      </c>
      <c r="O23" t="s">
        <v>159</v>
      </c>
      <c r="Q23" t="s">
        <v>1014</v>
      </c>
      <c r="R23" t="s">
        <v>1012</v>
      </c>
      <c r="S23" t="s">
        <v>219</v>
      </c>
      <c r="V23" t="s">
        <v>238</v>
      </c>
      <c r="W23" t="s">
        <v>236</v>
      </c>
      <c r="X23" s="5" t="s">
        <v>228</v>
      </c>
      <c r="Y23" t="s">
        <v>65</v>
      </c>
      <c r="AB23" t="s">
        <v>250</v>
      </c>
      <c r="AC23" s="5" t="s">
        <v>181</v>
      </c>
      <c r="AD23" s="1">
        <v>12</v>
      </c>
      <c r="AE23">
        <v>8</v>
      </c>
      <c r="AF23">
        <v>16</v>
      </c>
      <c r="AH23">
        <v>100</v>
      </c>
      <c r="AI23">
        <v>100</v>
      </c>
      <c r="AJ23">
        <v>2</v>
      </c>
      <c r="AK23">
        <v>0.1</v>
      </c>
      <c r="AL23" t="s">
        <v>48</v>
      </c>
      <c r="AN23" t="s">
        <v>134</v>
      </c>
      <c r="AO23" t="s">
        <v>983</v>
      </c>
      <c r="AP23">
        <v>19</v>
      </c>
      <c r="AQ23">
        <v>45</v>
      </c>
      <c r="AS23" t="s">
        <v>961</v>
      </c>
      <c r="AT23" t="s">
        <v>44</v>
      </c>
      <c r="AU23" t="s">
        <v>118</v>
      </c>
      <c r="AV23" t="s">
        <v>52</v>
      </c>
      <c r="AW23" t="s">
        <v>102</v>
      </c>
      <c r="AX23" s="6" t="s">
        <v>146</v>
      </c>
      <c r="AY23" t="s">
        <v>996</v>
      </c>
      <c r="BB23" t="s">
        <v>79</v>
      </c>
      <c r="BC23" t="s">
        <v>63</v>
      </c>
      <c r="BD23" t="s">
        <v>55</v>
      </c>
      <c r="BE23" t="s">
        <v>136</v>
      </c>
      <c r="BF23" t="s">
        <v>125</v>
      </c>
      <c r="BG23" t="s">
        <v>129</v>
      </c>
      <c r="BH23">
        <v>74.193548387096698</v>
      </c>
      <c r="BI23">
        <v>9.6774193548388041</v>
      </c>
      <c r="BJ23">
        <f t="shared" si="0"/>
        <v>21.639367524191726</v>
      </c>
      <c r="BK23">
        <v>5</v>
      </c>
      <c r="BL23">
        <v>35.0136314067611</v>
      </c>
      <c r="BM23">
        <v>9.6428571428571033</v>
      </c>
      <c r="BN23">
        <f t="shared" si="1"/>
        <v>21.562084068747886</v>
      </c>
      <c r="BO23">
        <v>5</v>
      </c>
    </row>
    <row r="24" spans="1:68">
      <c r="A24" t="s">
        <v>422</v>
      </c>
      <c r="B24" t="s">
        <v>808</v>
      </c>
      <c r="C24" t="s">
        <v>114</v>
      </c>
      <c r="D24" t="s">
        <v>117</v>
      </c>
      <c r="E24" t="s">
        <v>239</v>
      </c>
      <c r="F24">
        <v>2018</v>
      </c>
      <c r="G24" t="s">
        <v>113</v>
      </c>
      <c r="H24" s="4" t="s">
        <v>115</v>
      </c>
      <c r="I24" t="s">
        <v>116</v>
      </c>
      <c r="J24" t="s">
        <v>1059</v>
      </c>
      <c r="K24" t="s">
        <v>1061</v>
      </c>
      <c r="L24" t="s">
        <v>1079</v>
      </c>
      <c r="M24" t="s">
        <v>1078</v>
      </c>
      <c r="N24" t="s">
        <v>1077</v>
      </c>
      <c r="O24" t="s">
        <v>159</v>
      </c>
      <c r="Q24" t="s">
        <v>1014</v>
      </c>
      <c r="R24" t="s">
        <v>1012</v>
      </c>
      <c r="S24" t="s">
        <v>219</v>
      </c>
      <c r="V24" t="s">
        <v>238</v>
      </c>
      <c r="W24" t="s">
        <v>236</v>
      </c>
      <c r="X24" s="5" t="s">
        <v>228</v>
      </c>
      <c r="Y24" t="s">
        <v>65</v>
      </c>
      <c r="AB24" t="s">
        <v>250</v>
      </c>
      <c r="AC24" s="5" t="s">
        <v>181</v>
      </c>
      <c r="AD24" s="1">
        <v>12</v>
      </c>
      <c r="AE24">
        <v>8</v>
      </c>
      <c r="AF24">
        <v>16</v>
      </c>
      <c r="AH24">
        <v>100</v>
      </c>
      <c r="AI24">
        <v>100</v>
      </c>
      <c r="AJ24">
        <v>2</v>
      </c>
      <c r="AK24">
        <v>0.1</v>
      </c>
      <c r="AL24" t="s">
        <v>48</v>
      </c>
      <c r="AN24" t="s">
        <v>135</v>
      </c>
      <c r="AP24">
        <v>19</v>
      </c>
      <c r="AQ24">
        <v>45</v>
      </c>
      <c r="AS24" t="s">
        <v>961</v>
      </c>
      <c r="AT24" t="s">
        <v>44</v>
      </c>
      <c r="AU24" t="s">
        <v>118</v>
      </c>
      <c r="AV24" t="s">
        <v>52</v>
      </c>
      <c r="AW24" t="s">
        <v>121</v>
      </c>
      <c r="AX24" s="6" t="s">
        <v>124</v>
      </c>
      <c r="AY24" s="6" t="s">
        <v>995</v>
      </c>
      <c r="BB24" t="s">
        <v>80</v>
      </c>
      <c r="BC24" t="s">
        <v>64</v>
      </c>
      <c r="BD24" t="s">
        <v>55</v>
      </c>
      <c r="BE24" t="s">
        <v>136</v>
      </c>
      <c r="BF24" t="s">
        <v>125</v>
      </c>
      <c r="BG24" t="s">
        <v>130</v>
      </c>
      <c r="BH24">
        <v>13.9784946236559</v>
      </c>
      <c r="BI24">
        <v>8.6021505376343992</v>
      </c>
      <c r="BJ24">
        <f t="shared" si="0"/>
        <v>19.234993354836881</v>
      </c>
      <c r="BK24">
        <v>5</v>
      </c>
      <c r="BL24">
        <v>21.5921483097055</v>
      </c>
      <c r="BM24">
        <v>8.5223555070882995</v>
      </c>
      <c r="BN24">
        <f t="shared" si="1"/>
        <v>19.056566242269131</v>
      </c>
      <c r="BO24">
        <v>5</v>
      </c>
    </row>
    <row r="25" spans="1:68">
      <c r="A25" t="s">
        <v>422</v>
      </c>
      <c r="B25" t="s">
        <v>808</v>
      </c>
      <c r="C25" t="s">
        <v>114</v>
      </c>
      <c r="D25" t="s">
        <v>117</v>
      </c>
      <c r="E25" t="s">
        <v>239</v>
      </c>
      <c r="F25">
        <v>2018</v>
      </c>
      <c r="G25" t="s">
        <v>113</v>
      </c>
      <c r="H25" s="4" t="s">
        <v>115</v>
      </c>
      <c r="I25" t="s">
        <v>116</v>
      </c>
      <c r="J25" t="s">
        <v>1059</v>
      </c>
      <c r="K25" t="s">
        <v>1061</v>
      </c>
      <c r="L25" t="s">
        <v>1079</v>
      </c>
      <c r="M25" t="s">
        <v>1078</v>
      </c>
      <c r="N25" t="s">
        <v>1077</v>
      </c>
      <c r="O25" t="s">
        <v>159</v>
      </c>
      <c r="Q25" t="s">
        <v>1014</v>
      </c>
      <c r="R25" t="s">
        <v>1012</v>
      </c>
      <c r="S25" t="s">
        <v>219</v>
      </c>
      <c r="V25" t="s">
        <v>238</v>
      </c>
      <c r="W25" t="s">
        <v>236</v>
      </c>
      <c r="X25" s="5" t="s">
        <v>228</v>
      </c>
      <c r="Y25" t="s">
        <v>65</v>
      </c>
      <c r="AB25" t="s">
        <v>250</v>
      </c>
      <c r="AC25" s="5" t="s">
        <v>181</v>
      </c>
      <c r="AD25" s="1">
        <v>12</v>
      </c>
      <c r="AE25">
        <v>8</v>
      </c>
      <c r="AF25">
        <v>16</v>
      </c>
      <c r="AH25">
        <v>100</v>
      </c>
      <c r="AI25">
        <v>100</v>
      </c>
      <c r="AJ25">
        <v>2</v>
      </c>
      <c r="AK25">
        <v>0.1</v>
      </c>
      <c r="AL25" t="s">
        <v>48</v>
      </c>
      <c r="AN25" t="s">
        <v>135</v>
      </c>
      <c r="AP25">
        <v>19</v>
      </c>
      <c r="AQ25">
        <v>45</v>
      </c>
      <c r="AS25" t="s">
        <v>961</v>
      </c>
      <c r="AT25" t="s">
        <v>44</v>
      </c>
      <c r="AU25" t="s">
        <v>118</v>
      </c>
      <c r="AV25" t="s">
        <v>52</v>
      </c>
      <c r="AW25" t="s">
        <v>100</v>
      </c>
      <c r="AX25" s="6" t="s">
        <v>132</v>
      </c>
      <c r="AY25" t="s">
        <v>996</v>
      </c>
      <c r="BB25" t="s">
        <v>80</v>
      </c>
      <c r="BC25" t="s">
        <v>64</v>
      </c>
      <c r="BD25" t="s">
        <v>55</v>
      </c>
      <c r="BE25" t="s">
        <v>136</v>
      </c>
      <c r="BF25" t="s">
        <v>125</v>
      </c>
      <c r="BG25" t="s">
        <v>130</v>
      </c>
      <c r="BH25">
        <v>68.817204301075293</v>
      </c>
      <c r="BI25">
        <v>8.602150537634401</v>
      </c>
      <c r="BJ25">
        <f t="shared" si="0"/>
        <v>19.234993354836885</v>
      </c>
      <c r="BK25">
        <v>5</v>
      </c>
      <c r="BL25">
        <v>45.335332606324897</v>
      </c>
      <c r="BM25">
        <v>9.6428571428572027</v>
      </c>
      <c r="BN25">
        <f t="shared" si="1"/>
        <v>21.562084068748106</v>
      </c>
      <c r="BO25">
        <v>5</v>
      </c>
    </row>
    <row r="26" spans="1:68">
      <c r="A26" t="s">
        <v>422</v>
      </c>
      <c r="B26" t="s">
        <v>808</v>
      </c>
      <c r="C26" t="s">
        <v>114</v>
      </c>
      <c r="D26" t="s">
        <v>117</v>
      </c>
      <c r="E26" t="s">
        <v>239</v>
      </c>
      <c r="F26">
        <v>2018</v>
      </c>
      <c r="G26" t="s">
        <v>113</v>
      </c>
      <c r="H26" s="4" t="s">
        <v>115</v>
      </c>
      <c r="I26" t="s">
        <v>116</v>
      </c>
      <c r="J26" t="s">
        <v>1059</v>
      </c>
      <c r="K26" t="s">
        <v>1061</v>
      </c>
      <c r="L26" t="s">
        <v>1079</v>
      </c>
      <c r="M26" t="s">
        <v>1078</v>
      </c>
      <c r="N26" t="s">
        <v>1077</v>
      </c>
      <c r="O26" t="s">
        <v>159</v>
      </c>
      <c r="Q26" t="s">
        <v>1014</v>
      </c>
      <c r="R26" t="s">
        <v>1012</v>
      </c>
      <c r="S26" t="s">
        <v>219</v>
      </c>
      <c r="V26" t="s">
        <v>238</v>
      </c>
      <c r="W26" t="s">
        <v>236</v>
      </c>
      <c r="X26" s="5" t="s">
        <v>228</v>
      </c>
      <c r="Y26" t="s">
        <v>65</v>
      </c>
      <c r="AB26" t="s">
        <v>250</v>
      </c>
      <c r="AC26" s="5" t="s">
        <v>181</v>
      </c>
      <c r="AD26" s="1">
        <v>12</v>
      </c>
      <c r="AE26">
        <v>8</v>
      </c>
      <c r="AF26">
        <v>16</v>
      </c>
      <c r="AH26">
        <v>100</v>
      </c>
      <c r="AI26">
        <v>100</v>
      </c>
      <c r="AJ26">
        <v>2</v>
      </c>
      <c r="AK26">
        <v>0.1</v>
      </c>
      <c r="AL26" t="s">
        <v>48</v>
      </c>
      <c r="AN26" t="s">
        <v>135</v>
      </c>
      <c r="AP26">
        <v>19</v>
      </c>
      <c r="AQ26">
        <v>45</v>
      </c>
      <c r="AS26" t="s">
        <v>961</v>
      </c>
      <c r="AT26" t="s">
        <v>44</v>
      </c>
      <c r="AU26" t="s">
        <v>118</v>
      </c>
      <c r="AV26" t="s">
        <v>52</v>
      </c>
      <c r="AW26" t="s">
        <v>131</v>
      </c>
      <c r="AX26" s="6" t="s">
        <v>145</v>
      </c>
      <c r="AY26" t="s">
        <v>996</v>
      </c>
      <c r="BB26" t="s">
        <v>80</v>
      </c>
      <c r="BC26" t="s">
        <v>64</v>
      </c>
      <c r="BD26" t="s">
        <v>55</v>
      </c>
      <c r="BE26" t="s">
        <v>136</v>
      </c>
      <c r="BF26" t="s">
        <v>125</v>
      </c>
      <c r="BG26" t="s">
        <v>130</v>
      </c>
      <c r="BH26">
        <v>133.333333333333</v>
      </c>
      <c r="BI26">
        <v>23.655913978494993</v>
      </c>
      <c r="BJ26">
        <f t="shared" si="0"/>
        <v>52.896231725802309</v>
      </c>
      <c r="BK26">
        <v>5</v>
      </c>
      <c r="BL26">
        <v>43.413304252998898</v>
      </c>
      <c r="BM26">
        <v>8.5714285714284983</v>
      </c>
      <c r="BN26">
        <f t="shared" si="1"/>
        <v>19.166296949998035</v>
      </c>
      <c r="BO26">
        <v>5</v>
      </c>
    </row>
    <row r="27" spans="1:68">
      <c r="A27" t="s">
        <v>422</v>
      </c>
      <c r="B27" t="s">
        <v>808</v>
      </c>
      <c r="C27" t="s">
        <v>114</v>
      </c>
      <c r="D27" t="s">
        <v>117</v>
      </c>
      <c r="E27" t="s">
        <v>239</v>
      </c>
      <c r="F27">
        <v>2018</v>
      </c>
      <c r="G27" t="s">
        <v>113</v>
      </c>
      <c r="H27" s="4" t="s">
        <v>115</v>
      </c>
      <c r="I27" t="s">
        <v>116</v>
      </c>
      <c r="J27" t="s">
        <v>1059</v>
      </c>
      <c r="K27" t="s">
        <v>1061</v>
      </c>
      <c r="L27" t="s">
        <v>1079</v>
      </c>
      <c r="M27" t="s">
        <v>1078</v>
      </c>
      <c r="N27" t="s">
        <v>1077</v>
      </c>
      <c r="O27" t="s">
        <v>159</v>
      </c>
      <c r="Q27" t="s">
        <v>1014</v>
      </c>
      <c r="R27" t="s">
        <v>1012</v>
      </c>
      <c r="S27" t="s">
        <v>219</v>
      </c>
      <c r="V27" t="s">
        <v>238</v>
      </c>
      <c r="W27" t="s">
        <v>236</v>
      </c>
      <c r="X27" s="5" t="s">
        <v>228</v>
      </c>
      <c r="Y27" t="s">
        <v>65</v>
      </c>
      <c r="AB27" t="s">
        <v>250</v>
      </c>
      <c r="AC27" s="5" t="s">
        <v>181</v>
      </c>
      <c r="AD27" s="1">
        <v>12</v>
      </c>
      <c r="AE27">
        <v>8</v>
      </c>
      <c r="AF27">
        <v>16</v>
      </c>
      <c r="AH27">
        <v>100</v>
      </c>
      <c r="AI27">
        <v>100</v>
      </c>
      <c r="AJ27">
        <v>2</v>
      </c>
      <c r="AK27">
        <v>0.1</v>
      </c>
      <c r="AL27" t="s">
        <v>48</v>
      </c>
      <c r="AN27" t="s">
        <v>135</v>
      </c>
      <c r="AP27">
        <v>19</v>
      </c>
      <c r="AQ27">
        <v>45</v>
      </c>
      <c r="AS27" t="s">
        <v>961</v>
      </c>
      <c r="AT27" t="s">
        <v>44</v>
      </c>
      <c r="AU27" t="s">
        <v>118</v>
      </c>
      <c r="AV27" t="s">
        <v>52</v>
      </c>
      <c r="AW27" t="s">
        <v>102</v>
      </c>
      <c r="AX27" s="6" t="s">
        <v>146</v>
      </c>
      <c r="AY27" t="s">
        <v>996</v>
      </c>
      <c r="BB27" t="s">
        <v>80</v>
      </c>
      <c r="BC27" t="s">
        <v>64</v>
      </c>
      <c r="BD27" t="s">
        <v>55</v>
      </c>
      <c r="BE27" t="s">
        <v>136</v>
      </c>
      <c r="BF27" t="s">
        <v>125</v>
      </c>
      <c r="BG27" t="s">
        <v>130</v>
      </c>
      <c r="BH27">
        <v>74.193548387096698</v>
      </c>
      <c r="BI27">
        <v>9.6774193548388041</v>
      </c>
      <c r="BJ27">
        <f t="shared" si="0"/>
        <v>21.639367524191726</v>
      </c>
      <c r="BK27">
        <v>5</v>
      </c>
      <c r="BL27">
        <v>70.419847328244202</v>
      </c>
      <c r="BM27">
        <v>16.071428571428598</v>
      </c>
      <c r="BN27">
        <f t="shared" si="1"/>
        <v>35.93680678124668</v>
      </c>
      <c r="BO27">
        <v>5</v>
      </c>
    </row>
    <row r="28" spans="1:68">
      <c r="A28" t="s">
        <v>422</v>
      </c>
      <c r="B28" t="s">
        <v>808</v>
      </c>
      <c r="C28" t="s">
        <v>138</v>
      </c>
      <c r="D28" t="s">
        <v>139</v>
      </c>
      <c r="E28" t="s">
        <v>140</v>
      </c>
      <c r="F28">
        <v>2020</v>
      </c>
      <c r="G28" t="s">
        <v>137</v>
      </c>
      <c r="H28" s="4" t="s">
        <v>141</v>
      </c>
      <c r="I28" t="s">
        <v>142</v>
      </c>
      <c r="J28" t="s">
        <v>1059</v>
      </c>
      <c r="K28" t="s">
        <v>1138</v>
      </c>
      <c r="L28" t="s">
        <v>1076</v>
      </c>
      <c r="M28" t="s">
        <v>1075</v>
      </c>
      <c r="N28" t="s">
        <v>1074</v>
      </c>
      <c r="O28" t="s">
        <v>159</v>
      </c>
      <c r="Q28" t="s">
        <v>1014</v>
      </c>
      <c r="R28" t="s">
        <v>1012</v>
      </c>
      <c r="S28" t="s">
        <v>74</v>
      </c>
      <c r="V28" t="s">
        <v>240</v>
      </c>
      <c r="W28" t="s">
        <v>236</v>
      </c>
      <c r="X28" s="5" t="s">
        <v>228</v>
      </c>
      <c r="Y28" t="s">
        <v>65</v>
      </c>
      <c r="AB28" t="s">
        <v>250</v>
      </c>
      <c r="AC28" t="s">
        <v>252</v>
      </c>
      <c r="AD28" s="1">
        <v>24</v>
      </c>
      <c r="AE28">
        <v>15</v>
      </c>
      <c r="AF28">
        <v>9</v>
      </c>
      <c r="AH28">
        <v>2900</v>
      </c>
      <c r="AI28">
        <v>2900</v>
      </c>
      <c r="AJ28">
        <v>0.01</v>
      </c>
      <c r="AK28">
        <v>0</v>
      </c>
      <c r="AL28" t="s">
        <v>48</v>
      </c>
      <c r="AN28" t="s">
        <v>143</v>
      </c>
      <c r="AO28" t="s">
        <v>980</v>
      </c>
      <c r="AP28">
        <v>14</v>
      </c>
      <c r="AQ28">
        <v>10</v>
      </c>
      <c r="AT28" t="s">
        <v>973</v>
      </c>
      <c r="AU28" t="s">
        <v>118</v>
      </c>
      <c r="AV28" t="s">
        <v>144</v>
      </c>
      <c r="AW28" t="s">
        <v>119</v>
      </c>
      <c r="AX28" s="6" t="s">
        <v>170</v>
      </c>
      <c r="AY28" s="6" t="s">
        <v>995</v>
      </c>
      <c r="BB28" t="s">
        <v>58</v>
      </c>
      <c r="BC28" t="s">
        <v>54</v>
      </c>
      <c r="BD28" t="s">
        <v>55</v>
      </c>
      <c r="BE28" t="s">
        <v>75</v>
      </c>
      <c r="BF28" t="s">
        <v>147</v>
      </c>
      <c r="BG28" t="s">
        <v>171</v>
      </c>
      <c r="BH28">
        <v>19.892657463956901</v>
      </c>
      <c r="BK28">
        <v>6</v>
      </c>
      <c r="BL28">
        <v>10.095482819546699</v>
      </c>
      <c r="BN28">
        <v>2.0268416848865005</v>
      </c>
      <c r="BO28">
        <v>6</v>
      </c>
      <c r="BP28" t="s">
        <v>178</v>
      </c>
    </row>
    <row r="29" spans="1:68">
      <c r="A29" t="s">
        <v>422</v>
      </c>
      <c r="B29" t="s">
        <v>808</v>
      </c>
      <c r="C29" t="s">
        <v>138</v>
      </c>
      <c r="D29" t="s">
        <v>139</v>
      </c>
      <c r="E29" t="s">
        <v>140</v>
      </c>
      <c r="F29">
        <v>2020</v>
      </c>
      <c r="G29" t="s">
        <v>137</v>
      </c>
      <c r="H29" s="4" t="s">
        <v>141</v>
      </c>
      <c r="I29" t="s">
        <v>142</v>
      </c>
      <c r="J29" t="s">
        <v>1059</v>
      </c>
      <c r="K29" t="s">
        <v>1138</v>
      </c>
      <c r="L29" t="s">
        <v>1076</v>
      </c>
      <c r="M29" t="s">
        <v>1075</v>
      </c>
      <c r="N29" t="s">
        <v>1074</v>
      </c>
      <c r="O29" t="s">
        <v>159</v>
      </c>
      <c r="Q29" t="s">
        <v>1014</v>
      </c>
      <c r="R29" t="s">
        <v>1012</v>
      </c>
      <c r="S29" t="s">
        <v>74</v>
      </c>
      <c r="V29" t="s">
        <v>240</v>
      </c>
      <c r="W29" t="s">
        <v>236</v>
      </c>
      <c r="X29" s="5" t="s">
        <v>228</v>
      </c>
      <c r="Y29" t="s">
        <v>65</v>
      </c>
      <c r="AB29" t="s">
        <v>250</v>
      </c>
      <c r="AC29" t="s">
        <v>252</v>
      </c>
      <c r="AD29" s="1">
        <v>24</v>
      </c>
      <c r="AE29">
        <v>15</v>
      </c>
      <c r="AF29">
        <v>9</v>
      </c>
      <c r="AH29">
        <v>2900</v>
      </c>
      <c r="AI29">
        <v>2900</v>
      </c>
      <c r="AJ29">
        <v>0.01</v>
      </c>
      <c r="AK29">
        <v>0</v>
      </c>
      <c r="AL29" t="s">
        <v>48</v>
      </c>
      <c r="AN29" t="s">
        <v>143</v>
      </c>
      <c r="AO29" t="s">
        <v>980</v>
      </c>
      <c r="AP29">
        <v>14</v>
      </c>
      <c r="AQ29">
        <v>10</v>
      </c>
      <c r="AT29" t="s">
        <v>973</v>
      </c>
      <c r="AU29" t="s">
        <v>118</v>
      </c>
      <c r="AV29" t="s">
        <v>144</v>
      </c>
      <c r="AW29" t="s">
        <v>150</v>
      </c>
      <c r="AX29" s="6" t="s">
        <v>177</v>
      </c>
      <c r="AY29" s="6" t="s">
        <v>995</v>
      </c>
      <c r="BB29" t="s">
        <v>58</v>
      </c>
      <c r="BC29" t="s">
        <v>54</v>
      </c>
      <c r="BD29" t="s">
        <v>55</v>
      </c>
      <c r="BE29" t="s">
        <v>75</v>
      </c>
      <c r="BF29" t="s">
        <v>147</v>
      </c>
      <c r="BG29" t="s">
        <v>171</v>
      </c>
      <c r="BH29">
        <v>16.500939902701901</v>
      </c>
      <c r="BK29">
        <v>6</v>
      </c>
      <c r="BL29">
        <v>9.0682458107770092</v>
      </c>
      <c r="BN29">
        <v>1.7569726258379905</v>
      </c>
      <c r="BO29">
        <v>6</v>
      </c>
    </row>
    <row r="30" spans="1:68">
      <c r="A30" t="s">
        <v>422</v>
      </c>
      <c r="B30" t="s">
        <v>808</v>
      </c>
      <c r="C30" t="s">
        <v>138</v>
      </c>
      <c r="D30" t="s">
        <v>139</v>
      </c>
      <c r="E30" t="s">
        <v>140</v>
      </c>
      <c r="F30">
        <v>2020</v>
      </c>
      <c r="G30" t="s">
        <v>137</v>
      </c>
      <c r="H30" s="4" t="s">
        <v>141</v>
      </c>
      <c r="I30" t="s">
        <v>142</v>
      </c>
      <c r="J30" t="s">
        <v>1059</v>
      </c>
      <c r="K30" t="s">
        <v>1138</v>
      </c>
      <c r="L30" t="s">
        <v>1076</v>
      </c>
      <c r="M30" t="s">
        <v>1075</v>
      </c>
      <c r="N30" t="s">
        <v>1074</v>
      </c>
      <c r="O30" t="s">
        <v>159</v>
      </c>
      <c r="Q30" t="s">
        <v>1014</v>
      </c>
      <c r="R30" t="s">
        <v>1012</v>
      </c>
      <c r="S30" t="s">
        <v>74</v>
      </c>
      <c r="V30" t="s">
        <v>240</v>
      </c>
      <c r="W30" t="s">
        <v>236</v>
      </c>
      <c r="X30" s="5" t="s">
        <v>228</v>
      </c>
      <c r="Y30" t="s">
        <v>65</v>
      </c>
      <c r="AB30" t="s">
        <v>250</v>
      </c>
      <c r="AC30" t="s">
        <v>252</v>
      </c>
      <c r="AD30" s="1">
        <v>24</v>
      </c>
      <c r="AE30">
        <v>15</v>
      </c>
      <c r="AF30">
        <v>9</v>
      </c>
      <c r="AH30">
        <v>2900</v>
      </c>
      <c r="AI30">
        <v>2900</v>
      </c>
      <c r="AJ30">
        <v>0.01</v>
      </c>
      <c r="AK30">
        <v>0</v>
      </c>
      <c r="AL30" t="s">
        <v>48</v>
      </c>
      <c r="AN30" t="s">
        <v>143</v>
      </c>
      <c r="AO30" t="s">
        <v>980</v>
      </c>
      <c r="AP30">
        <v>14</v>
      </c>
      <c r="AQ30">
        <v>10</v>
      </c>
      <c r="AT30" t="s">
        <v>973</v>
      </c>
      <c r="AU30" t="s">
        <v>118</v>
      </c>
      <c r="AV30" t="s">
        <v>144</v>
      </c>
      <c r="AW30" t="s">
        <v>161</v>
      </c>
      <c r="AX30" s="6" t="s">
        <v>164</v>
      </c>
      <c r="AY30" s="6" t="s">
        <v>995</v>
      </c>
      <c r="BB30" t="s">
        <v>58</v>
      </c>
      <c r="BC30" t="s">
        <v>54</v>
      </c>
      <c r="BD30" t="s">
        <v>55</v>
      </c>
      <c r="BE30" t="s">
        <v>75</v>
      </c>
      <c r="BF30" t="s">
        <v>147</v>
      </c>
      <c r="BG30" t="s">
        <v>171</v>
      </c>
      <c r="BH30">
        <v>14.0271401947575</v>
      </c>
      <c r="BK30">
        <v>6</v>
      </c>
      <c r="BL30">
        <v>7.9460100525215998</v>
      </c>
      <c r="BN30">
        <v>2.9729969584264007</v>
      </c>
      <c r="BO30">
        <v>6</v>
      </c>
    </row>
    <row r="31" spans="1:68">
      <c r="A31" t="s">
        <v>422</v>
      </c>
      <c r="B31" t="s">
        <v>808</v>
      </c>
      <c r="C31" t="s">
        <v>138</v>
      </c>
      <c r="D31" t="s">
        <v>139</v>
      </c>
      <c r="E31" t="s">
        <v>140</v>
      </c>
      <c r="F31">
        <v>2020</v>
      </c>
      <c r="G31" t="s">
        <v>137</v>
      </c>
      <c r="H31" s="4" t="s">
        <v>141</v>
      </c>
      <c r="I31" t="s">
        <v>142</v>
      </c>
      <c r="J31" t="s">
        <v>1059</v>
      </c>
      <c r="K31" t="s">
        <v>1138</v>
      </c>
      <c r="L31" t="s">
        <v>1076</v>
      </c>
      <c r="M31" t="s">
        <v>1075</v>
      </c>
      <c r="N31" t="s">
        <v>1074</v>
      </c>
      <c r="O31" t="s">
        <v>159</v>
      </c>
      <c r="Q31" t="s">
        <v>1014</v>
      </c>
      <c r="R31" t="s">
        <v>1012</v>
      </c>
      <c r="S31" t="s">
        <v>74</v>
      </c>
      <c r="V31" t="s">
        <v>240</v>
      </c>
      <c r="W31" t="s">
        <v>236</v>
      </c>
      <c r="X31" s="5" t="s">
        <v>228</v>
      </c>
      <c r="Y31" t="s">
        <v>65</v>
      </c>
      <c r="AB31" t="s">
        <v>250</v>
      </c>
      <c r="AC31" t="s">
        <v>252</v>
      </c>
      <c r="AD31" s="1">
        <v>24</v>
      </c>
      <c r="AE31">
        <v>15</v>
      </c>
      <c r="AF31">
        <v>9</v>
      </c>
      <c r="AH31">
        <v>2900</v>
      </c>
      <c r="AI31">
        <v>2900</v>
      </c>
      <c r="AJ31">
        <v>0.01</v>
      </c>
      <c r="AK31">
        <v>0</v>
      </c>
      <c r="AL31" t="s">
        <v>48</v>
      </c>
      <c r="AN31" t="s">
        <v>143</v>
      </c>
      <c r="AO31" t="s">
        <v>980</v>
      </c>
      <c r="AP31">
        <v>14</v>
      </c>
      <c r="AQ31">
        <v>10</v>
      </c>
      <c r="AT31" t="s">
        <v>973</v>
      </c>
      <c r="AU31" t="s">
        <v>118</v>
      </c>
      <c r="AV31" t="s">
        <v>144</v>
      </c>
      <c r="AW31" t="s">
        <v>100</v>
      </c>
      <c r="AX31" s="6" t="s">
        <v>165</v>
      </c>
      <c r="AY31" s="6" t="s">
        <v>995</v>
      </c>
      <c r="BB31" t="s">
        <v>58</v>
      </c>
      <c r="BC31" t="s">
        <v>54</v>
      </c>
      <c r="BD31" t="s">
        <v>55</v>
      </c>
      <c r="BE31" t="s">
        <v>75</v>
      </c>
      <c r="BF31" t="s">
        <v>147</v>
      </c>
      <c r="BG31" t="s">
        <v>171</v>
      </c>
      <c r="BH31">
        <v>12.8649686564635</v>
      </c>
      <c r="BK31">
        <v>6</v>
      </c>
      <c r="BL31">
        <v>6.8516083227779099</v>
      </c>
      <c r="BN31">
        <v>1.8917054595035108</v>
      </c>
      <c r="BO31">
        <v>6</v>
      </c>
    </row>
    <row r="32" spans="1:68">
      <c r="A32" t="s">
        <v>422</v>
      </c>
      <c r="B32" t="s">
        <v>808</v>
      </c>
      <c r="C32" t="s">
        <v>138</v>
      </c>
      <c r="D32" t="s">
        <v>139</v>
      </c>
      <c r="E32" t="s">
        <v>140</v>
      </c>
      <c r="F32">
        <v>2020</v>
      </c>
      <c r="G32" t="s">
        <v>137</v>
      </c>
      <c r="H32" s="4" t="s">
        <v>141</v>
      </c>
      <c r="I32" t="s">
        <v>142</v>
      </c>
      <c r="J32" t="s">
        <v>1059</v>
      </c>
      <c r="K32" t="s">
        <v>1138</v>
      </c>
      <c r="L32" t="s">
        <v>1076</v>
      </c>
      <c r="M32" t="s">
        <v>1075</v>
      </c>
      <c r="N32" t="s">
        <v>1074</v>
      </c>
      <c r="O32" t="s">
        <v>159</v>
      </c>
      <c r="Q32" t="s">
        <v>1014</v>
      </c>
      <c r="R32" t="s">
        <v>1012</v>
      </c>
      <c r="S32" t="s">
        <v>74</v>
      </c>
      <c r="V32" t="s">
        <v>240</v>
      </c>
      <c r="W32" t="s">
        <v>236</v>
      </c>
      <c r="X32" s="5" t="s">
        <v>228</v>
      </c>
      <c r="Y32" t="s">
        <v>65</v>
      </c>
      <c r="AB32" t="s">
        <v>250</v>
      </c>
      <c r="AC32" t="s">
        <v>252</v>
      </c>
      <c r="AD32" s="1">
        <v>24</v>
      </c>
      <c r="AE32">
        <v>15</v>
      </c>
      <c r="AF32">
        <v>9</v>
      </c>
      <c r="AH32">
        <v>2900</v>
      </c>
      <c r="AI32">
        <v>2900</v>
      </c>
      <c r="AJ32">
        <v>0.01</v>
      </c>
      <c r="AK32">
        <v>0</v>
      </c>
      <c r="AL32" t="s">
        <v>48</v>
      </c>
      <c r="AN32" t="s">
        <v>143</v>
      </c>
      <c r="AO32" t="s">
        <v>980</v>
      </c>
      <c r="AP32">
        <v>14</v>
      </c>
      <c r="AQ32">
        <v>10</v>
      </c>
      <c r="AT32" t="s">
        <v>973</v>
      </c>
      <c r="AU32" t="s">
        <v>118</v>
      </c>
      <c r="AV32" t="s">
        <v>144</v>
      </c>
      <c r="AW32" t="s">
        <v>162</v>
      </c>
      <c r="AX32" s="6" t="s">
        <v>166</v>
      </c>
      <c r="AY32" s="6" t="s">
        <v>995</v>
      </c>
      <c r="BB32" t="s">
        <v>58</v>
      </c>
      <c r="BC32" t="s">
        <v>54</v>
      </c>
      <c r="BD32" t="s">
        <v>55</v>
      </c>
      <c r="BE32" t="s">
        <v>75</v>
      </c>
      <c r="BF32" t="s">
        <v>147</v>
      </c>
      <c r="BG32" t="s">
        <v>171</v>
      </c>
      <c r="BH32">
        <v>9.8786597713575794</v>
      </c>
      <c r="BK32">
        <v>6</v>
      </c>
      <c r="BL32">
        <v>6.0272773479414896</v>
      </c>
      <c r="BN32">
        <v>2.0270433807453108</v>
      </c>
      <c r="BO32">
        <v>6</v>
      </c>
    </row>
    <row r="33" spans="1:67">
      <c r="A33" t="s">
        <v>422</v>
      </c>
      <c r="B33" t="s">
        <v>808</v>
      </c>
      <c r="C33" t="s">
        <v>138</v>
      </c>
      <c r="D33" t="s">
        <v>139</v>
      </c>
      <c r="E33" t="s">
        <v>140</v>
      </c>
      <c r="F33">
        <v>2020</v>
      </c>
      <c r="G33" t="s">
        <v>137</v>
      </c>
      <c r="H33" s="4" t="s">
        <v>141</v>
      </c>
      <c r="I33" t="s">
        <v>142</v>
      </c>
      <c r="J33" t="s">
        <v>1059</v>
      </c>
      <c r="K33" t="s">
        <v>1138</v>
      </c>
      <c r="L33" t="s">
        <v>1076</v>
      </c>
      <c r="M33" t="s">
        <v>1075</v>
      </c>
      <c r="N33" t="s">
        <v>1074</v>
      </c>
      <c r="O33" t="s">
        <v>159</v>
      </c>
      <c r="Q33" t="s">
        <v>1014</v>
      </c>
      <c r="R33" t="s">
        <v>1012</v>
      </c>
      <c r="S33" t="s">
        <v>74</v>
      </c>
      <c r="V33" t="s">
        <v>240</v>
      </c>
      <c r="W33" t="s">
        <v>236</v>
      </c>
      <c r="X33" s="5" t="s">
        <v>228</v>
      </c>
      <c r="Y33" t="s">
        <v>65</v>
      </c>
      <c r="AB33" t="s">
        <v>250</v>
      </c>
      <c r="AC33" t="s">
        <v>252</v>
      </c>
      <c r="AD33" s="1">
        <v>24</v>
      </c>
      <c r="AE33">
        <v>15</v>
      </c>
      <c r="AF33">
        <v>9</v>
      </c>
      <c r="AH33">
        <v>2900</v>
      </c>
      <c r="AI33">
        <v>2900</v>
      </c>
      <c r="AJ33">
        <v>0.01</v>
      </c>
      <c r="AK33">
        <v>0</v>
      </c>
      <c r="AL33" t="s">
        <v>48</v>
      </c>
      <c r="AN33" t="s">
        <v>143</v>
      </c>
      <c r="AO33" t="s">
        <v>980</v>
      </c>
      <c r="AP33">
        <v>14</v>
      </c>
      <c r="AQ33">
        <v>10</v>
      </c>
      <c r="AT33" t="s">
        <v>973</v>
      </c>
      <c r="AU33" t="s">
        <v>118</v>
      </c>
      <c r="AV33" t="s">
        <v>144</v>
      </c>
      <c r="AW33" t="s">
        <v>131</v>
      </c>
      <c r="AX33" s="6" t="s">
        <v>167</v>
      </c>
      <c r="AY33" t="s">
        <v>996</v>
      </c>
      <c r="BB33" t="s">
        <v>58</v>
      </c>
      <c r="BC33" t="s">
        <v>54</v>
      </c>
      <c r="BD33" t="s">
        <v>55</v>
      </c>
      <c r="BE33" t="s">
        <v>75</v>
      </c>
      <c r="BF33" t="s">
        <v>147</v>
      </c>
      <c r="BG33" t="s">
        <v>171</v>
      </c>
      <c r="BH33">
        <v>15.878708178363601</v>
      </c>
      <c r="BK33">
        <v>6</v>
      </c>
      <c r="BL33">
        <v>10.000484070061001</v>
      </c>
      <c r="BN33">
        <v>1.6890011214289995</v>
      </c>
      <c r="BO33">
        <v>6</v>
      </c>
    </row>
    <row r="34" spans="1:67">
      <c r="A34" t="s">
        <v>422</v>
      </c>
      <c r="B34" t="s">
        <v>808</v>
      </c>
      <c r="C34" t="s">
        <v>138</v>
      </c>
      <c r="D34" t="s">
        <v>139</v>
      </c>
      <c r="E34" t="s">
        <v>140</v>
      </c>
      <c r="F34">
        <v>2020</v>
      </c>
      <c r="G34" t="s">
        <v>137</v>
      </c>
      <c r="H34" s="4" t="s">
        <v>141</v>
      </c>
      <c r="I34" t="s">
        <v>142</v>
      </c>
      <c r="J34" t="s">
        <v>1059</v>
      </c>
      <c r="K34" t="s">
        <v>1138</v>
      </c>
      <c r="L34" t="s">
        <v>1076</v>
      </c>
      <c r="M34" t="s">
        <v>1075</v>
      </c>
      <c r="N34" t="s">
        <v>1074</v>
      </c>
      <c r="O34" t="s">
        <v>159</v>
      </c>
      <c r="Q34" t="s">
        <v>1014</v>
      </c>
      <c r="R34" t="s">
        <v>1012</v>
      </c>
      <c r="S34" t="s">
        <v>74</v>
      </c>
      <c r="V34" t="s">
        <v>240</v>
      </c>
      <c r="W34" t="s">
        <v>236</v>
      </c>
      <c r="X34" s="5" t="s">
        <v>228</v>
      </c>
      <c r="Y34" t="s">
        <v>65</v>
      </c>
      <c r="AB34" t="s">
        <v>250</v>
      </c>
      <c r="AC34" t="s">
        <v>252</v>
      </c>
      <c r="AD34" s="1">
        <v>24</v>
      </c>
      <c r="AE34">
        <v>15</v>
      </c>
      <c r="AF34">
        <v>9</v>
      </c>
      <c r="AH34">
        <v>2900</v>
      </c>
      <c r="AI34">
        <v>2900</v>
      </c>
      <c r="AJ34">
        <v>0.01</v>
      </c>
      <c r="AK34">
        <v>0</v>
      </c>
      <c r="AL34" t="s">
        <v>48</v>
      </c>
      <c r="AN34" t="s">
        <v>143</v>
      </c>
      <c r="AO34" t="s">
        <v>980</v>
      </c>
      <c r="AP34">
        <v>14</v>
      </c>
      <c r="AQ34">
        <v>10</v>
      </c>
      <c r="AT34" t="s">
        <v>973</v>
      </c>
      <c r="AU34" t="s">
        <v>118</v>
      </c>
      <c r="AV34" t="s">
        <v>144</v>
      </c>
      <c r="AW34" t="s">
        <v>163</v>
      </c>
      <c r="AX34" s="6" t="s">
        <v>168</v>
      </c>
      <c r="AY34" t="s">
        <v>996</v>
      </c>
      <c r="BB34" t="s">
        <v>58</v>
      </c>
      <c r="BC34" t="s">
        <v>54</v>
      </c>
      <c r="BD34" t="s">
        <v>55</v>
      </c>
      <c r="BE34" t="s">
        <v>75</v>
      </c>
      <c r="BF34" t="s">
        <v>147</v>
      </c>
      <c r="BG34" t="s">
        <v>171</v>
      </c>
      <c r="BH34">
        <v>20.6627322527813</v>
      </c>
      <c r="BK34">
        <v>6</v>
      </c>
      <c r="BL34">
        <v>9.2437212079161508</v>
      </c>
      <c r="BN34">
        <v>0.81101904815684911</v>
      </c>
      <c r="BO34">
        <v>6</v>
      </c>
    </row>
    <row r="35" spans="1:67">
      <c r="A35" t="s">
        <v>422</v>
      </c>
      <c r="B35" t="s">
        <v>808</v>
      </c>
      <c r="C35" t="s">
        <v>138</v>
      </c>
      <c r="D35" t="s">
        <v>139</v>
      </c>
      <c r="E35" t="s">
        <v>140</v>
      </c>
      <c r="F35">
        <v>2020</v>
      </c>
      <c r="G35" t="s">
        <v>137</v>
      </c>
      <c r="H35" s="4" t="s">
        <v>141</v>
      </c>
      <c r="I35" t="s">
        <v>142</v>
      </c>
      <c r="J35" t="s">
        <v>1059</v>
      </c>
      <c r="K35" t="s">
        <v>1138</v>
      </c>
      <c r="L35" t="s">
        <v>1076</v>
      </c>
      <c r="M35" t="s">
        <v>1075</v>
      </c>
      <c r="N35" t="s">
        <v>1074</v>
      </c>
      <c r="O35" t="s">
        <v>159</v>
      </c>
      <c r="Q35" t="s">
        <v>1014</v>
      </c>
      <c r="R35" t="s">
        <v>1012</v>
      </c>
      <c r="S35" t="s">
        <v>74</v>
      </c>
      <c r="V35" t="s">
        <v>240</v>
      </c>
      <c r="W35" t="s">
        <v>236</v>
      </c>
      <c r="X35" s="5" t="s">
        <v>228</v>
      </c>
      <c r="Y35" t="s">
        <v>65</v>
      </c>
      <c r="AB35" t="s">
        <v>250</v>
      </c>
      <c r="AC35" t="s">
        <v>252</v>
      </c>
      <c r="AD35" s="1">
        <v>24</v>
      </c>
      <c r="AE35">
        <v>15</v>
      </c>
      <c r="AF35">
        <v>9</v>
      </c>
      <c r="AH35">
        <v>2900</v>
      </c>
      <c r="AI35">
        <v>2900</v>
      </c>
      <c r="AJ35">
        <v>0.01</v>
      </c>
      <c r="AK35">
        <v>0</v>
      </c>
      <c r="AL35" t="s">
        <v>48</v>
      </c>
      <c r="AN35" t="s">
        <v>143</v>
      </c>
      <c r="AO35" t="s">
        <v>980</v>
      </c>
      <c r="AP35">
        <v>14</v>
      </c>
      <c r="AQ35">
        <v>10</v>
      </c>
      <c r="AT35" t="s">
        <v>973</v>
      </c>
      <c r="AU35" t="s">
        <v>118</v>
      </c>
      <c r="AV35" t="s">
        <v>144</v>
      </c>
      <c r="AW35" t="s">
        <v>102</v>
      </c>
      <c r="AX35" s="6" t="s">
        <v>169</v>
      </c>
      <c r="AY35" t="s">
        <v>996</v>
      </c>
      <c r="BB35" t="s">
        <v>58</v>
      </c>
      <c r="BC35" t="s">
        <v>54</v>
      </c>
      <c r="BD35" t="s">
        <v>55</v>
      </c>
      <c r="BE35" t="s">
        <v>75</v>
      </c>
      <c r="BF35" t="s">
        <v>147</v>
      </c>
      <c r="BG35" t="s">
        <v>171</v>
      </c>
      <c r="BH35">
        <v>20.176241841402501</v>
      </c>
      <c r="BK35">
        <v>6</v>
      </c>
      <c r="BL35">
        <v>10.446635309683799</v>
      </c>
      <c r="BN35">
        <v>1.8917054595035001</v>
      </c>
      <c r="BO35">
        <v>6</v>
      </c>
    </row>
    <row r="36" spans="1:67">
      <c r="A36" t="s">
        <v>422</v>
      </c>
      <c r="B36" t="s">
        <v>808</v>
      </c>
      <c r="C36" t="s">
        <v>138</v>
      </c>
      <c r="D36" t="s">
        <v>139</v>
      </c>
      <c r="E36" t="s">
        <v>140</v>
      </c>
      <c r="F36">
        <v>2020</v>
      </c>
      <c r="G36" t="s">
        <v>137</v>
      </c>
      <c r="H36" s="4" t="s">
        <v>141</v>
      </c>
      <c r="I36" t="s">
        <v>142</v>
      </c>
      <c r="J36" t="s">
        <v>1059</v>
      </c>
      <c r="K36" t="s">
        <v>1138</v>
      </c>
      <c r="L36" t="s">
        <v>1076</v>
      </c>
      <c r="M36" t="s">
        <v>1075</v>
      </c>
      <c r="N36" t="s">
        <v>1074</v>
      </c>
      <c r="O36" t="s">
        <v>159</v>
      </c>
      <c r="Q36" t="s">
        <v>1014</v>
      </c>
      <c r="R36" t="s">
        <v>1012</v>
      </c>
      <c r="S36" t="s">
        <v>74</v>
      </c>
      <c r="V36" t="s">
        <v>240</v>
      </c>
      <c r="W36" t="s">
        <v>236</v>
      </c>
      <c r="X36" s="5" t="s">
        <v>228</v>
      </c>
      <c r="Y36" t="s">
        <v>65</v>
      </c>
      <c r="AB36" t="s">
        <v>250</v>
      </c>
      <c r="AC36" t="s">
        <v>252</v>
      </c>
      <c r="AD36" s="1">
        <v>24</v>
      </c>
      <c r="AE36">
        <v>15</v>
      </c>
      <c r="AF36">
        <v>9</v>
      </c>
      <c r="AH36">
        <v>2900</v>
      </c>
      <c r="AI36">
        <v>2900</v>
      </c>
      <c r="AJ36">
        <v>0.1</v>
      </c>
      <c r="AK36">
        <v>0</v>
      </c>
      <c r="AL36" t="s">
        <v>48</v>
      </c>
      <c r="AN36" t="s">
        <v>143</v>
      </c>
      <c r="AO36" t="s">
        <v>980</v>
      </c>
      <c r="AP36">
        <v>14</v>
      </c>
      <c r="AQ36">
        <v>10</v>
      </c>
      <c r="AT36" t="s">
        <v>973</v>
      </c>
      <c r="AU36" t="s">
        <v>118</v>
      </c>
      <c r="AV36" t="s">
        <v>144</v>
      </c>
      <c r="AW36" t="s">
        <v>119</v>
      </c>
      <c r="AX36" s="6" t="s">
        <v>170</v>
      </c>
      <c r="AY36" s="6" t="s">
        <v>995</v>
      </c>
      <c r="BB36" t="s">
        <v>59</v>
      </c>
      <c r="BC36" t="s">
        <v>57</v>
      </c>
      <c r="BD36" t="s">
        <v>55</v>
      </c>
      <c r="BE36" t="s">
        <v>75</v>
      </c>
      <c r="BF36" t="s">
        <v>147</v>
      </c>
      <c r="BG36" t="s">
        <v>148</v>
      </c>
      <c r="BH36">
        <v>19.892657463956901</v>
      </c>
      <c r="BK36">
        <v>6</v>
      </c>
      <c r="BL36">
        <v>7.7305988753438903</v>
      </c>
      <c r="BN36">
        <v>0.94575188182236047</v>
      </c>
      <c r="BO36">
        <v>6</v>
      </c>
    </row>
    <row r="37" spans="1:67">
      <c r="A37" t="s">
        <v>422</v>
      </c>
      <c r="B37" t="s">
        <v>808</v>
      </c>
      <c r="C37" t="s">
        <v>138</v>
      </c>
      <c r="D37" t="s">
        <v>139</v>
      </c>
      <c r="E37" t="s">
        <v>140</v>
      </c>
      <c r="F37">
        <v>2020</v>
      </c>
      <c r="G37" t="s">
        <v>137</v>
      </c>
      <c r="H37" s="4" t="s">
        <v>141</v>
      </c>
      <c r="I37" t="s">
        <v>142</v>
      </c>
      <c r="J37" t="s">
        <v>1059</v>
      </c>
      <c r="K37" t="s">
        <v>1138</v>
      </c>
      <c r="L37" t="s">
        <v>1076</v>
      </c>
      <c r="M37" t="s">
        <v>1075</v>
      </c>
      <c r="N37" t="s">
        <v>1074</v>
      </c>
      <c r="O37" t="s">
        <v>159</v>
      </c>
      <c r="Q37" t="s">
        <v>1014</v>
      </c>
      <c r="R37" t="s">
        <v>1012</v>
      </c>
      <c r="S37" t="s">
        <v>74</v>
      </c>
      <c r="V37" t="s">
        <v>240</v>
      </c>
      <c r="W37" t="s">
        <v>236</v>
      </c>
      <c r="X37" s="5" t="s">
        <v>228</v>
      </c>
      <c r="Y37" t="s">
        <v>65</v>
      </c>
      <c r="AB37" t="s">
        <v>250</v>
      </c>
      <c r="AC37" t="s">
        <v>252</v>
      </c>
      <c r="AD37" s="1">
        <v>24</v>
      </c>
      <c r="AE37">
        <v>15</v>
      </c>
      <c r="AF37">
        <v>9</v>
      </c>
      <c r="AH37">
        <v>2900</v>
      </c>
      <c r="AI37">
        <v>2900</v>
      </c>
      <c r="AJ37">
        <v>0.1</v>
      </c>
      <c r="AK37">
        <v>0</v>
      </c>
      <c r="AL37" t="s">
        <v>48</v>
      </c>
      <c r="AN37" t="s">
        <v>143</v>
      </c>
      <c r="AO37" t="s">
        <v>980</v>
      </c>
      <c r="AP37">
        <v>14</v>
      </c>
      <c r="AQ37">
        <v>10</v>
      </c>
      <c r="AT37" t="s">
        <v>973</v>
      </c>
      <c r="AU37" t="s">
        <v>118</v>
      </c>
      <c r="AV37" t="s">
        <v>144</v>
      </c>
      <c r="AW37" t="s">
        <v>150</v>
      </c>
      <c r="AX37" s="6" t="s">
        <v>177</v>
      </c>
      <c r="AY37" s="6" t="s">
        <v>995</v>
      </c>
      <c r="BB37" t="s">
        <v>59</v>
      </c>
      <c r="BC37" t="s">
        <v>57</v>
      </c>
      <c r="BD37" t="s">
        <v>55</v>
      </c>
      <c r="BE37" t="s">
        <v>75</v>
      </c>
      <c r="BF37" t="s">
        <v>147</v>
      </c>
      <c r="BG37" t="s">
        <v>148</v>
      </c>
      <c r="BH37">
        <v>16.500939902701901</v>
      </c>
      <c r="BK37">
        <v>6</v>
      </c>
      <c r="BL37">
        <v>6.7035635624329402</v>
      </c>
      <c r="BN37">
        <v>0.60791131836480972</v>
      </c>
      <c r="BO37">
        <v>6</v>
      </c>
    </row>
    <row r="38" spans="1:67">
      <c r="A38" t="s">
        <v>422</v>
      </c>
      <c r="B38" t="s">
        <v>808</v>
      </c>
      <c r="C38" t="s">
        <v>138</v>
      </c>
      <c r="D38" t="s">
        <v>139</v>
      </c>
      <c r="E38" t="s">
        <v>140</v>
      </c>
      <c r="F38">
        <v>2020</v>
      </c>
      <c r="G38" t="s">
        <v>137</v>
      </c>
      <c r="H38" s="4" t="s">
        <v>141</v>
      </c>
      <c r="I38" t="s">
        <v>142</v>
      </c>
      <c r="J38" t="s">
        <v>1059</v>
      </c>
      <c r="K38" t="s">
        <v>1138</v>
      </c>
      <c r="L38" t="s">
        <v>1076</v>
      </c>
      <c r="M38" t="s">
        <v>1075</v>
      </c>
      <c r="N38" t="s">
        <v>1074</v>
      </c>
      <c r="O38" t="s">
        <v>159</v>
      </c>
      <c r="Q38" t="s">
        <v>1014</v>
      </c>
      <c r="R38" t="s">
        <v>1012</v>
      </c>
      <c r="S38" t="s">
        <v>74</v>
      </c>
      <c r="V38" t="s">
        <v>240</v>
      </c>
      <c r="W38" t="s">
        <v>236</v>
      </c>
      <c r="X38" s="5" t="s">
        <v>228</v>
      </c>
      <c r="Y38" t="s">
        <v>65</v>
      </c>
      <c r="AB38" t="s">
        <v>250</v>
      </c>
      <c r="AC38" t="s">
        <v>252</v>
      </c>
      <c r="AD38" s="1">
        <v>24</v>
      </c>
      <c r="AE38">
        <v>15</v>
      </c>
      <c r="AF38">
        <v>9</v>
      </c>
      <c r="AH38">
        <v>2900</v>
      </c>
      <c r="AI38">
        <v>2900</v>
      </c>
      <c r="AJ38">
        <v>0.1</v>
      </c>
      <c r="AK38">
        <v>0</v>
      </c>
      <c r="AL38" t="s">
        <v>48</v>
      </c>
      <c r="AN38" t="s">
        <v>143</v>
      </c>
      <c r="AO38" t="s">
        <v>980</v>
      </c>
      <c r="AP38">
        <v>14</v>
      </c>
      <c r="AQ38">
        <v>10</v>
      </c>
      <c r="AT38" t="s">
        <v>973</v>
      </c>
      <c r="AU38" t="s">
        <v>118</v>
      </c>
      <c r="AV38" t="s">
        <v>144</v>
      </c>
      <c r="AW38" t="s">
        <v>161</v>
      </c>
      <c r="AX38" s="6" t="s">
        <v>164</v>
      </c>
      <c r="AY38" s="6" t="s">
        <v>995</v>
      </c>
      <c r="BB38" t="s">
        <v>59</v>
      </c>
      <c r="BC38" t="s">
        <v>57</v>
      </c>
      <c r="BD38" t="s">
        <v>55</v>
      </c>
      <c r="BE38" t="s">
        <v>75</v>
      </c>
      <c r="BF38" t="s">
        <v>147</v>
      </c>
      <c r="BG38" t="s">
        <v>148</v>
      </c>
      <c r="BH38">
        <v>14.0271401947575</v>
      </c>
      <c r="BK38">
        <v>6</v>
      </c>
      <c r="BL38">
        <v>6.2568072352338397</v>
      </c>
      <c r="BN38">
        <v>1.1486579157556802</v>
      </c>
      <c r="BO38">
        <v>6</v>
      </c>
    </row>
    <row r="39" spans="1:67">
      <c r="A39" t="s">
        <v>422</v>
      </c>
      <c r="B39" t="s">
        <v>808</v>
      </c>
      <c r="C39" t="s">
        <v>138</v>
      </c>
      <c r="D39" t="s">
        <v>139</v>
      </c>
      <c r="E39" t="s">
        <v>140</v>
      </c>
      <c r="F39">
        <v>2020</v>
      </c>
      <c r="G39" t="s">
        <v>137</v>
      </c>
      <c r="H39" s="4" t="s">
        <v>141</v>
      </c>
      <c r="I39" t="s">
        <v>142</v>
      </c>
      <c r="J39" t="s">
        <v>1059</v>
      </c>
      <c r="K39" t="s">
        <v>1138</v>
      </c>
      <c r="L39" t="s">
        <v>1076</v>
      </c>
      <c r="M39" t="s">
        <v>1075</v>
      </c>
      <c r="N39" t="s">
        <v>1074</v>
      </c>
      <c r="O39" t="s">
        <v>159</v>
      </c>
      <c r="Q39" t="s">
        <v>1014</v>
      </c>
      <c r="R39" t="s">
        <v>1012</v>
      </c>
      <c r="S39" t="s">
        <v>74</v>
      </c>
      <c r="V39" t="s">
        <v>240</v>
      </c>
      <c r="W39" t="s">
        <v>236</v>
      </c>
      <c r="X39" s="5" t="s">
        <v>228</v>
      </c>
      <c r="Y39" t="s">
        <v>65</v>
      </c>
      <c r="AB39" t="s">
        <v>250</v>
      </c>
      <c r="AC39" t="s">
        <v>252</v>
      </c>
      <c r="AD39" s="1">
        <v>24</v>
      </c>
      <c r="AE39">
        <v>15</v>
      </c>
      <c r="AF39">
        <v>9</v>
      </c>
      <c r="AH39">
        <v>2900</v>
      </c>
      <c r="AI39">
        <v>2900</v>
      </c>
      <c r="AJ39">
        <v>0.1</v>
      </c>
      <c r="AK39">
        <v>0</v>
      </c>
      <c r="AL39" t="s">
        <v>48</v>
      </c>
      <c r="AN39" t="s">
        <v>143</v>
      </c>
      <c r="AO39" t="s">
        <v>980</v>
      </c>
      <c r="AP39">
        <v>14</v>
      </c>
      <c r="AQ39">
        <v>10</v>
      </c>
      <c r="AT39" t="s">
        <v>973</v>
      </c>
      <c r="AU39" t="s">
        <v>118</v>
      </c>
      <c r="AV39" t="s">
        <v>144</v>
      </c>
      <c r="AW39" t="s">
        <v>100</v>
      </c>
      <c r="AX39" s="6" t="s">
        <v>165</v>
      </c>
      <c r="AY39" s="6" t="s">
        <v>995</v>
      </c>
      <c r="BB39" t="s">
        <v>59</v>
      </c>
      <c r="BC39" t="s">
        <v>57</v>
      </c>
      <c r="BD39" t="s">
        <v>55</v>
      </c>
      <c r="BE39" t="s">
        <v>75</v>
      </c>
      <c r="BF39" t="s">
        <v>147</v>
      </c>
      <c r="BG39" t="s">
        <v>148</v>
      </c>
      <c r="BH39">
        <v>12.8649686564635</v>
      </c>
      <c r="BK39">
        <v>6</v>
      </c>
      <c r="BL39">
        <v>5.3649081477059104</v>
      </c>
      <c r="BN39">
        <v>1.0810898030641596</v>
      </c>
      <c r="BO39">
        <v>6</v>
      </c>
    </row>
    <row r="40" spans="1:67">
      <c r="A40" t="s">
        <v>422</v>
      </c>
      <c r="B40" t="s">
        <v>808</v>
      </c>
      <c r="C40" t="s">
        <v>138</v>
      </c>
      <c r="D40" t="s">
        <v>139</v>
      </c>
      <c r="E40" t="s">
        <v>140</v>
      </c>
      <c r="F40">
        <v>2020</v>
      </c>
      <c r="G40" t="s">
        <v>137</v>
      </c>
      <c r="H40" s="4" t="s">
        <v>141</v>
      </c>
      <c r="I40" t="s">
        <v>142</v>
      </c>
      <c r="J40" t="s">
        <v>1059</v>
      </c>
      <c r="K40" t="s">
        <v>1138</v>
      </c>
      <c r="L40" t="s">
        <v>1076</v>
      </c>
      <c r="M40" t="s">
        <v>1075</v>
      </c>
      <c r="N40" t="s">
        <v>1074</v>
      </c>
      <c r="O40" t="s">
        <v>159</v>
      </c>
      <c r="Q40" t="s">
        <v>1014</v>
      </c>
      <c r="R40" t="s">
        <v>1012</v>
      </c>
      <c r="S40" t="s">
        <v>74</v>
      </c>
      <c r="V40" t="s">
        <v>240</v>
      </c>
      <c r="W40" t="s">
        <v>236</v>
      </c>
      <c r="X40" s="5" t="s">
        <v>228</v>
      </c>
      <c r="Y40" t="s">
        <v>65</v>
      </c>
      <c r="AB40" t="s">
        <v>250</v>
      </c>
      <c r="AC40" t="s">
        <v>252</v>
      </c>
      <c r="AD40" s="1">
        <v>24</v>
      </c>
      <c r="AE40">
        <v>15</v>
      </c>
      <c r="AF40">
        <v>9</v>
      </c>
      <c r="AH40">
        <v>2900</v>
      </c>
      <c r="AI40">
        <v>2900</v>
      </c>
      <c r="AJ40">
        <v>0.1</v>
      </c>
      <c r="AK40">
        <v>0</v>
      </c>
      <c r="AL40" t="s">
        <v>48</v>
      </c>
      <c r="AN40" t="s">
        <v>143</v>
      </c>
      <c r="AO40" t="s">
        <v>980</v>
      </c>
      <c r="AP40">
        <v>14</v>
      </c>
      <c r="AQ40">
        <v>10</v>
      </c>
      <c r="AT40" t="s">
        <v>973</v>
      </c>
      <c r="AU40" t="s">
        <v>118</v>
      </c>
      <c r="AV40" t="s">
        <v>144</v>
      </c>
      <c r="AW40" t="s">
        <v>162</v>
      </c>
      <c r="AX40" s="6" t="s">
        <v>166</v>
      </c>
      <c r="AY40" s="6" t="s">
        <v>995</v>
      </c>
      <c r="BB40" t="s">
        <v>59</v>
      </c>
      <c r="BC40" t="s">
        <v>57</v>
      </c>
      <c r="BD40" t="s">
        <v>55</v>
      </c>
      <c r="BE40" t="s">
        <v>75</v>
      </c>
      <c r="BF40" t="s">
        <v>147</v>
      </c>
      <c r="BG40" t="s">
        <v>148</v>
      </c>
      <c r="BH40">
        <v>9.8786597713575794</v>
      </c>
      <c r="BK40">
        <v>6</v>
      </c>
      <c r="BL40">
        <v>5.2840281083348799</v>
      </c>
      <c r="BN40">
        <v>1.1486579157556696</v>
      </c>
      <c r="BO40">
        <v>6</v>
      </c>
    </row>
    <row r="41" spans="1:67">
      <c r="A41" t="s">
        <v>422</v>
      </c>
      <c r="B41" t="s">
        <v>808</v>
      </c>
      <c r="C41" t="s">
        <v>138</v>
      </c>
      <c r="D41" t="s">
        <v>139</v>
      </c>
      <c r="E41" t="s">
        <v>140</v>
      </c>
      <c r="F41">
        <v>2020</v>
      </c>
      <c r="G41" t="s">
        <v>137</v>
      </c>
      <c r="H41" s="4" t="s">
        <v>141</v>
      </c>
      <c r="I41" t="s">
        <v>142</v>
      </c>
      <c r="J41" t="s">
        <v>1059</v>
      </c>
      <c r="K41" t="s">
        <v>1138</v>
      </c>
      <c r="L41" t="s">
        <v>1076</v>
      </c>
      <c r="M41" t="s">
        <v>1075</v>
      </c>
      <c r="N41" t="s">
        <v>1074</v>
      </c>
      <c r="O41" t="s">
        <v>159</v>
      </c>
      <c r="Q41" t="s">
        <v>1014</v>
      </c>
      <c r="R41" t="s">
        <v>1012</v>
      </c>
      <c r="S41" t="s">
        <v>74</v>
      </c>
      <c r="V41" t="s">
        <v>240</v>
      </c>
      <c r="W41" t="s">
        <v>236</v>
      </c>
      <c r="X41" s="5" t="s">
        <v>228</v>
      </c>
      <c r="Y41" t="s">
        <v>65</v>
      </c>
      <c r="AB41" t="s">
        <v>250</v>
      </c>
      <c r="AC41" t="s">
        <v>252</v>
      </c>
      <c r="AD41" s="1">
        <v>24</v>
      </c>
      <c r="AE41">
        <v>15</v>
      </c>
      <c r="AF41">
        <v>9</v>
      </c>
      <c r="AH41">
        <v>2900</v>
      </c>
      <c r="AI41">
        <v>2900</v>
      </c>
      <c r="AJ41">
        <v>0.1</v>
      </c>
      <c r="AK41">
        <v>0</v>
      </c>
      <c r="AL41" t="s">
        <v>48</v>
      </c>
      <c r="AN41" t="s">
        <v>143</v>
      </c>
      <c r="AO41" t="s">
        <v>980</v>
      </c>
      <c r="AP41">
        <v>14</v>
      </c>
      <c r="AQ41">
        <v>10</v>
      </c>
      <c r="AT41" t="s">
        <v>973</v>
      </c>
      <c r="AU41" t="s">
        <v>118</v>
      </c>
      <c r="AV41" t="s">
        <v>144</v>
      </c>
      <c r="AW41" t="s">
        <v>131</v>
      </c>
      <c r="AX41" s="6" t="s">
        <v>167</v>
      </c>
      <c r="AY41" t="s">
        <v>996</v>
      </c>
      <c r="BB41" t="s">
        <v>59</v>
      </c>
      <c r="BC41" t="s">
        <v>57</v>
      </c>
      <c r="BD41" t="s">
        <v>55</v>
      </c>
      <c r="BE41" t="s">
        <v>75</v>
      </c>
      <c r="BF41" t="s">
        <v>147</v>
      </c>
      <c r="BG41" t="s">
        <v>148</v>
      </c>
      <c r="BH41">
        <v>15.878708178363601</v>
      </c>
      <c r="BK41">
        <v>6</v>
      </c>
      <c r="BL41">
        <v>6.6220784354855597</v>
      </c>
      <c r="BN41">
        <v>0.94575188182236047</v>
      </c>
      <c r="BO41">
        <v>6</v>
      </c>
    </row>
    <row r="42" spans="1:67">
      <c r="A42" t="s">
        <v>422</v>
      </c>
      <c r="B42" t="s">
        <v>808</v>
      </c>
      <c r="C42" t="s">
        <v>138</v>
      </c>
      <c r="D42" t="s">
        <v>139</v>
      </c>
      <c r="E42" t="s">
        <v>140</v>
      </c>
      <c r="F42">
        <v>2020</v>
      </c>
      <c r="G42" t="s">
        <v>137</v>
      </c>
      <c r="H42" s="4" t="s">
        <v>141</v>
      </c>
      <c r="I42" t="s">
        <v>142</v>
      </c>
      <c r="J42" t="s">
        <v>1059</v>
      </c>
      <c r="K42" t="s">
        <v>1138</v>
      </c>
      <c r="L42" t="s">
        <v>1076</v>
      </c>
      <c r="M42" t="s">
        <v>1075</v>
      </c>
      <c r="N42" t="s">
        <v>1074</v>
      </c>
      <c r="O42" t="s">
        <v>159</v>
      </c>
      <c r="Q42" t="s">
        <v>1014</v>
      </c>
      <c r="R42" t="s">
        <v>1012</v>
      </c>
      <c r="S42" t="s">
        <v>74</v>
      </c>
      <c r="V42" t="s">
        <v>240</v>
      </c>
      <c r="W42" t="s">
        <v>236</v>
      </c>
      <c r="X42" s="5" t="s">
        <v>228</v>
      </c>
      <c r="Y42" t="s">
        <v>65</v>
      </c>
      <c r="AB42" t="s">
        <v>250</v>
      </c>
      <c r="AC42" t="s">
        <v>252</v>
      </c>
      <c r="AD42" s="1">
        <v>24</v>
      </c>
      <c r="AE42">
        <v>15</v>
      </c>
      <c r="AF42">
        <v>9</v>
      </c>
      <c r="AH42">
        <v>2900</v>
      </c>
      <c r="AI42">
        <v>2900</v>
      </c>
      <c r="AJ42">
        <v>0.1</v>
      </c>
      <c r="AK42">
        <v>0</v>
      </c>
      <c r="AL42" t="s">
        <v>48</v>
      </c>
      <c r="AN42" t="s">
        <v>143</v>
      </c>
      <c r="AO42" t="s">
        <v>980</v>
      </c>
      <c r="AP42">
        <v>14</v>
      </c>
      <c r="AQ42">
        <v>10</v>
      </c>
      <c r="AT42" t="s">
        <v>973</v>
      </c>
      <c r="AU42" t="s">
        <v>118</v>
      </c>
      <c r="AV42" t="s">
        <v>144</v>
      </c>
      <c r="AW42" t="s">
        <v>163</v>
      </c>
      <c r="AX42" s="6" t="s">
        <v>168</v>
      </c>
      <c r="AY42" t="s">
        <v>996</v>
      </c>
      <c r="BB42" t="s">
        <v>59</v>
      </c>
      <c r="BC42" t="s">
        <v>57</v>
      </c>
      <c r="BD42" t="s">
        <v>55</v>
      </c>
      <c r="BE42" t="s">
        <v>75</v>
      </c>
      <c r="BF42" t="s">
        <v>147</v>
      </c>
      <c r="BG42" t="s">
        <v>148</v>
      </c>
      <c r="BH42">
        <v>20.6627322527813</v>
      </c>
      <c r="BK42">
        <v>6</v>
      </c>
      <c r="BL42">
        <v>7.0815416017878299</v>
      </c>
      <c r="BN42">
        <v>0.74324923960660971</v>
      </c>
      <c r="BO42">
        <v>6</v>
      </c>
    </row>
    <row r="43" spans="1:67">
      <c r="A43" t="s">
        <v>422</v>
      </c>
      <c r="B43" t="s">
        <v>808</v>
      </c>
      <c r="C43" t="s">
        <v>138</v>
      </c>
      <c r="D43" t="s">
        <v>139</v>
      </c>
      <c r="E43" t="s">
        <v>140</v>
      </c>
      <c r="F43">
        <v>2020</v>
      </c>
      <c r="G43" t="s">
        <v>137</v>
      </c>
      <c r="H43" s="4" t="s">
        <v>141</v>
      </c>
      <c r="I43" t="s">
        <v>142</v>
      </c>
      <c r="J43" t="s">
        <v>1059</v>
      </c>
      <c r="K43" t="s">
        <v>1138</v>
      </c>
      <c r="L43" t="s">
        <v>1076</v>
      </c>
      <c r="M43" t="s">
        <v>1075</v>
      </c>
      <c r="N43" t="s">
        <v>1074</v>
      </c>
      <c r="O43" t="s">
        <v>159</v>
      </c>
      <c r="Q43" t="s">
        <v>1014</v>
      </c>
      <c r="R43" t="s">
        <v>1012</v>
      </c>
      <c r="S43" t="s">
        <v>74</v>
      </c>
      <c r="V43" t="s">
        <v>240</v>
      </c>
      <c r="W43" t="s">
        <v>236</v>
      </c>
      <c r="X43" s="5" t="s">
        <v>228</v>
      </c>
      <c r="Y43" t="s">
        <v>65</v>
      </c>
      <c r="AB43" t="s">
        <v>250</v>
      </c>
      <c r="AC43" t="s">
        <v>252</v>
      </c>
      <c r="AD43" s="1">
        <v>24</v>
      </c>
      <c r="AE43">
        <v>15</v>
      </c>
      <c r="AF43">
        <v>9</v>
      </c>
      <c r="AH43">
        <v>2900</v>
      </c>
      <c r="AI43">
        <v>2900</v>
      </c>
      <c r="AJ43">
        <v>0.1</v>
      </c>
      <c r="AK43">
        <v>0</v>
      </c>
      <c r="AL43" t="s">
        <v>48</v>
      </c>
      <c r="AN43" t="s">
        <v>143</v>
      </c>
      <c r="AO43" t="s">
        <v>980</v>
      </c>
      <c r="AP43">
        <v>14</v>
      </c>
      <c r="AQ43">
        <v>10</v>
      </c>
      <c r="AT43" t="s">
        <v>973</v>
      </c>
      <c r="AU43" t="s">
        <v>118</v>
      </c>
      <c r="AV43" t="s">
        <v>144</v>
      </c>
      <c r="AW43" t="s">
        <v>102</v>
      </c>
      <c r="AX43" s="6" t="s">
        <v>169</v>
      </c>
      <c r="AY43" t="s">
        <v>996</v>
      </c>
      <c r="BB43" t="s">
        <v>59</v>
      </c>
      <c r="BC43" t="s">
        <v>57</v>
      </c>
      <c r="BD43" t="s">
        <v>55</v>
      </c>
      <c r="BE43" t="s">
        <v>75</v>
      </c>
      <c r="BF43" t="s">
        <v>147</v>
      </c>
      <c r="BG43" t="s">
        <v>148</v>
      </c>
      <c r="BH43">
        <v>20.176241841402501</v>
      </c>
      <c r="BK43">
        <v>6</v>
      </c>
      <c r="BL43">
        <v>8.6898643797045594</v>
      </c>
      <c r="BN43">
        <v>1.2835924452799112</v>
      </c>
      <c r="BO43">
        <v>6</v>
      </c>
    </row>
    <row r="44" spans="1:67">
      <c r="A44" t="s">
        <v>422</v>
      </c>
      <c r="B44" t="s">
        <v>808</v>
      </c>
      <c r="C44" t="s">
        <v>138</v>
      </c>
      <c r="D44" t="s">
        <v>139</v>
      </c>
      <c r="E44" t="s">
        <v>140</v>
      </c>
      <c r="F44">
        <v>2020</v>
      </c>
      <c r="G44" t="s">
        <v>137</v>
      </c>
      <c r="H44" s="4" t="s">
        <v>141</v>
      </c>
      <c r="I44" t="s">
        <v>142</v>
      </c>
      <c r="J44" t="s">
        <v>1059</v>
      </c>
      <c r="K44" t="s">
        <v>1138</v>
      </c>
      <c r="L44" t="s">
        <v>1076</v>
      </c>
      <c r="M44" t="s">
        <v>1075</v>
      </c>
      <c r="N44" t="s">
        <v>1074</v>
      </c>
      <c r="O44" t="s">
        <v>159</v>
      </c>
      <c r="Q44" t="s">
        <v>1014</v>
      </c>
      <c r="R44" t="s">
        <v>1012</v>
      </c>
      <c r="S44" t="s">
        <v>74</v>
      </c>
      <c r="V44" t="s">
        <v>240</v>
      </c>
      <c r="W44" t="s">
        <v>236</v>
      </c>
      <c r="X44" s="5" t="s">
        <v>228</v>
      </c>
      <c r="Y44" t="s">
        <v>65</v>
      </c>
      <c r="AB44" t="s">
        <v>250</v>
      </c>
      <c r="AC44" t="s">
        <v>252</v>
      </c>
      <c r="AD44" s="1">
        <v>24</v>
      </c>
      <c r="AE44">
        <v>15</v>
      </c>
      <c r="AF44">
        <v>9</v>
      </c>
      <c r="AH44">
        <v>2900</v>
      </c>
      <c r="AI44">
        <v>2900</v>
      </c>
      <c r="AJ44">
        <v>1</v>
      </c>
      <c r="AK44">
        <v>0</v>
      </c>
      <c r="AL44" t="s">
        <v>48</v>
      </c>
      <c r="AN44" t="s">
        <v>143</v>
      </c>
      <c r="AO44" t="s">
        <v>980</v>
      </c>
      <c r="AP44">
        <v>14</v>
      </c>
      <c r="AQ44">
        <v>10</v>
      </c>
      <c r="AT44" t="s">
        <v>973</v>
      </c>
      <c r="AU44" t="s">
        <v>118</v>
      </c>
      <c r="AV44" t="s">
        <v>144</v>
      </c>
      <c r="AW44" t="s">
        <v>119</v>
      </c>
      <c r="AX44" s="6" t="s">
        <v>170</v>
      </c>
      <c r="AY44" s="6" t="s">
        <v>995</v>
      </c>
      <c r="BB44" t="s">
        <v>79</v>
      </c>
      <c r="BC44" t="s">
        <v>63</v>
      </c>
      <c r="BD44" t="s">
        <v>55</v>
      </c>
      <c r="BE44" t="s">
        <v>75</v>
      </c>
      <c r="BF44" t="s">
        <v>147</v>
      </c>
      <c r="BG44" t="s">
        <v>149</v>
      </c>
      <c r="BH44">
        <v>19.892657463956901</v>
      </c>
      <c r="BK44">
        <v>6</v>
      </c>
      <c r="BL44">
        <v>4.7576019169174399</v>
      </c>
      <c r="BN44">
        <v>1.0133199945138704</v>
      </c>
      <c r="BO44">
        <v>6</v>
      </c>
    </row>
    <row r="45" spans="1:67">
      <c r="A45" t="s">
        <v>422</v>
      </c>
      <c r="B45" t="s">
        <v>808</v>
      </c>
      <c r="C45" t="s">
        <v>138</v>
      </c>
      <c r="D45" t="s">
        <v>139</v>
      </c>
      <c r="E45" t="s">
        <v>140</v>
      </c>
      <c r="F45">
        <v>2020</v>
      </c>
      <c r="G45" t="s">
        <v>137</v>
      </c>
      <c r="H45" s="4" t="s">
        <v>141</v>
      </c>
      <c r="I45" t="s">
        <v>142</v>
      </c>
      <c r="J45" t="s">
        <v>1059</v>
      </c>
      <c r="K45" t="s">
        <v>1138</v>
      </c>
      <c r="L45" t="s">
        <v>1076</v>
      </c>
      <c r="M45" t="s">
        <v>1075</v>
      </c>
      <c r="N45" t="s">
        <v>1074</v>
      </c>
      <c r="O45" t="s">
        <v>159</v>
      </c>
      <c r="Q45" t="s">
        <v>1014</v>
      </c>
      <c r="R45" t="s">
        <v>1012</v>
      </c>
      <c r="S45" t="s">
        <v>74</v>
      </c>
      <c r="V45" t="s">
        <v>240</v>
      </c>
      <c r="W45" t="s">
        <v>236</v>
      </c>
      <c r="X45" s="5" t="s">
        <v>228</v>
      </c>
      <c r="Y45" t="s">
        <v>65</v>
      </c>
      <c r="AB45" t="s">
        <v>250</v>
      </c>
      <c r="AC45" t="s">
        <v>252</v>
      </c>
      <c r="AD45" s="1">
        <v>24</v>
      </c>
      <c r="AE45">
        <v>15</v>
      </c>
      <c r="AF45">
        <v>9</v>
      </c>
      <c r="AH45">
        <v>2900</v>
      </c>
      <c r="AI45">
        <v>2900</v>
      </c>
      <c r="AJ45">
        <v>1</v>
      </c>
      <c r="AK45">
        <v>0</v>
      </c>
      <c r="AL45" t="s">
        <v>48</v>
      </c>
      <c r="AN45" t="s">
        <v>143</v>
      </c>
      <c r="AO45" t="s">
        <v>980</v>
      </c>
      <c r="AP45">
        <v>14</v>
      </c>
      <c r="AQ45">
        <v>10</v>
      </c>
      <c r="AT45" t="s">
        <v>973</v>
      </c>
      <c r="AU45" t="s">
        <v>118</v>
      </c>
      <c r="AV45" t="s">
        <v>144</v>
      </c>
      <c r="AW45" t="s">
        <v>150</v>
      </c>
      <c r="AX45" s="6" t="s">
        <v>177</v>
      </c>
      <c r="AY45" s="6" t="s">
        <v>995</v>
      </c>
      <c r="BB45" t="s">
        <v>79</v>
      </c>
      <c r="BC45" t="s">
        <v>63</v>
      </c>
      <c r="BD45" t="s">
        <v>55</v>
      </c>
      <c r="BE45" t="s">
        <v>75</v>
      </c>
      <c r="BF45" t="s">
        <v>147</v>
      </c>
      <c r="BG45" t="s">
        <v>149</v>
      </c>
      <c r="BH45">
        <v>16.500939902701901</v>
      </c>
      <c r="BK45">
        <v>6</v>
      </c>
      <c r="BL45">
        <v>4.0682054716052596</v>
      </c>
      <c r="BN45">
        <v>0.81101904815690062</v>
      </c>
      <c r="BO45">
        <v>6</v>
      </c>
    </row>
    <row r="46" spans="1:67">
      <c r="A46" t="s">
        <v>422</v>
      </c>
      <c r="B46" t="s">
        <v>808</v>
      </c>
      <c r="C46" t="s">
        <v>138</v>
      </c>
      <c r="D46" t="s">
        <v>139</v>
      </c>
      <c r="E46" t="s">
        <v>140</v>
      </c>
      <c r="F46">
        <v>2020</v>
      </c>
      <c r="G46" t="s">
        <v>137</v>
      </c>
      <c r="H46" s="4" t="s">
        <v>141</v>
      </c>
      <c r="I46" t="s">
        <v>142</v>
      </c>
      <c r="J46" t="s">
        <v>1059</v>
      </c>
      <c r="K46" t="s">
        <v>1138</v>
      </c>
      <c r="L46" t="s">
        <v>1076</v>
      </c>
      <c r="M46" t="s">
        <v>1075</v>
      </c>
      <c r="N46" t="s">
        <v>1074</v>
      </c>
      <c r="O46" t="s">
        <v>159</v>
      </c>
      <c r="Q46" t="s">
        <v>1014</v>
      </c>
      <c r="R46" t="s">
        <v>1012</v>
      </c>
      <c r="S46" t="s">
        <v>74</v>
      </c>
      <c r="V46" t="s">
        <v>240</v>
      </c>
      <c r="W46" t="s">
        <v>236</v>
      </c>
      <c r="X46" s="5" t="s">
        <v>228</v>
      </c>
      <c r="Y46" t="s">
        <v>65</v>
      </c>
      <c r="AB46" t="s">
        <v>250</v>
      </c>
      <c r="AC46" t="s">
        <v>252</v>
      </c>
      <c r="AD46" s="1">
        <v>24</v>
      </c>
      <c r="AE46">
        <v>15</v>
      </c>
      <c r="AF46">
        <v>9</v>
      </c>
      <c r="AH46">
        <v>2900</v>
      </c>
      <c r="AI46">
        <v>2900</v>
      </c>
      <c r="AJ46">
        <v>1</v>
      </c>
      <c r="AK46">
        <v>0</v>
      </c>
      <c r="AL46" t="s">
        <v>48</v>
      </c>
      <c r="AN46" t="s">
        <v>143</v>
      </c>
      <c r="AO46" t="s">
        <v>980</v>
      </c>
      <c r="AP46">
        <v>14</v>
      </c>
      <c r="AQ46">
        <v>10</v>
      </c>
      <c r="AT46" t="s">
        <v>973</v>
      </c>
      <c r="AU46" t="s">
        <v>118</v>
      </c>
      <c r="AV46" t="s">
        <v>144</v>
      </c>
      <c r="AW46" t="s">
        <v>161</v>
      </c>
      <c r="AX46" s="6" t="s">
        <v>164</v>
      </c>
      <c r="AY46" s="6" t="s">
        <v>995</v>
      </c>
      <c r="BB46" t="s">
        <v>79</v>
      </c>
      <c r="BC46" t="s">
        <v>63</v>
      </c>
      <c r="BD46" t="s">
        <v>55</v>
      </c>
      <c r="BE46" t="s">
        <v>75</v>
      </c>
      <c r="BF46" t="s">
        <v>147</v>
      </c>
      <c r="BG46" t="s">
        <v>149</v>
      </c>
      <c r="BH46">
        <v>14.0271401947575</v>
      </c>
      <c r="BK46">
        <v>6</v>
      </c>
      <c r="BL46">
        <v>3.21624216411589</v>
      </c>
      <c r="BN46">
        <v>1.68920281728776</v>
      </c>
      <c r="BO46">
        <v>6</v>
      </c>
    </row>
    <row r="47" spans="1:67">
      <c r="A47" t="s">
        <v>422</v>
      </c>
      <c r="B47" t="s">
        <v>808</v>
      </c>
      <c r="C47" t="s">
        <v>138</v>
      </c>
      <c r="D47" t="s">
        <v>139</v>
      </c>
      <c r="E47" t="s">
        <v>140</v>
      </c>
      <c r="F47">
        <v>2020</v>
      </c>
      <c r="G47" t="s">
        <v>137</v>
      </c>
      <c r="H47" s="4" t="s">
        <v>141</v>
      </c>
      <c r="I47" t="s">
        <v>142</v>
      </c>
      <c r="J47" t="s">
        <v>1059</v>
      </c>
      <c r="K47" t="s">
        <v>1138</v>
      </c>
      <c r="L47" t="s">
        <v>1076</v>
      </c>
      <c r="M47" t="s">
        <v>1075</v>
      </c>
      <c r="N47" t="s">
        <v>1074</v>
      </c>
      <c r="O47" t="s">
        <v>159</v>
      </c>
      <c r="Q47" t="s">
        <v>1014</v>
      </c>
      <c r="R47" t="s">
        <v>1012</v>
      </c>
      <c r="S47" t="s">
        <v>74</v>
      </c>
      <c r="V47" t="s">
        <v>240</v>
      </c>
      <c r="W47" t="s">
        <v>236</v>
      </c>
      <c r="X47" s="5" t="s">
        <v>228</v>
      </c>
      <c r="Y47" t="s">
        <v>65</v>
      </c>
      <c r="AB47" t="s">
        <v>250</v>
      </c>
      <c r="AC47" t="s">
        <v>252</v>
      </c>
      <c r="AD47" s="1">
        <v>24</v>
      </c>
      <c r="AE47">
        <v>15</v>
      </c>
      <c r="AF47">
        <v>9</v>
      </c>
      <c r="AH47">
        <v>2900</v>
      </c>
      <c r="AI47">
        <v>2900</v>
      </c>
      <c r="AJ47">
        <v>1</v>
      </c>
      <c r="AK47">
        <v>0</v>
      </c>
      <c r="AL47" t="s">
        <v>48</v>
      </c>
      <c r="AN47" t="s">
        <v>143</v>
      </c>
      <c r="AO47" t="s">
        <v>980</v>
      </c>
      <c r="AP47">
        <v>14</v>
      </c>
      <c r="AQ47">
        <v>10</v>
      </c>
      <c r="AT47" t="s">
        <v>973</v>
      </c>
      <c r="AU47" t="s">
        <v>118</v>
      </c>
      <c r="AV47" t="s">
        <v>144</v>
      </c>
      <c r="AW47" t="s">
        <v>100</v>
      </c>
      <c r="AX47" s="6" t="s">
        <v>165</v>
      </c>
      <c r="AY47" s="6" t="s">
        <v>995</v>
      </c>
      <c r="BB47" t="s">
        <v>79</v>
      </c>
      <c r="BC47" t="s">
        <v>63</v>
      </c>
      <c r="BD47" t="s">
        <v>55</v>
      </c>
      <c r="BE47" t="s">
        <v>75</v>
      </c>
      <c r="BF47" t="s">
        <v>147</v>
      </c>
      <c r="BG47" t="s">
        <v>149</v>
      </c>
      <c r="BH47">
        <v>12.8649686564635</v>
      </c>
      <c r="BK47">
        <v>6</v>
      </c>
      <c r="BL47">
        <v>3.7432734431096599</v>
      </c>
      <c r="BN47">
        <v>0.81081735229812013</v>
      </c>
      <c r="BO47">
        <v>6</v>
      </c>
    </row>
    <row r="48" spans="1:67">
      <c r="A48" t="s">
        <v>422</v>
      </c>
      <c r="B48" t="s">
        <v>808</v>
      </c>
      <c r="C48" t="s">
        <v>138</v>
      </c>
      <c r="D48" t="s">
        <v>139</v>
      </c>
      <c r="E48" t="s">
        <v>140</v>
      </c>
      <c r="F48">
        <v>2020</v>
      </c>
      <c r="G48" t="s">
        <v>137</v>
      </c>
      <c r="H48" s="4" t="s">
        <v>141</v>
      </c>
      <c r="I48" t="s">
        <v>142</v>
      </c>
      <c r="J48" t="s">
        <v>1059</v>
      </c>
      <c r="K48" t="s">
        <v>1138</v>
      </c>
      <c r="L48" t="s">
        <v>1076</v>
      </c>
      <c r="M48" t="s">
        <v>1075</v>
      </c>
      <c r="N48" t="s">
        <v>1074</v>
      </c>
      <c r="O48" t="s">
        <v>159</v>
      </c>
      <c r="Q48" t="s">
        <v>1014</v>
      </c>
      <c r="R48" t="s">
        <v>1012</v>
      </c>
      <c r="S48" t="s">
        <v>74</v>
      </c>
      <c r="V48" t="s">
        <v>240</v>
      </c>
      <c r="W48" t="s">
        <v>236</v>
      </c>
      <c r="X48" s="5" t="s">
        <v>228</v>
      </c>
      <c r="Y48" t="s">
        <v>65</v>
      </c>
      <c r="AB48" t="s">
        <v>250</v>
      </c>
      <c r="AC48" t="s">
        <v>252</v>
      </c>
      <c r="AD48" s="1">
        <v>24</v>
      </c>
      <c r="AE48">
        <v>15</v>
      </c>
      <c r="AF48">
        <v>9</v>
      </c>
      <c r="AH48">
        <v>2900</v>
      </c>
      <c r="AI48">
        <v>2900</v>
      </c>
      <c r="AJ48">
        <v>1</v>
      </c>
      <c r="AK48">
        <v>0</v>
      </c>
      <c r="AL48" t="s">
        <v>48</v>
      </c>
      <c r="AN48" t="s">
        <v>143</v>
      </c>
      <c r="AO48" t="s">
        <v>980</v>
      </c>
      <c r="AP48">
        <v>14</v>
      </c>
      <c r="AQ48">
        <v>10</v>
      </c>
      <c r="AT48" t="s">
        <v>973</v>
      </c>
      <c r="AU48" t="s">
        <v>118</v>
      </c>
      <c r="AV48" t="s">
        <v>144</v>
      </c>
      <c r="AW48" t="s">
        <v>162</v>
      </c>
      <c r="AX48" s="6" t="s">
        <v>166</v>
      </c>
      <c r="AY48" s="6" t="s">
        <v>995</v>
      </c>
      <c r="BB48" t="s">
        <v>79</v>
      </c>
      <c r="BC48" t="s">
        <v>63</v>
      </c>
      <c r="BD48" t="s">
        <v>55</v>
      </c>
      <c r="BE48" t="s">
        <v>75</v>
      </c>
      <c r="BF48" t="s">
        <v>147</v>
      </c>
      <c r="BG48" t="s">
        <v>149</v>
      </c>
      <c r="BH48">
        <v>9.8786597713575794</v>
      </c>
      <c r="BK48">
        <v>6</v>
      </c>
      <c r="BL48">
        <v>4.2029383052707203</v>
      </c>
      <c r="BN48">
        <v>1.3515639496889902</v>
      </c>
      <c r="BO48">
        <v>6</v>
      </c>
    </row>
    <row r="49" spans="1:69">
      <c r="A49" t="s">
        <v>422</v>
      </c>
      <c r="B49" t="s">
        <v>808</v>
      </c>
      <c r="C49" t="s">
        <v>138</v>
      </c>
      <c r="D49" t="s">
        <v>139</v>
      </c>
      <c r="E49" t="s">
        <v>140</v>
      </c>
      <c r="F49">
        <v>2020</v>
      </c>
      <c r="G49" t="s">
        <v>137</v>
      </c>
      <c r="H49" s="4" t="s">
        <v>141</v>
      </c>
      <c r="I49" t="s">
        <v>142</v>
      </c>
      <c r="J49" t="s">
        <v>1059</v>
      </c>
      <c r="K49" t="s">
        <v>1138</v>
      </c>
      <c r="L49" t="s">
        <v>1076</v>
      </c>
      <c r="M49" t="s">
        <v>1075</v>
      </c>
      <c r="N49" t="s">
        <v>1074</v>
      </c>
      <c r="O49" t="s">
        <v>159</v>
      </c>
      <c r="Q49" t="s">
        <v>1014</v>
      </c>
      <c r="R49" t="s">
        <v>1012</v>
      </c>
      <c r="S49" t="s">
        <v>74</v>
      </c>
      <c r="V49" t="s">
        <v>240</v>
      </c>
      <c r="W49" t="s">
        <v>236</v>
      </c>
      <c r="X49" s="5" t="s">
        <v>228</v>
      </c>
      <c r="Y49" t="s">
        <v>65</v>
      </c>
      <c r="AB49" t="s">
        <v>250</v>
      </c>
      <c r="AC49" t="s">
        <v>252</v>
      </c>
      <c r="AD49" s="1">
        <v>24</v>
      </c>
      <c r="AE49">
        <v>15</v>
      </c>
      <c r="AF49">
        <v>9</v>
      </c>
      <c r="AH49">
        <v>2900</v>
      </c>
      <c r="AI49">
        <v>2900</v>
      </c>
      <c r="AJ49">
        <v>1</v>
      </c>
      <c r="AK49">
        <v>0</v>
      </c>
      <c r="AL49" t="s">
        <v>48</v>
      </c>
      <c r="AN49" t="s">
        <v>143</v>
      </c>
      <c r="AO49" t="s">
        <v>980</v>
      </c>
      <c r="AP49">
        <v>14</v>
      </c>
      <c r="AQ49">
        <v>10</v>
      </c>
      <c r="AT49" t="s">
        <v>973</v>
      </c>
      <c r="AU49" t="s">
        <v>118</v>
      </c>
      <c r="AV49" t="s">
        <v>144</v>
      </c>
      <c r="AW49" t="s">
        <v>131</v>
      </c>
      <c r="AX49" s="6" t="s">
        <v>167</v>
      </c>
      <c r="AY49" t="s">
        <v>996</v>
      </c>
      <c r="BB49" t="s">
        <v>79</v>
      </c>
      <c r="BC49" t="s">
        <v>63</v>
      </c>
      <c r="BD49" t="s">
        <v>55</v>
      </c>
      <c r="BE49" t="s">
        <v>75</v>
      </c>
      <c r="BF49" t="s">
        <v>147</v>
      </c>
      <c r="BG49" t="s">
        <v>149</v>
      </c>
      <c r="BH49">
        <v>15.878708178363601</v>
      </c>
      <c r="BK49">
        <v>6</v>
      </c>
      <c r="BL49">
        <v>4.25699279542392</v>
      </c>
      <c r="BN49">
        <v>0.6756811269151104</v>
      </c>
      <c r="BO49">
        <v>6</v>
      </c>
    </row>
    <row r="50" spans="1:69">
      <c r="A50" t="s">
        <v>422</v>
      </c>
      <c r="B50" t="s">
        <v>808</v>
      </c>
      <c r="C50" t="s">
        <v>138</v>
      </c>
      <c r="D50" t="s">
        <v>139</v>
      </c>
      <c r="E50" t="s">
        <v>140</v>
      </c>
      <c r="F50">
        <v>2020</v>
      </c>
      <c r="G50" t="s">
        <v>137</v>
      </c>
      <c r="H50" s="4" t="s">
        <v>141</v>
      </c>
      <c r="I50" t="s">
        <v>142</v>
      </c>
      <c r="J50" t="s">
        <v>1059</v>
      </c>
      <c r="K50" t="s">
        <v>1138</v>
      </c>
      <c r="L50" t="s">
        <v>1076</v>
      </c>
      <c r="M50" t="s">
        <v>1075</v>
      </c>
      <c r="N50" t="s">
        <v>1074</v>
      </c>
      <c r="O50" t="s">
        <v>159</v>
      </c>
      <c r="Q50" t="s">
        <v>1014</v>
      </c>
      <c r="R50" t="s">
        <v>1012</v>
      </c>
      <c r="S50" t="s">
        <v>74</v>
      </c>
      <c r="V50" t="s">
        <v>240</v>
      </c>
      <c r="W50" t="s">
        <v>236</v>
      </c>
      <c r="X50" s="5" t="s">
        <v>228</v>
      </c>
      <c r="Y50" t="s">
        <v>65</v>
      </c>
      <c r="AB50" t="s">
        <v>250</v>
      </c>
      <c r="AC50" t="s">
        <v>252</v>
      </c>
      <c r="AD50" s="1">
        <v>24</v>
      </c>
      <c r="AE50">
        <v>15</v>
      </c>
      <c r="AF50">
        <v>9</v>
      </c>
      <c r="AH50">
        <v>2900</v>
      </c>
      <c r="AI50">
        <v>2900</v>
      </c>
      <c r="AJ50">
        <v>1</v>
      </c>
      <c r="AK50">
        <v>0</v>
      </c>
      <c r="AL50" t="s">
        <v>48</v>
      </c>
      <c r="AN50" t="s">
        <v>143</v>
      </c>
      <c r="AO50" t="s">
        <v>980</v>
      </c>
      <c r="AP50">
        <v>14</v>
      </c>
      <c r="AQ50">
        <v>10</v>
      </c>
      <c r="AT50" t="s">
        <v>973</v>
      </c>
      <c r="AU50" t="s">
        <v>118</v>
      </c>
      <c r="AV50" t="s">
        <v>144</v>
      </c>
      <c r="AW50" t="s">
        <v>163</v>
      </c>
      <c r="AX50" s="6" t="s">
        <v>168</v>
      </c>
      <c r="AY50" t="s">
        <v>996</v>
      </c>
      <c r="BB50" t="s">
        <v>79</v>
      </c>
      <c r="BC50" t="s">
        <v>63</v>
      </c>
      <c r="BD50" t="s">
        <v>55</v>
      </c>
      <c r="BE50" t="s">
        <v>75</v>
      </c>
      <c r="BF50" t="s">
        <v>147</v>
      </c>
      <c r="BG50" t="s">
        <v>149</v>
      </c>
      <c r="BH50">
        <v>20.6627322527813</v>
      </c>
      <c r="BK50">
        <v>6</v>
      </c>
      <c r="BL50">
        <v>5.1220663337340397</v>
      </c>
      <c r="BN50">
        <v>1.6892028172877596</v>
      </c>
      <c r="BO50">
        <v>6</v>
      </c>
    </row>
    <row r="51" spans="1:69">
      <c r="A51" t="s">
        <v>422</v>
      </c>
      <c r="B51" t="s">
        <v>808</v>
      </c>
      <c r="C51" t="s">
        <v>138</v>
      </c>
      <c r="D51" t="s">
        <v>139</v>
      </c>
      <c r="E51" t="s">
        <v>140</v>
      </c>
      <c r="F51">
        <v>2020</v>
      </c>
      <c r="G51" t="s">
        <v>137</v>
      </c>
      <c r="H51" s="4" t="s">
        <v>141</v>
      </c>
      <c r="I51" t="s">
        <v>142</v>
      </c>
      <c r="J51" t="s">
        <v>1059</v>
      </c>
      <c r="K51" t="s">
        <v>1138</v>
      </c>
      <c r="L51" t="s">
        <v>1076</v>
      </c>
      <c r="M51" t="s">
        <v>1075</v>
      </c>
      <c r="N51" t="s">
        <v>1074</v>
      </c>
      <c r="O51" t="s">
        <v>159</v>
      </c>
      <c r="Q51" t="s">
        <v>1014</v>
      </c>
      <c r="R51" t="s">
        <v>1012</v>
      </c>
      <c r="S51" t="s">
        <v>74</v>
      </c>
      <c r="V51" t="s">
        <v>240</v>
      </c>
      <c r="W51" t="s">
        <v>236</v>
      </c>
      <c r="X51" s="5" t="s">
        <v>228</v>
      </c>
      <c r="Y51" t="s">
        <v>65</v>
      </c>
      <c r="AB51" t="s">
        <v>250</v>
      </c>
      <c r="AC51" t="s">
        <v>252</v>
      </c>
      <c r="AD51" s="1">
        <v>24</v>
      </c>
      <c r="AE51">
        <v>15</v>
      </c>
      <c r="AF51">
        <v>9</v>
      </c>
      <c r="AH51">
        <v>2900</v>
      </c>
      <c r="AI51">
        <v>2900</v>
      </c>
      <c r="AJ51">
        <v>1</v>
      </c>
      <c r="AK51">
        <v>0</v>
      </c>
      <c r="AL51" t="s">
        <v>48</v>
      </c>
      <c r="AN51" t="s">
        <v>143</v>
      </c>
      <c r="AO51" t="s">
        <v>980</v>
      </c>
      <c r="AP51">
        <v>14</v>
      </c>
      <c r="AQ51">
        <v>10</v>
      </c>
      <c r="AT51" t="s">
        <v>973</v>
      </c>
      <c r="AU51" t="s">
        <v>118</v>
      </c>
      <c r="AV51" t="s">
        <v>144</v>
      </c>
      <c r="AW51" t="s">
        <v>102</v>
      </c>
      <c r="AX51" s="6" t="s">
        <v>169</v>
      </c>
      <c r="AY51" t="s">
        <v>996</v>
      </c>
      <c r="BB51" t="s">
        <v>79</v>
      </c>
      <c r="BC51" t="s">
        <v>63</v>
      </c>
      <c r="BD51" t="s">
        <v>55</v>
      </c>
      <c r="BE51" t="s">
        <v>75</v>
      </c>
      <c r="BF51" t="s">
        <v>147</v>
      </c>
      <c r="BG51" t="s">
        <v>149</v>
      </c>
      <c r="BH51">
        <v>20.176241841402501</v>
      </c>
      <c r="BK51">
        <v>6</v>
      </c>
      <c r="BL51">
        <v>4.3653034715891197</v>
      </c>
      <c r="BN51">
        <v>0.94595357768114052</v>
      </c>
      <c r="BO51">
        <v>6</v>
      </c>
    </row>
    <row r="52" spans="1:69">
      <c r="A52" t="s">
        <v>422</v>
      </c>
      <c r="B52" t="s">
        <v>808</v>
      </c>
      <c r="C52" t="s">
        <v>183</v>
      </c>
      <c r="D52" t="s">
        <v>184</v>
      </c>
      <c r="E52" t="s">
        <v>185</v>
      </c>
      <c r="F52">
        <v>2020</v>
      </c>
      <c r="G52" t="s">
        <v>182</v>
      </c>
      <c r="H52" s="4" t="s">
        <v>186</v>
      </c>
      <c r="I52" t="s">
        <v>187</v>
      </c>
      <c r="J52" t="s">
        <v>1059</v>
      </c>
      <c r="K52" t="s">
        <v>1061</v>
      </c>
      <c r="L52" t="s">
        <v>1079</v>
      </c>
      <c r="M52" t="s">
        <v>1080</v>
      </c>
      <c r="N52" t="s">
        <v>1081</v>
      </c>
      <c r="O52" t="s">
        <v>159</v>
      </c>
      <c r="Q52" t="s">
        <v>1014</v>
      </c>
      <c r="R52" t="s">
        <v>1012</v>
      </c>
      <c r="S52" t="s">
        <v>188</v>
      </c>
      <c r="V52" t="s">
        <v>241</v>
      </c>
      <c r="W52" t="s">
        <v>236</v>
      </c>
      <c r="X52" s="5" t="s">
        <v>228</v>
      </c>
      <c r="Y52" t="s">
        <v>65</v>
      </c>
      <c r="AB52" t="s">
        <v>250</v>
      </c>
      <c r="AD52" s="1">
        <v>24</v>
      </c>
      <c r="AE52">
        <v>14</v>
      </c>
      <c r="AF52">
        <v>10</v>
      </c>
      <c r="AH52">
        <v>1200</v>
      </c>
      <c r="AI52">
        <v>1200</v>
      </c>
      <c r="AJ52">
        <v>0.5</v>
      </c>
      <c r="AK52">
        <v>0</v>
      </c>
      <c r="AL52" t="s">
        <v>48</v>
      </c>
      <c r="AN52" t="s">
        <v>189</v>
      </c>
      <c r="AO52" t="s">
        <v>980</v>
      </c>
      <c r="AP52">
        <v>21</v>
      </c>
      <c r="AQ52">
        <v>14</v>
      </c>
      <c r="AS52" t="s">
        <v>960</v>
      </c>
      <c r="AT52" t="s">
        <v>44</v>
      </c>
      <c r="AU52" t="s">
        <v>51</v>
      </c>
      <c r="AV52" t="s">
        <v>52</v>
      </c>
      <c r="AW52" t="s">
        <v>192</v>
      </c>
      <c r="AX52" s="6" t="s">
        <v>194</v>
      </c>
      <c r="AY52" s="6" t="s">
        <v>995</v>
      </c>
      <c r="BB52" t="s">
        <v>58</v>
      </c>
      <c r="BC52" t="s">
        <v>54</v>
      </c>
      <c r="BD52" t="s">
        <v>55</v>
      </c>
      <c r="BE52" t="s">
        <v>191</v>
      </c>
      <c r="BF52" t="s">
        <v>190</v>
      </c>
      <c r="BG52" t="s">
        <v>195</v>
      </c>
      <c r="BH52">
        <v>11.1340206185568</v>
      </c>
      <c r="BI52">
        <v>2.4742268041241005</v>
      </c>
      <c r="BJ52">
        <f t="shared" ref="BJ52:BJ59" si="2">SQRT(BK52)*BI52</f>
        <v>6.060593178021187</v>
      </c>
      <c r="BK52">
        <v>6</v>
      </c>
      <c r="BL52">
        <v>16.082474226804301</v>
      </c>
      <c r="BM52">
        <v>3.7113402061858984</v>
      </c>
      <c r="BN52">
        <f t="shared" ref="BN52:BN115" si="3">SQRT(BO52)*BM52</f>
        <v>9.0908897670311628</v>
      </c>
      <c r="BO52">
        <v>6</v>
      </c>
      <c r="BP52" t="s">
        <v>198</v>
      </c>
    </row>
    <row r="53" spans="1:69">
      <c r="A53" t="s">
        <v>422</v>
      </c>
      <c r="B53" t="s">
        <v>808</v>
      </c>
      <c r="C53" t="s">
        <v>183</v>
      </c>
      <c r="D53" t="s">
        <v>184</v>
      </c>
      <c r="E53" t="s">
        <v>185</v>
      </c>
      <c r="F53">
        <v>2020</v>
      </c>
      <c r="G53" t="s">
        <v>182</v>
      </c>
      <c r="H53" s="4" t="s">
        <v>186</v>
      </c>
      <c r="I53" t="s">
        <v>187</v>
      </c>
      <c r="J53" t="s">
        <v>1059</v>
      </c>
      <c r="K53" t="s">
        <v>1061</v>
      </c>
      <c r="L53" t="s">
        <v>1079</v>
      </c>
      <c r="M53" t="s">
        <v>1080</v>
      </c>
      <c r="N53" t="s">
        <v>1081</v>
      </c>
      <c r="O53" t="s">
        <v>159</v>
      </c>
      <c r="Q53" t="s">
        <v>1014</v>
      </c>
      <c r="R53" t="s">
        <v>1012</v>
      </c>
      <c r="S53" t="s">
        <v>188</v>
      </c>
      <c r="V53" t="s">
        <v>241</v>
      </c>
      <c r="W53" t="s">
        <v>236</v>
      </c>
      <c r="X53" s="5" t="s">
        <v>228</v>
      </c>
      <c r="Y53" t="s">
        <v>65</v>
      </c>
      <c r="AB53" t="s">
        <v>250</v>
      </c>
      <c r="AD53" s="1">
        <v>24</v>
      </c>
      <c r="AE53">
        <v>14</v>
      </c>
      <c r="AF53">
        <v>10</v>
      </c>
      <c r="AH53">
        <v>1200</v>
      </c>
      <c r="AI53">
        <v>1200</v>
      </c>
      <c r="AJ53">
        <v>0.5</v>
      </c>
      <c r="AK53">
        <v>0</v>
      </c>
      <c r="AL53" t="s">
        <v>48</v>
      </c>
      <c r="AN53" t="s">
        <v>189</v>
      </c>
      <c r="AO53" t="s">
        <v>980</v>
      </c>
      <c r="AP53">
        <v>21</v>
      </c>
      <c r="AQ53">
        <v>14</v>
      </c>
      <c r="AS53" t="s">
        <v>960</v>
      </c>
      <c r="AT53" t="s">
        <v>44</v>
      </c>
      <c r="AU53" t="s">
        <v>51</v>
      </c>
      <c r="AV53" t="s">
        <v>52</v>
      </c>
      <c r="AW53" t="s">
        <v>53</v>
      </c>
      <c r="AX53" s="6" t="s">
        <v>193</v>
      </c>
      <c r="AY53" t="s">
        <v>996</v>
      </c>
      <c r="BB53" t="s">
        <v>58</v>
      </c>
      <c r="BC53" t="s">
        <v>54</v>
      </c>
      <c r="BD53" t="s">
        <v>55</v>
      </c>
      <c r="BE53" t="s">
        <v>191</v>
      </c>
      <c r="BF53" t="s">
        <v>190</v>
      </c>
      <c r="BG53" t="s">
        <v>195</v>
      </c>
      <c r="BH53">
        <v>441.64948453608503</v>
      </c>
      <c r="BI53">
        <v>98.969072164948955</v>
      </c>
      <c r="BJ53">
        <f t="shared" si="2"/>
        <v>242.42372712081058</v>
      </c>
      <c r="BK53">
        <v>6</v>
      </c>
      <c r="BL53">
        <v>204.123711340207</v>
      </c>
      <c r="BM53">
        <v>49.484536082473994</v>
      </c>
      <c r="BN53">
        <f t="shared" si="3"/>
        <v>121.21186356040411</v>
      </c>
      <c r="BO53">
        <v>6</v>
      </c>
    </row>
    <row r="54" spans="1:69">
      <c r="A54" t="s">
        <v>422</v>
      </c>
      <c r="B54" t="s">
        <v>808</v>
      </c>
      <c r="C54" t="s">
        <v>183</v>
      </c>
      <c r="D54" t="s">
        <v>184</v>
      </c>
      <c r="E54" t="s">
        <v>185</v>
      </c>
      <c r="F54">
        <v>2020</v>
      </c>
      <c r="G54" t="s">
        <v>182</v>
      </c>
      <c r="H54" s="4" t="s">
        <v>186</v>
      </c>
      <c r="I54" t="s">
        <v>187</v>
      </c>
      <c r="J54" t="s">
        <v>1059</v>
      </c>
      <c r="K54" t="s">
        <v>1061</v>
      </c>
      <c r="L54" t="s">
        <v>1079</v>
      </c>
      <c r="M54" t="s">
        <v>1080</v>
      </c>
      <c r="N54" t="s">
        <v>1081</v>
      </c>
      <c r="O54" t="s">
        <v>159</v>
      </c>
      <c r="Q54" t="s">
        <v>1014</v>
      </c>
      <c r="R54" t="s">
        <v>1012</v>
      </c>
      <c r="S54" t="s">
        <v>188</v>
      </c>
      <c r="V54" t="s">
        <v>241</v>
      </c>
      <c r="W54" t="s">
        <v>236</v>
      </c>
      <c r="X54" s="5" t="s">
        <v>228</v>
      </c>
      <c r="Y54" t="s">
        <v>65</v>
      </c>
      <c r="AB54" t="s">
        <v>250</v>
      </c>
      <c r="AD54" s="1">
        <v>24</v>
      </c>
      <c r="AE54">
        <v>14</v>
      </c>
      <c r="AF54">
        <v>10</v>
      </c>
      <c r="AH54">
        <v>1200</v>
      </c>
      <c r="AI54">
        <v>1200</v>
      </c>
      <c r="AJ54">
        <v>1.5</v>
      </c>
      <c r="AK54">
        <v>0</v>
      </c>
      <c r="AL54" t="s">
        <v>48</v>
      </c>
      <c r="AN54" t="s">
        <v>189</v>
      </c>
      <c r="AO54" t="s">
        <v>980</v>
      </c>
      <c r="AP54">
        <v>21</v>
      </c>
      <c r="AQ54">
        <v>14</v>
      </c>
      <c r="AS54" t="s">
        <v>960</v>
      </c>
      <c r="AT54" t="s">
        <v>44</v>
      </c>
      <c r="AU54" t="s">
        <v>51</v>
      </c>
      <c r="AV54" t="s">
        <v>52</v>
      </c>
      <c r="AW54" t="s">
        <v>192</v>
      </c>
      <c r="AX54" s="6" t="s">
        <v>194</v>
      </c>
      <c r="AY54" s="6" t="s">
        <v>995</v>
      </c>
      <c r="BB54" t="s">
        <v>59</v>
      </c>
      <c r="BC54" t="s">
        <v>57</v>
      </c>
      <c r="BD54" t="s">
        <v>55</v>
      </c>
      <c r="BE54" t="s">
        <v>191</v>
      </c>
      <c r="BF54" t="s">
        <v>190</v>
      </c>
      <c r="BG54" t="s">
        <v>196</v>
      </c>
      <c r="BH54">
        <v>11.1340206185568</v>
      </c>
      <c r="BI54">
        <v>2.4742268041241005</v>
      </c>
      <c r="BJ54">
        <f t="shared" si="2"/>
        <v>6.060593178021187</v>
      </c>
      <c r="BK54">
        <v>6</v>
      </c>
      <c r="BL54">
        <v>13.608247422680799</v>
      </c>
      <c r="BM54">
        <v>2.4742268041238997</v>
      </c>
      <c r="BN54">
        <f t="shared" si="3"/>
        <v>6.060593178020695</v>
      </c>
      <c r="BO54">
        <v>6</v>
      </c>
    </row>
    <row r="55" spans="1:69">
      <c r="A55" t="s">
        <v>422</v>
      </c>
      <c r="B55" t="s">
        <v>808</v>
      </c>
      <c r="C55" t="s">
        <v>183</v>
      </c>
      <c r="D55" t="s">
        <v>184</v>
      </c>
      <c r="E55" t="s">
        <v>185</v>
      </c>
      <c r="F55">
        <v>2020</v>
      </c>
      <c r="G55" t="s">
        <v>182</v>
      </c>
      <c r="H55" s="4" t="s">
        <v>186</v>
      </c>
      <c r="I55" t="s">
        <v>187</v>
      </c>
      <c r="J55" t="s">
        <v>1059</v>
      </c>
      <c r="K55" t="s">
        <v>1061</v>
      </c>
      <c r="L55" t="s">
        <v>1079</v>
      </c>
      <c r="M55" t="s">
        <v>1080</v>
      </c>
      <c r="N55" t="s">
        <v>1081</v>
      </c>
      <c r="O55" t="s">
        <v>159</v>
      </c>
      <c r="Q55" t="s">
        <v>1014</v>
      </c>
      <c r="R55" t="s">
        <v>1012</v>
      </c>
      <c r="S55" t="s">
        <v>188</v>
      </c>
      <c r="V55" t="s">
        <v>241</v>
      </c>
      <c r="W55" t="s">
        <v>236</v>
      </c>
      <c r="X55" s="5" t="s">
        <v>228</v>
      </c>
      <c r="Y55" t="s">
        <v>65</v>
      </c>
      <c r="AB55" t="s">
        <v>250</v>
      </c>
      <c r="AD55" s="1">
        <v>24</v>
      </c>
      <c r="AE55">
        <v>14</v>
      </c>
      <c r="AF55">
        <v>10</v>
      </c>
      <c r="AH55">
        <v>1200</v>
      </c>
      <c r="AI55">
        <v>1200</v>
      </c>
      <c r="AJ55">
        <v>1.5</v>
      </c>
      <c r="AK55">
        <v>0</v>
      </c>
      <c r="AL55" t="s">
        <v>48</v>
      </c>
      <c r="AN55" t="s">
        <v>189</v>
      </c>
      <c r="AO55" t="s">
        <v>980</v>
      </c>
      <c r="AP55">
        <v>21</v>
      </c>
      <c r="AQ55">
        <v>14</v>
      </c>
      <c r="AS55" t="s">
        <v>960</v>
      </c>
      <c r="AT55" t="s">
        <v>44</v>
      </c>
      <c r="AU55" t="s">
        <v>51</v>
      </c>
      <c r="AV55" t="s">
        <v>52</v>
      </c>
      <c r="AW55" t="s">
        <v>53</v>
      </c>
      <c r="AX55" s="6" t="s">
        <v>193</v>
      </c>
      <c r="AY55" t="s">
        <v>996</v>
      </c>
      <c r="BB55" t="s">
        <v>59</v>
      </c>
      <c r="BC55" t="s">
        <v>57</v>
      </c>
      <c r="BD55" t="s">
        <v>55</v>
      </c>
      <c r="BE55" t="s">
        <v>191</v>
      </c>
      <c r="BF55" t="s">
        <v>190</v>
      </c>
      <c r="BG55" t="s">
        <v>196</v>
      </c>
      <c r="BH55">
        <v>441.64948453608503</v>
      </c>
      <c r="BI55">
        <v>98.969072164948955</v>
      </c>
      <c r="BJ55">
        <f t="shared" si="2"/>
        <v>242.42372712081058</v>
      </c>
      <c r="BK55">
        <v>6</v>
      </c>
      <c r="BL55">
        <v>85.360824742268505</v>
      </c>
      <c r="BM55">
        <v>23.505154639175501</v>
      </c>
      <c r="BN55">
        <f t="shared" si="3"/>
        <v>57.575635191192816</v>
      </c>
      <c r="BO55">
        <v>6</v>
      </c>
    </row>
    <row r="56" spans="1:69">
      <c r="A56" t="s">
        <v>422</v>
      </c>
      <c r="B56" t="s">
        <v>808</v>
      </c>
      <c r="C56" t="s">
        <v>183</v>
      </c>
      <c r="D56" t="s">
        <v>184</v>
      </c>
      <c r="E56" t="s">
        <v>185</v>
      </c>
      <c r="F56">
        <v>2020</v>
      </c>
      <c r="G56" t="s">
        <v>182</v>
      </c>
      <c r="H56" s="4" t="s">
        <v>186</v>
      </c>
      <c r="I56" t="s">
        <v>187</v>
      </c>
      <c r="J56" t="s">
        <v>1059</v>
      </c>
      <c r="K56" t="s">
        <v>1061</v>
      </c>
      <c r="L56" t="s">
        <v>1079</v>
      </c>
      <c r="M56" t="s">
        <v>1080</v>
      </c>
      <c r="N56" t="s">
        <v>1081</v>
      </c>
      <c r="O56" t="s">
        <v>159</v>
      </c>
      <c r="Q56" t="s">
        <v>1014</v>
      </c>
      <c r="R56" t="s">
        <v>1012</v>
      </c>
      <c r="S56" t="s">
        <v>188</v>
      </c>
      <c r="V56" t="s">
        <v>241</v>
      </c>
      <c r="W56" t="s">
        <v>236</v>
      </c>
      <c r="X56" s="5" t="s">
        <v>228</v>
      </c>
      <c r="Y56" t="s">
        <v>65</v>
      </c>
      <c r="AB56" t="s">
        <v>250</v>
      </c>
      <c r="AD56" s="1">
        <v>24</v>
      </c>
      <c r="AE56">
        <v>14</v>
      </c>
      <c r="AF56">
        <v>10</v>
      </c>
      <c r="AH56">
        <v>1200</v>
      </c>
      <c r="AI56">
        <v>1200</v>
      </c>
      <c r="AJ56">
        <v>5</v>
      </c>
      <c r="AK56">
        <v>0</v>
      </c>
      <c r="AL56" t="s">
        <v>48</v>
      </c>
      <c r="AN56" t="s">
        <v>189</v>
      </c>
      <c r="AO56" t="s">
        <v>980</v>
      </c>
      <c r="AP56">
        <v>21</v>
      </c>
      <c r="AQ56">
        <v>14</v>
      </c>
      <c r="AS56" t="s">
        <v>960</v>
      </c>
      <c r="AT56" t="s">
        <v>44</v>
      </c>
      <c r="AU56" t="s">
        <v>51</v>
      </c>
      <c r="AV56" t="s">
        <v>52</v>
      </c>
      <c r="AW56" t="s">
        <v>192</v>
      </c>
      <c r="AX56" s="6" t="s">
        <v>194</v>
      </c>
      <c r="AY56" s="6" t="s">
        <v>995</v>
      </c>
      <c r="BB56" t="s">
        <v>79</v>
      </c>
      <c r="BC56" t="s">
        <v>63</v>
      </c>
      <c r="BD56" t="s">
        <v>55</v>
      </c>
      <c r="BE56" t="s">
        <v>191</v>
      </c>
      <c r="BF56" t="s">
        <v>190</v>
      </c>
      <c r="BG56" t="s">
        <v>197</v>
      </c>
      <c r="BH56">
        <v>11.1340206185568</v>
      </c>
      <c r="BI56">
        <v>2.4742268041241005</v>
      </c>
      <c r="BJ56">
        <f t="shared" si="2"/>
        <v>6.060593178021187</v>
      </c>
      <c r="BK56">
        <v>6</v>
      </c>
      <c r="BL56">
        <v>19.793814432990001</v>
      </c>
      <c r="BM56">
        <v>4.9484536082473003</v>
      </c>
      <c r="BN56">
        <f t="shared" si="3"/>
        <v>12.121186356040168</v>
      </c>
      <c r="BO56">
        <v>6</v>
      </c>
    </row>
    <row r="57" spans="1:69">
      <c r="A57" t="s">
        <v>422</v>
      </c>
      <c r="B57" t="s">
        <v>808</v>
      </c>
      <c r="C57" t="s">
        <v>183</v>
      </c>
      <c r="D57" t="s">
        <v>184</v>
      </c>
      <c r="E57" t="s">
        <v>185</v>
      </c>
      <c r="F57">
        <v>2020</v>
      </c>
      <c r="G57" t="s">
        <v>182</v>
      </c>
      <c r="H57" s="4" t="s">
        <v>186</v>
      </c>
      <c r="I57" t="s">
        <v>187</v>
      </c>
      <c r="J57" t="s">
        <v>1059</v>
      </c>
      <c r="K57" t="s">
        <v>1061</v>
      </c>
      <c r="L57" t="s">
        <v>1079</v>
      </c>
      <c r="M57" t="s">
        <v>1080</v>
      </c>
      <c r="N57" t="s">
        <v>1081</v>
      </c>
      <c r="O57" t="s">
        <v>159</v>
      </c>
      <c r="Q57" t="s">
        <v>1014</v>
      </c>
      <c r="R57" t="s">
        <v>1012</v>
      </c>
      <c r="S57" t="s">
        <v>188</v>
      </c>
      <c r="V57" t="s">
        <v>241</v>
      </c>
      <c r="W57" t="s">
        <v>236</v>
      </c>
      <c r="X57" s="5" t="s">
        <v>228</v>
      </c>
      <c r="Y57" t="s">
        <v>65</v>
      </c>
      <c r="AB57" t="s">
        <v>250</v>
      </c>
      <c r="AD57" s="1">
        <v>24</v>
      </c>
      <c r="AE57">
        <v>14</v>
      </c>
      <c r="AF57">
        <v>10</v>
      </c>
      <c r="AH57">
        <v>1200</v>
      </c>
      <c r="AI57">
        <v>1200</v>
      </c>
      <c r="AJ57">
        <v>5</v>
      </c>
      <c r="AK57">
        <v>0</v>
      </c>
      <c r="AL57" t="s">
        <v>48</v>
      </c>
      <c r="AN57" t="s">
        <v>189</v>
      </c>
      <c r="AO57" t="s">
        <v>980</v>
      </c>
      <c r="AP57">
        <v>21</v>
      </c>
      <c r="AQ57">
        <v>14</v>
      </c>
      <c r="AS57" t="s">
        <v>960</v>
      </c>
      <c r="AT57" t="s">
        <v>44</v>
      </c>
      <c r="AU57" t="s">
        <v>51</v>
      </c>
      <c r="AV57" t="s">
        <v>52</v>
      </c>
      <c r="AW57" t="s">
        <v>53</v>
      </c>
      <c r="AX57" s="6" t="s">
        <v>193</v>
      </c>
      <c r="AY57" t="s">
        <v>996</v>
      </c>
      <c r="BB57" t="s">
        <v>79</v>
      </c>
      <c r="BC57" t="s">
        <v>63</v>
      </c>
      <c r="BD57" t="s">
        <v>55</v>
      </c>
      <c r="BE57" t="s">
        <v>191</v>
      </c>
      <c r="BF57" t="s">
        <v>190</v>
      </c>
      <c r="BG57" t="s">
        <v>197</v>
      </c>
      <c r="BH57">
        <v>441.64948453608503</v>
      </c>
      <c r="BI57">
        <v>98.969072164948955</v>
      </c>
      <c r="BJ57">
        <f t="shared" si="2"/>
        <v>242.42372712081058</v>
      </c>
      <c r="BK57">
        <v>6</v>
      </c>
      <c r="BL57">
        <v>90.309278350516294</v>
      </c>
      <c r="BM57">
        <v>17.319587628865705</v>
      </c>
      <c r="BN57">
        <f t="shared" si="3"/>
        <v>42.424152246140963</v>
      </c>
      <c r="BO57">
        <v>6</v>
      </c>
    </row>
    <row r="58" spans="1:69">
      <c r="A58" t="s">
        <v>422</v>
      </c>
      <c r="B58" t="s">
        <v>808</v>
      </c>
      <c r="C58" t="s">
        <v>200</v>
      </c>
      <c r="D58" t="s">
        <v>201</v>
      </c>
      <c r="E58" t="s">
        <v>202</v>
      </c>
      <c r="F58">
        <v>2013</v>
      </c>
      <c r="G58" t="s">
        <v>199</v>
      </c>
      <c r="H58" s="4" t="s">
        <v>204</v>
      </c>
      <c r="I58" t="s">
        <v>203</v>
      </c>
      <c r="J58" t="s">
        <v>1059</v>
      </c>
      <c r="K58" t="s">
        <v>1061</v>
      </c>
      <c r="L58" t="s">
        <v>1079</v>
      </c>
      <c r="M58" t="s">
        <v>1083</v>
      </c>
      <c r="N58" t="s">
        <v>1082</v>
      </c>
      <c r="O58" t="s">
        <v>159</v>
      </c>
      <c r="Q58" t="s">
        <v>1014</v>
      </c>
      <c r="R58" t="s">
        <v>1012</v>
      </c>
      <c r="S58" t="s">
        <v>205</v>
      </c>
      <c r="T58" s="7">
        <v>38.320419999999999</v>
      </c>
      <c r="U58" s="8">
        <v>121.44020999999999</v>
      </c>
      <c r="V58" s="8"/>
      <c r="W58" t="s">
        <v>236</v>
      </c>
      <c r="X58" t="s">
        <v>256</v>
      </c>
      <c r="Y58" t="s">
        <v>65</v>
      </c>
      <c r="AB58" t="s">
        <v>250</v>
      </c>
      <c r="AC58" t="s">
        <v>251</v>
      </c>
      <c r="AD58" s="1">
        <v>24</v>
      </c>
      <c r="AE58">
        <v>10</v>
      </c>
      <c r="AF58">
        <v>14</v>
      </c>
      <c r="AH58" t="s">
        <v>207</v>
      </c>
      <c r="AI58" t="s">
        <v>207</v>
      </c>
      <c r="AJ58">
        <v>3.2</v>
      </c>
      <c r="AK58">
        <v>0.01</v>
      </c>
      <c r="AL58" t="s">
        <v>48</v>
      </c>
      <c r="AN58" t="s">
        <v>967</v>
      </c>
      <c r="AO58" t="s">
        <v>980</v>
      </c>
      <c r="AP58">
        <v>1793</v>
      </c>
      <c r="AQ58">
        <v>10</v>
      </c>
      <c r="AR58" t="s">
        <v>258</v>
      </c>
      <c r="AS58" t="s">
        <v>961</v>
      </c>
      <c r="AT58" t="s">
        <v>44</v>
      </c>
      <c r="AU58" t="s">
        <v>51</v>
      </c>
      <c r="AV58" t="s">
        <v>52</v>
      </c>
      <c r="AW58" t="s">
        <v>162</v>
      </c>
      <c r="AX58" t="s">
        <v>208</v>
      </c>
      <c r="AY58" t="s">
        <v>996</v>
      </c>
      <c r="BB58" t="s">
        <v>58</v>
      </c>
      <c r="BC58" t="s">
        <v>54</v>
      </c>
      <c r="BD58" t="s">
        <v>55</v>
      </c>
      <c r="BE58" t="s">
        <v>206</v>
      </c>
      <c r="BF58" t="s">
        <v>210</v>
      </c>
      <c r="BG58" t="s">
        <v>211</v>
      </c>
      <c r="BH58" s="9">
        <v>168.49700000000001</v>
      </c>
      <c r="BI58" s="9">
        <v>34.970999999999997</v>
      </c>
      <c r="BJ58">
        <f t="shared" si="2"/>
        <v>152.43505495456088</v>
      </c>
      <c r="BK58" s="9">
        <v>19</v>
      </c>
      <c r="BL58" s="9">
        <v>54.046199999999999</v>
      </c>
      <c r="BM58" s="9">
        <v>22.2544</v>
      </c>
      <c r="BN58">
        <f t="shared" si="3"/>
        <v>115.63725447588247</v>
      </c>
      <c r="BO58" s="9">
        <v>27</v>
      </c>
      <c r="BP58" t="s">
        <v>73</v>
      </c>
    </row>
    <row r="59" spans="1:69">
      <c r="A59" t="s">
        <v>422</v>
      </c>
      <c r="B59" t="s">
        <v>808</v>
      </c>
      <c r="C59" t="s">
        <v>200</v>
      </c>
      <c r="D59" t="s">
        <v>201</v>
      </c>
      <c r="E59" t="s">
        <v>202</v>
      </c>
      <c r="F59">
        <v>2013</v>
      </c>
      <c r="G59" t="s">
        <v>199</v>
      </c>
      <c r="H59" s="4" t="s">
        <v>204</v>
      </c>
      <c r="I59" t="s">
        <v>203</v>
      </c>
      <c r="J59" t="s">
        <v>1059</v>
      </c>
      <c r="K59" t="s">
        <v>1061</v>
      </c>
      <c r="L59" t="s">
        <v>1079</v>
      </c>
      <c r="M59" t="s">
        <v>1083</v>
      </c>
      <c r="N59" t="s">
        <v>1082</v>
      </c>
      <c r="O59" t="s">
        <v>159</v>
      </c>
      <c r="Q59" t="s">
        <v>1014</v>
      </c>
      <c r="R59" t="s">
        <v>1012</v>
      </c>
      <c r="S59" t="s">
        <v>205</v>
      </c>
      <c r="T59" s="7">
        <v>38.320419999999999</v>
      </c>
      <c r="U59" s="8">
        <v>121.44020999999999</v>
      </c>
      <c r="V59" s="8"/>
      <c r="W59" t="s">
        <v>236</v>
      </c>
      <c r="X59" t="s">
        <v>256</v>
      </c>
      <c r="Y59" t="s">
        <v>65</v>
      </c>
      <c r="AB59" t="s">
        <v>250</v>
      </c>
      <c r="AC59" t="s">
        <v>251</v>
      </c>
      <c r="AD59" s="1">
        <v>24</v>
      </c>
      <c r="AE59">
        <v>14</v>
      </c>
      <c r="AF59">
        <v>10</v>
      </c>
      <c r="AH59" t="s">
        <v>207</v>
      </c>
      <c r="AI59" t="s">
        <v>207</v>
      </c>
      <c r="AJ59">
        <v>3.2</v>
      </c>
      <c r="AK59">
        <v>0.01</v>
      </c>
      <c r="AL59" t="s">
        <v>48</v>
      </c>
      <c r="AN59" t="s">
        <v>189</v>
      </c>
      <c r="AO59" t="s">
        <v>980</v>
      </c>
      <c r="AP59">
        <v>1793</v>
      </c>
      <c r="AQ59">
        <v>43</v>
      </c>
      <c r="AR59" t="s">
        <v>259</v>
      </c>
      <c r="AS59" t="s">
        <v>960</v>
      </c>
      <c r="AT59" t="s">
        <v>44</v>
      </c>
      <c r="AU59" t="s">
        <v>51</v>
      </c>
      <c r="AV59" t="s">
        <v>52</v>
      </c>
      <c r="AW59" t="s">
        <v>151</v>
      </c>
      <c r="AX59" t="s">
        <v>209</v>
      </c>
      <c r="AY59" t="s">
        <v>996</v>
      </c>
      <c r="BB59" t="s">
        <v>59</v>
      </c>
      <c r="BC59" t="s">
        <v>57</v>
      </c>
      <c r="BD59" t="s">
        <v>56</v>
      </c>
      <c r="BE59" t="s">
        <v>206</v>
      </c>
      <c r="BF59" t="s">
        <v>210</v>
      </c>
      <c r="BG59" t="s">
        <v>212</v>
      </c>
      <c r="BH59">
        <v>502.31200000000001</v>
      </c>
      <c r="BI59">
        <v>38.15</v>
      </c>
      <c r="BJ59">
        <f t="shared" si="2"/>
        <v>157.29647961731374</v>
      </c>
      <c r="BK59">
        <v>17</v>
      </c>
      <c r="BL59">
        <v>149.422</v>
      </c>
      <c r="BM59">
        <v>33.381999999999998</v>
      </c>
      <c r="BN59">
        <f t="shared" si="3"/>
        <v>176.64094053191633</v>
      </c>
      <c r="BO59">
        <v>28</v>
      </c>
    </row>
    <row r="60" spans="1:69">
      <c r="A60" t="s">
        <v>422</v>
      </c>
      <c r="B60" t="s">
        <v>808</v>
      </c>
      <c r="C60" t="s">
        <v>214</v>
      </c>
      <c r="D60" t="s">
        <v>215</v>
      </c>
      <c r="E60" t="s">
        <v>216</v>
      </c>
      <c r="F60">
        <v>2018</v>
      </c>
      <c r="G60" t="s">
        <v>213</v>
      </c>
      <c r="H60" s="4" t="s">
        <v>218</v>
      </c>
      <c r="I60" t="s">
        <v>217</v>
      </c>
      <c r="J60" t="s">
        <v>1059</v>
      </c>
      <c r="K60" t="s">
        <v>1061</v>
      </c>
      <c r="L60" t="s">
        <v>1079</v>
      </c>
      <c r="M60" t="s">
        <v>1083</v>
      </c>
      <c r="N60" t="s">
        <v>1084</v>
      </c>
      <c r="O60" t="s">
        <v>159</v>
      </c>
      <c r="Q60" s="2" t="s">
        <v>1007</v>
      </c>
      <c r="R60" s="2" t="s">
        <v>1008</v>
      </c>
      <c r="S60" t="s">
        <v>219</v>
      </c>
      <c r="V60" t="s">
        <v>242</v>
      </c>
      <c r="W60" t="s">
        <v>236</v>
      </c>
      <c r="X60" s="5" t="s">
        <v>228</v>
      </c>
      <c r="Y60" t="s">
        <v>65</v>
      </c>
      <c r="AB60" t="s">
        <v>250</v>
      </c>
      <c r="AC60" t="s">
        <v>220</v>
      </c>
      <c r="AD60" s="1">
        <v>24</v>
      </c>
      <c r="AE60">
        <v>12</v>
      </c>
      <c r="AF60">
        <v>12</v>
      </c>
      <c r="AH60">
        <v>150</v>
      </c>
      <c r="AI60">
        <v>150</v>
      </c>
      <c r="AJ60">
        <v>6</v>
      </c>
      <c r="AK60">
        <v>0</v>
      </c>
      <c r="AL60" t="s">
        <v>48</v>
      </c>
      <c r="AN60" t="s">
        <v>50</v>
      </c>
      <c r="AO60" t="s">
        <v>980</v>
      </c>
      <c r="AP60">
        <v>7</v>
      </c>
      <c r="AQ60">
        <v>10</v>
      </c>
      <c r="AT60" t="s">
        <v>44</v>
      </c>
      <c r="AU60" t="s">
        <v>118</v>
      </c>
      <c r="AV60" t="s">
        <v>52</v>
      </c>
      <c r="AW60" t="s">
        <v>192</v>
      </c>
      <c r="AX60" t="s">
        <v>221</v>
      </c>
      <c r="AY60" s="6" t="s">
        <v>995</v>
      </c>
      <c r="BB60" t="s">
        <v>58</v>
      </c>
      <c r="BC60" t="s">
        <v>54</v>
      </c>
      <c r="BD60" t="s">
        <v>55</v>
      </c>
      <c r="BE60" t="s">
        <v>224</v>
      </c>
      <c r="BF60" t="s">
        <v>223</v>
      </c>
      <c r="BG60" t="s">
        <v>225</v>
      </c>
      <c r="BH60">
        <v>19.787985865724366</v>
      </c>
      <c r="BJ60">
        <v>16.75173406622168</v>
      </c>
      <c r="BK60">
        <v>6</v>
      </c>
      <c r="BL60">
        <v>12.72084805653709</v>
      </c>
      <c r="BM60">
        <v>8.3758670331108291</v>
      </c>
      <c r="BN60">
        <f t="shared" si="3"/>
        <v>20.516600384520743</v>
      </c>
      <c r="BO60">
        <v>6</v>
      </c>
      <c r="BP60" t="s">
        <v>73</v>
      </c>
      <c r="BQ60" t="s">
        <v>227</v>
      </c>
    </row>
    <row r="61" spans="1:69">
      <c r="A61" t="s">
        <v>422</v>
      </c>
      <c r="B61" t="s">
        <v>808</v>
      </c>
      <c r="C61" t="s">
        <v>214</v>
      </c>
      <c r="D61" t="s">
        <v>215</v>
      </c>
      <c r="E61" t="s">
        <v>216</v>
      </c>
      <c r="F61">
        <v>2018</v>
      </c>
      <c r="G61" t="s">
        <v>213</v>
      </c>
      <c r="H61" s="4" t="s">
        <v>218</v>
      </c>
      <c r="I61" t="s">
        <v>217</v>
      </c>
      <c r="J61" t="s">
        <v>1059</v>
      </c>
      <c r="K61" t="s">
        <v>1061</v>
      </c>
      <c r="L61" t="s">
        <v>1079</v>
      </c>
      <c r="M61" t="s">
        <v>1083</v>
      </c>
      <c r="N61" t="s">
        <v>1084</v>
      </c>
      <c r="O61" t="s">
        <v>159</v>
      </c>
      <c r="Q61" s="2" t="s">
        <v>1007</v>
      </c>
      <c r="R61" s="2" t="s">
        <v>1008</v>
      </c>
      <c r="S61" t="s">
        <v>219</v>
      </c>
      <c r="V61" t="s">
        <v>242</v>
      </c>
      <c r="W61" t="s">
        <v>236</v>
      </c>
      <c r="X61" s="5" t="s">
        <v>228</v>
      </c>
      <c r="Y61" t="s">
        <v>65</v>
      </c>
      <c r="AB61" t="s">
        <v>250</v>
      </c>
      <c r="AC61" t="s">
        <v>220</v>
      </c>
      <c r="AD61" s="1">
        <v>24</v>
      </c>
      <c r="AE61">
        <v>12</v>
      </c>
      <c r="AF61">
        <v>12</v>
      </c>
      <c r="AH61">
        <v>150</v>
      </c>
      <c r="AI61">
        <v>150</v>
      </c>
      <c r="AJ61">
        <v>6</v>
      </c>
      <c r="AK61">
        <v>0</v>
      </c>
      <c r="AL61" t="s">
        <v>48</v>
      </c>
      <c r="AN61" t="s">
        <v>50</v>
      </c>
      <c r="AO61" t="s">
        <v>980</v>
      </c>
      <c r="AP61">
        <v>7</v>
      </c>
      <c r="AQ61">
        <v>10</v>
      </c>
      <c r="AT61" t="s">
        <v>44</v>
      </c>
      <c r="AU61" t="s">
        <v>118</v>
      </c>
      <c r="AV61" t="s">
        <v>52</v>
      </c>
      <c r="AW61" t="s">
        <v>53</v>
      </c>
      <c r="AX61" t="s">
        <v>222</v>
      </c>
      <c r="AY61" t="s">
        <v>996</v>
      </c>
      <c r="BB61" t="s">
        <v>59</v>
      </c>
      <c r="BC61" t="s">
        <v>57</v>
      </c>
      <c r="BD61" t="s">
        <v>56</v>
      </c>
      <c r="BE61" t="s">
        <v>224</v>
      </c>
      <c r="BF61" t="s">
        <v>223</v>
      </c>
      <c r="BG61" t="s">
        <v>226</v>
      </c>
      <c r="BH61">
        <v>91.166077738515838</v>
      </c>
      <c r="BJ61">
        <v>110.98023818871873</v>
      </c>
      <c r="BK61">
        <v>6</v>
      </c>
      <c r="BL61">
        <v>13.780918727915163</v>
      </c>
      <c r="BM61">
        <v>19.369192514068793</v>
      </c>
      <c r="BN61">
        <f t="shared" si="3"/>
        <v>47.444638389204222</v>
      </c>
      <c r="BO61">
        <v>6</v>
      </c>
    </row>
    <row r="62" spans="1:69">
      <c r="A62" t="s">
        <v>421</v>
      </c>
      <c r="C62" t="s">
        <v>265</v>
      </c>
      <c r="D62" t="s">
        <v>266</v>
      </c>
      <c r="E62" t="s">
        <v>267</v>
      </c>
      <c r="F62">
        <v>2021</v>
      </c>
      <c r="G62" t="s">
        <v>268</v>
      </c>
      <c r="H62" s="4" t="s">
        <v>270</v>
      </c>
      <c r="I62" t="s">
        <v>428</v>
      </c>
      <c r="J62" t="s">
        <v>1059</v>
      </c>
      <c r="K62" t="s">
        <v>1088</v>
      </c>
      <c r="L62" t="s">
        <v>1087</v>
      </c>
      <c r="M62" t="s">
        <v>1086</v>
      </c>
      <c r="N62" t="s">
        <v>1085</v>
      </c>
      <c r="O62" t="s">
        <v>159</v>
      </c>
      <c r="Q62" s="2" t="s">
        <v>1007</v>
      </c>
      <c r="R62" s="2" t="s">
        <v>1008</v>
      </c>
      <c r="S62" t="s">
        <v>219</v>
      </c>
      <c r="T62">
        <v>25.18</v>
      </c>
      <c r="U62">
        <v>83.1</v>
      </c>
      <c r="V62" t="s">
        <v>271</v>
      </c>
      <c r="W62" t="s">
        <v>236</v>
      </c>
      <c r="AD62" s="1">
        <v>24</v>
      </c>
      <c r="AE62">
        <v>12</v>
      </c>
      <c r="AF62">
        <v>12</v>
      </c>
      <c r="AH62">
        <v>250</v>
      </c>
      <c r="AI62">
        <v>250</v>
      </c>
      <c r="AJ62">
        <v>250</v>
      </c>
      <c r="AK62">
        <v>0</v>
      </c>
      <c r="AL62" t="s">
        <v>48</v>
      </c>
      <c r="AN62" t="s">
        <v>50</v>
      </c>
      <c r="AO62" t="s">
        <v>980</v>
      </c>
      <c r="AP62">
        <v>30</v>
      </c>
      <c r="AQ62">
        <v>28</v>
      </c>
      <c r="AR62" t="s">
        <v>272</v>
      </c>
      <c r="AS62" t="s">
        <v>961</v>
      </c>
      <c r="AT62" t="s">
        <v>44</v>
      </c>
      <c r="AU62" t="s">
        <v>118</v>
      </c>
      <c r="AV62" t="s">
        <v>52</v>
      </c>
      <c r="AW62" t="s">
        <v>273</v>
      </c>
      <c r="AX62" t="s">
        <v>274</v>
      </c>
      <c r="AY62" t="s">
        <v>996</v>
      </c>
      <c r="AZ62" t="s">
        <v>269</v>
      </c>
      <c r="BB62" t="s">
        <v>58</v>
      </c>
      <c r="BC62" t="s">
        <v>54</v>
      </c>
      <c r="BD62" t="s">
        <v>55</v>
      </c>
      <c r="BE62" t="s">
        <v>275</v>
      </c>
      <c r="BF62" t="s">
        <v>282</v>
      </c>
      <c r="BG62" t="s">
        <v>276</v>
      </c>
      <c r="BH62">
        <v>47.282321899736097</v>
      </c>
      <c r="BI62">
        <v>2.1108179419525044</v>
      </c>
      <c r="BJ62">
        <f t="shared" ref="BJ62:BJ130" si="4">SQRT(BK62)*BI62</f>
        <v>4.7199324063320054</v>
      </c>
      <c r="BK62">
        <v>5</v>
      </c>
      <c r="BL62">
        <v>33.1398416886543</v>
      </c>
      <c r="BM62">
        <v>2.1108179419524973</v>
      </c>
      <c r="BN62">
        <f t="shared" si="3"/>
        <v>4.7199324063319894</v>
      </c>
      <c r="BO62">
        <v>5</v>
      </c>
      <c r="BP62" t="s">
        <v>277</v>
      </c>
    </row>
    <row r="63" spans="1:69">
      <c r="A63" t="s">
        <v>421</v>
      </c>
      <c r="C63" t="s">
        <v>265</v>
      </c>
      <c r="D63" t="s">
        <v>266</v>
      </c>
      <c r="E63" t="s">
        <v>267</v>
      </c>
      <c r="F63">
        <v>2021</v>
      </c>
      <c r="G63" t="s">
        <v>268</v>
      </c>
      <c r="H63" s="4" t="s">
        <v>1055</v>
      </c>
      <c r="I63" t="s">
        <v>1056</v>
      </c>
      <c r="J63" t="s">
        <v>1059</v>
      </c>
      <c r="K63" t="s">
        <v>1088</v>
      </c>
      <c r="L63" t="s">
        <v>1139</v>
      </c>
      <c r="M63" t="s">
        <v>1140</v>
      </c>
      <c r="N63" t="s">
        <v>1141</v>
      </c>
      <c r="O63" t="s">
        <v>160</v>
      </c>
      <c r="Q63" s="2" t="s">
        <v>1007</v>
      </c>
      <c r="R63" s="2" t="s">
        <v>1008</v>
      </c>
      <c r="S63" t="s">
        <v>219</v>
      </c>
      <c r="W63" t="s">
        <v>236</v>
      </c>
      <c r="AD63" s="1">
        <v>24</v>
      </c>
      <c r="AE63">
        <v>12</v>
      </c>
      <c r="AF63">
        <v>12</v>
      </c>
      <c r="AH63">
        <v>250</v>
      </c>
      <c r="AI63">
        <v>250</v>
      </c>
      <c r="AJ63">
        <v>250</v>
      </c>
      <c r="AK63">
        <v>0</v>
      </c>
      <c r="AL63" t="s">
        <v>48</v>
      </c>
      <c r="AN63" t="s">
        <v>50</v>
      </c>
      <c r="AO63" t="s">
        <v>980</v>
      </c>
      <c r="AP63">
        <v>30</v>
      </c>
      <c r="AQ63">
        <v>28</v>
      </c>
      <c r="AR63" t="s">
        <v>272</v>
      </c>
      <c r="AS63" t="s">
        <v>961</v>
      </c>
      <c r="AT63" t="s">
        <v>44</v>
      </c>
      <c r="AU63" t="s">
        <v>118</v>
      </c>
      <c r="AV63" t="s">
        <v>52</v>
      </c>
      <c r="AW63" t="s">
        <v>273</v>
      </c>
      <c r="AX63" t="s">
        <v>274</v>
      </c>
      <c r="AY63" t="s">
        <v>996</v>
      </c>
      <c r="AZ63" t="s">
        <v>269</v>
      </c>
      <c r="BB63" t="s">
        <v>59</v>
      </c>
      <c r="BC63" t="s">
        <v>57</v>
      </c>
      <c r="BD63" t="s">
        <v>56</v>
      </c>
      <c r="BE63" t="s">
        <v>275</v>
      </c>
      <c r="BF63" t="s">
        <v>282</v>
      </c>
      <c r="BG63" t="s">
        <v>276</v>
      </c>
      <c r="BH63">
        <v>45.804749340369398</v>
      </c>
      <c r="BI63">
        <v>1.8997361477572028</v>
      </c>
      <c r="BJ63">
        <f t="shared" si="4"/>
        <v>4.24793916569869</v>
      </c>
      <c r="BK63">
        <v>5</v>
      </c>
      <c r="BL63">
        <v>18.9973614775725</v>
      </c>
      <c r="BM63">
        <v>2.1108179419525008</v>
      </c>
      <c r="BN63">
        <f t="shared" si="3"/>
        <v>4.7199324063319974</v>
      </c>
      <c r="BO63">
        <v>5</v>
      </c>
    </row>
    <row r="64" spans="1:69">
      <c r="A64" t="s">
        <v>421</v>
      </c>
      <c r="C64" t="s">
        <v>278</v>
      </c>
      <c r="D64" t="s">
        <v>279</v>
      </c>
      <c r="E64" t="s">
        <v>280</v>
      </c>
      <c r="F64">
        <v>2020</v>
      </c>
      <c r="G64" t="s">
        <v>281</v>
      </c>
      <c r="H64" s="4" t="s">
        <v>285</v>
      </c>
      <c r="I64" s="1" t="s">
        <v>283</v>
      </c>
      <c r="J64" s="1" t="s">
        <v>1059</v>
      </c>
      <c r="K64" s="1" t="s">
        <v>1061</v>
      </c>
      <c r="L64" s="1" t="s">
        <v>1079</v>
      </c>
      <c r="M64" s="1" t="s">
        <v>1090</v>
      </c>
      <c r="N64" s="1" t="s">
        <v>1089</v>
      </c>
      <c r="O64" t="s">
        <v>159</v>
      </c>
      <c r="P64" s="1"/>
      <c r="Q64" t="s">
        <v>1014</v>
      </c>
      <c r="R64" s="2" t="s">
        <v>1008</v>
      </c>
      <c r="S64" t="s">
        <v>205</v>
      </c>
      <c r="V64" t="s">
        <v>284</v>
      </c>
      <c r="W64" t="s">
        <v>236</v>
      </c>
      <c r="X64" t="s">
        <v>986</v>
      </c>
      <c r="Y64" t="s">
        <v>65</v>
      </c>
      <c r="Z64">
        <v>3000</v>
      </c>
      <c r="AB64" t="s">
        <v>250</v>
      </c>
      <c r="AC64" t="s">
        <v>286</v>
      </c>
      <c r="AD64" s="1">
        <v>24</v>
      </c>
      <c r="AE64">
        <v>12</v>
      </c>
      <c r="AF64">
        <v>12</v>
      </c>
      <c r="AH64">
        <v>150</v>
      </c>
      <c r="AI64">
        <v>150</v>
      </c>
      <c r="AJ64">
        <v>5</v>
      </c>
      <c r="AK64">
        <v>0</v>
      </c>
      <c r="AL64" t="s">
        <v>48</v>
      </c>
      <c r="AM64" t="s">
        <v>287</v>
      </c>
      <c r="AN64" t="s">
        <v>50</v>
      </c>
      <c r="AO64" t="s">
        <v>980</v>
      </c>
      <c r="AP64">
        <v>0</v>
      </c>
      <c r="AQ64">
        <v>14</v>
      </c>
      <c r="AR64" t="s">
        <v>288</v>
      </c>
      <c r="AT64" t="s">
        <v>44</v>
      </c>
      <c r="AU64" t="s">
        <v>118</v>
      </c>
      <c r="AV64" t="s">
        <v>52</v>
      </c>
      <c r="AW64" t="s">
        <v>101</v>
      </c>
      <c r="AX64" t="s">
        <v>289</v>
      </c>
      <c r="AY64" t="s">
        <v>996</v>
      </c>
      <c r="BB64" t="s">
        <v>58</v>
      </c>
      <c r="BC64" t="s">
        <v>54</v>
      </c>
      <c r="BD64" t="s">
        <v>55</v>
      </c>
      <c r="BE64" t="s">
        <v>75</v>
      </c>
      <c r="BF64" t="s">
        <v>297</v>
      </c>
      <c r="BG64" t="s">
        <v>292</v>
      </c>
      <c r="BH64">
        <v>91.685393258426899</v>
      </c>
      <c r="BI64">
        <v>18.876404494381106</v>
      </c>
      <c r="BJ64">
        <f t="shared" si="4"/>
        <v>92.475118379225592</v>
      </c>
      <c r="BK64">
        <v>24</v>
      </c>
      <c r="BL64">
        <v>8.0898876404493194</v>
      </c>
      <c r="BM64">
        <v>16.179775280898681</v>
      </c>
      <c r="BN64">
        <f t="shared" si="3"/>
        <v>79.264387182196259</v>
      </c>
      <c r="BO64">
        <v>24</v>
      </c>
      <c r="BP64" t="s">
        <v>291</v>
      </c>
      <c r="BQ64" s="5"/>
    </row>
    <row r="65" spans="1:69">
      <c r="A65" t="s">
        <v>421</v>
      </c>
      <c r="C65" t="s">
        <v>278</v>
      </c>
      <c r="D65" t="s">
        <v>279</v>
      </c>
      <c r="E65" t="s">
        <v>280</v>
      </c>
      <c r="F65">
        <v>2020</v>
      </c>
      <c r="G65" t="s">
        <v>281</v>
      </c>
      <c r="H65" s="4" t="s">
        <v>285</v>
      </c>
      <c r="I65" s="1" t="s">
        <v>283</v>
      </c>
      <c r="J65" s="1" t="s">
        <v>1059</v>
      </c>
      <c r="K65" s="1" t="s">
        <v>1061</v>
      </c>
      <c r="L65" s="1" t="s">
        <v>1079</v>
      </c>
      <c r="M65" s="1" t="s">
        <v>1090</v>
      </c>
      <c r="N65" s="1" t="s">
        <v>1089</v>
      </c>
      <c r="O65" t="s">
        <v>159</v>
      </c>
      <c r="P65" s="1"/>
      <c r="Q65" t="s">
        <v>1014</v>
      </c>
      <c r="R65" s="2" t="s">
        <v>1008</v>
      </c>
      <c r="S65" t="s">
        <v>205</v>
      </c>
      <c r="V65" t="s">
        <v>284</v>
      </c>
      <c r="W65" t="s">
        <v>236</v>
      </c>
      <c r="X65" t="s">
        <v>986</v>
      </c>
      <c r="Y65" t="s">
        <v>65</v>
      </c>
      <c r="Z65">
        <v>3000</v>
      </c>
      <c r="AB65" t="s">
        <v>250</v>
      </c>
      <c r="AC65" t="s">
        <v>286</v>
      </c>
      <c r="AD65" s="1">
        <v>24</v>
      </c>
      <c r="AE65">
        <v>12</v>
      </c>
      <c r="AF65">
        <v>12</v>
      </c>
      <c r="AH65">
        <v>150</v>
      </c>
      <c r="AI65">
        <v>150</v>
      </c>
      <c r="AJ65">
        <v>5</v>
      </c>
      <c r="AK65">
        <v>0</v>
      </c>
      <c r="AL65" t="s">
        <v>48</v>
      </c>
      <c r="AN65" t="s">
        <v>50</v>
      </c>
      <c r="AO65" t="s">
        <v>980</v>
      </c>
      <c r="AP65">
        <v>0</v>
      </c>
      <c r="AQ65">
        <v>14</v>
      </c>
      <c r="AT65" t="s">
        <v>44</v>
      </c>
      <c r="AU65" t="s">
        <v>118</v>
      </c>
      <c r="AV65" t="s">
        <v>52</v>
      </c>
      <c r="AW65" t="s">
        <v>131</v>
      </c>
      <c r="AY65" t="s">
        <v>996</v>
      </c>
      <c r="BB65" t="s">
        <v>58</v>
      </c>
      <c r="BC65" t="s">
        <v>54</v>
      </c>
      <c r="BD65" t="s">
        <v>55</v>
      </c>
      <c r="BE65" t="s">
        <v>75</v>
      </c>
      <c r="BF65" t="s">
        <v>297</v>
      </c>
      <c r="BG65" t="s">
        <v>293</v>
      </c>
      <c r="BH65">
        <v>264.26966292134802</v>
      </c>
      <c r="BI65">
        <v>24.269662921347958</v>
      </c>
      <c r="BJ65">
        <f t="shared" si="4"/>
        <v>118.89658077329408</v>
      </c>
      <c r="BK65">
        <v>24</v>
      </c>
      <c r="BL65">
        <v>31.011235955056101</v>
      </c>
      <c r="BM65">
        <v>16.179775280898802</v>
      </c>
      <c r="BN65">
        <f t="shared" si="3"/>
        <v>79.264387182196856</v>
      </c>
      <c r="BO65">
        <v>24</v>
      </c>
    </row>
    <row r="66" spans="1:69">
      <c r="A66" t="s">
        <v>421</v>
      </c>
      <c r="C66" t="s">
        <v>278</v>
      </c>
      <c r="D66" t="s">
        <v>279</v>
      </c>
      <c r="E66" t="s">
        <v>280</v>
      </c>
      <c r="F66">
        <v>2020</v>
      </c>
      <c r="G66" t="s">
        <v>281</v>
      </c>
      <c r="H66" s="4" t="s">
        <v>285</v>
      </c>
      <c r="I66" s="1" t="s">
        <v>283</v>
      </c>
      <c r="J66" s="1" t="s">
        <v>1059</v>
      </c>
      <c r="K66" s="1" t="s">
        <v>1061</v>
      </c>
      <c r="L66" s="1" t="s">
        <v>1079</v>
      </c>
      <c r="M66" s="1" t="s">
        <v>1090</v>
      </c>
      <c r="N66" s="1" t="s">
        <v>1089</v>
      </c>
      <c r="O66" t="s">
        <v>159</v>
      </c>
      <c r="P66" s="1"/>
      <c r="Q66" t="s">
        <v>1014</v>
      </c>
      <c r="R66" s="2" t="s">
        <v>1008</v>
      </c>
      <c r="S66" t="s">
        <v>205</v>
      </c>
      <c r="V66" t="s">
        <v>284</v>
      </c>
      <c r="W66" t="s">
        <v>236</v>
      </c>
      <c r="X66" t="s">
        <v>986</v>
      </c>
      <c r="Y66" t="s">
        <v>65</v>
      </c>
      <c r="Z66">
        <v>3000</v>
      </c>
      <c r="AB66" t="s">
        <v>250</v>
      </c>
      <c r="AC66" t="s">
        <v>286</v>
      </c>
      <c r="AD66" s="1">
        <v>24</v>
      </c>
      <c r="AE66">
        <v>12</v>
      </c>
      <c r="AF66">
        <v>12</v>
      </c>
      <c r="AH66">
        <v>150</v>
      </c>
      <c r="AI66">
        <v>150</v>
      </c>
      <c r="AJ66">
        <v>5</v>
      </c>
      <c r="AK66">
        <v>0</v>
      </c>
      <c r="AL66" t="s">
        <v>48</v>
      </c>
      <c r="AN66" t="s">
        <v>50</v>
      </c>
      <c r="AO66" t="s">
        <v>980</v>
      </c>
      <c r="AP66">
        <v>0</v>
      </c>
      <c r="AQ66">
        <v>14</v>
      </c>
      <c r="AT66" t="s">
        <v>44</v>
      </c>
      <c r="AU66" t="s">
        <v>118</v>
      </c>
      <c r="AV66" t="s">
        <v>52</v>
      </c>
      <c r="AW66" t="s">
        <v>53</v>
      </c>
      <c r="AY66" t="s">
        <v>996</v>
      </c>
      <c r="BB66" t="s">
        <v>58</v>
      </c>
      <c r="BC66" t="s">
        <v>54</v>
      </c>
      <c r="BD66" t="s">
        <v>55</v>
      </c>
      <c r="BE66" t="s">
        <v>75</v>
      </c>
      <c r="BF66" t="s">
        <v>297</v>
      </c>
      <c r="BG66" t="s">
        <v>294</v>
      </c>
      <c r="BH66">
        <v>644.49438202247097</v>
      </c>
      <c r="BI66">
        <v>28.314606741573016</v>
      </c>
      <c r="BJ66">
        <f t="shared" si="4"/>
        <v>138.71267756884504</v>
      </c>
      <c r="BK66">
        <v>24</v>
      </c>
      <c r="BL66">
        <v>78.202247191011097</v>
      </c>
      <c r="BM66">
        <v>16.179775280898909</v>
      </c>
      <c r="BN66">
        <f t="shared" si="3"/>
        <v>79.264387182197382</v>
      </c>
      <c r="BO66">
        <v>24</v>
      </c>
    </row>
    <row r="67" spans="1:69">
      <c r="A67" t="s">
        <v>421</v>
      </c>
      <c r="C67" t="s">
        <v>278</v>
      </c>
      <c r="D67" t="s">
        <v>279</v>
      </c>
      <c r="E67" t="s">
        <v>280</v>
      </c>
      <c r="F67">
        <v>2020</v>
      </c>
      <c r="G67" t="s">
        <v>281</v>
      </c>
      <c r="H67" s="4" t="s">
        <v>285</v>
      </c>
      <c r="I67" s="1" t="s">
        <v>283</v>
      </c>
      <c r="J67" s="1" t="s">
        <v>1059</v>
      </c>
      <c r="K67" s="1" t="s">
        <v>1061</v>
      </c>
      <c r="L67" s="1" t="s">
        <v>1079</v>
      </c>
      <c r="M67" s="1" t="s">
        <v>1090</v>
      </c>
      <c r="N67" s="1" t="s">
        <v>1089</v>
      </c>
      <c r="O67" t="s">
        <v>159</v>
      </c>
      <c r="P67" s="1"/>
      <c r="Q67" t="s">
        <v>1014</v>
      </c>
      <c r="R67" s="2" t="s">
        <v>1008</v>
      </c>
      <c r="S67" t="s">
        <v>205</v>
      </c>
      <c r="V67" t="s">
        <v>284</v>
      </c>
      <c r="W67" t="s">
        <v>236</v>
      </c>
      <c r="X67" t="s">
        <v>986</v>
      </c>
      <c r="Y67" t="s">
        <v>65</v>
      </c>
      <c r="Z67">
        <v>3000</v>
      </c>
      <c r="AB67" t="s">
        <v>250</v>
      </c>
      <c r="AC67" t="s">
        <v>286</v>
      </c>
      <c r="AD67" s="1">
        <v>24</v>
      </c>
      <c r="AE67">
        <v>12</v>
      </c>
      <c r="AF67">
        <v>12</v>
      </c>
      <c r="AH67">
        <v>150</v>
      </c>
      <c r="AI67">
        <v>150</v>
      </c>
      <c r="AJ67">
        <v>5</v>
      </c>
      <c r="AK67">
        <v>0</v>
      </c>
      <c r="AL67" t="s">
        <v>48</v>
      </c>
      <c r="AN67" t="s">
        <v>50</v>
      </c>
      <c r="AO67" t="s">
        <v>980</v>
      </c>
      <c r="AP67">
        <v>0</v>
      </c>
      <c r="AQ67">
        <v>14</v>
      </c>
      <c r="AT67" t="s">
        <v>44</v>
      </c>
      <c r="AU67" t="s">
        <v>118</v>
      </c>
      <c r="AV67" t="s">
        <v>52</v>
      </c>
      <c r="AW67" t="s">
        <v>290</v>
      </c>
      <c r="AY67" t="s">
        <v>996</v>
      </c>
      <c r="BB67" t="s">
        <v>58</v>
      </c>
      <c r="BC67" t="s">
        <v>54</v>
      </c>
      <c r="BD67" t="s">
        <v>55</v>
      </c>
      <c r="BE67" t="s">
        <v>75</v>
      </c>
      <c r="BF67" t="s">
        <v>297</v>
      </c>
      <c r="BG67" t="s">
        <v>295</v>
      </c>
      <c r="BH67">
        <v>389.662921348314</v>
      </c>
      <c r="BI67">
        <v>21.573033707865022</v>
      </c>
      <c r="BJ67">
        <f t="shared" si="4"/>
        <v>105.68584957626224</v>
      </c>
      <c r="BK67">
        <v>24</v>
      </c>
      <c r="BL67">
        <v>68.764044943820195</v>
      </c>
      <c r="BM67">
        <v>17.528089887640107</v>
      </c>
      <c r="BN67">
        <f t="shared" si="3"/>
        <v>85.869752780711977</v>
      </c>
      <c r="BO67">
        <v>24</v>
      </c>
    </row>
    <row r="68" spans="1:69">
      <c r="A68" t="s">
        <v>421</v>
      </c>
      <c r="C68" t="s">
        <v>278</v>
      </c>
      <c r="D68" t="s">
        <v>279</v>
      </c>
      <c r="E68" t="s">
        <v>280</v>
      </c>
      <c r="F68">
        <v>2020</v>
      </c>
      <c r="G68" t="s">
        <v>281</v>
      </c>
      <c r="H68" s="4" t="s">
        <v>285</v>
      </c>
      <c r="I68" s="1" t="s">
        <v>283</v>
      </c>
      <c r="J68" s="1" t="s">
        <v>1059</v>
      </c>
      <c r="K68" s="1" t="s">
        <v>1061</v>
      </c>
      <c r="L68" s="1" t="s">
        <v>1079</v>
      </c>
      <c r="M68" s="1" t="s">
        <v>1090</v>
      </c>
      <c r="N68" s="1" t="s">
        <v>1089</v>
      </c>
      <c r="O68" t="s">
        <v>159</v>
      </c>
      <c r="P68" s="1"/>
      <c r="Q68" t="s">
        <v>1014</v>
      </c>
      <c r="R68" s="2" t="s">
        <v>1008</v>
      </c>
      <c r="S68" t="s">
        <v>205</v>
      </c>
      <c r="V68" t="s">
        <v>284</v>
      </c>
      <c r="W68" t="s">
        <v>236</v>
      </c>
      <c r="X68" t="s">
        <v>986</v>
      </c>
      <c r="Y68" t="s">
        <v>65</v>
      </c>
      <c r="Z68">
        <v>3000</v>
      </c>
      <c r="AB68" t="s">
        <v>250</v>
      </c>
      <c r="AC68" t="s">
        <v>286</v>
      </c>
      <c r="AD68" s="1">
        <v>24</v>
      </c>
      <c r="AE68">
        <v>12</v>
      </c>
      <c r="AF68">
        <v>12</v>
      </c>
      <c r="AH68">
        <v>150</v>
      </c>
      <c r="AI68">
        <v>150</v>
      </c>
      <c r="AJ68">
        <v>5</v>
      </c>
      <c r="AK68">
        <v>0</v>
      </c>
      <c r="AL68" t="s">
        <v>48</v>
      </c>
      <c r="AN68" t="s">
        <v>50</v>
      </c>
      <c r="AO68" t="s">
        <v>980</v>
      </c>
      <c r="AP68">
        <v>0</v>
      </c>
      <c r="AQ68">
        <v>14</v>
      </c>
      <c r="AT68" t="s">
        <v>44</v>
      </c>
      <c r="AU68" t="s">
        <v>118</v>
      </c>
      <c r="AV68" t="s">
        <v>52</v>
      </c>
      <c r="AW68" t="s">
        <v>102</v>
      </c>
      <c r="AY68" t="s">
        <v>996</v>
      </c>
      <c r="BB68" t="s">
        <v>58</v>
      </c>
      <c r="BC68" t="s">
        <v>54</v>
      </c>
      <c r="BD68" t="s">
        <v>55</v>
      </c>
      <c r="BE68" t="s">
        <v>75</v>
      </c>
      <c r="BF68" t="s">
        <v>297</v>
      </c>
      <c r="BG68" t="s">
        <v>296</v>
      </c>
      <c r="BH68">
        <v>177.97752808988699</v>
      </c>
      <c r="BI68">
        <v>25.617977528090023</v>
      </c>
      <c r="BJ68">
        <f t="shared" si="4"/>
        <v>125.50194637181292</v>
      </c>
      <c r="BK68">
        <v>24</v>
      </c>
      <c r="BL68">
        <v>10.7865168539326</v>
      </c>
      <c r="BM68">
        <v>16.1797752808986</v>
      </c>
      <c r="BN68">
        <f t="shared" si="3"/>
        <v>79.264387182195861</v>
      </c>
      <c r="BO68">
        <v>24</v>
      </c>
    </row>
    <row r="69" spans="1:69">
      <c r="A69" t="s">
        <v>421</v>
      </c>
      <c r="C69" t="s">
        <v>962</v>
      </c>
      <c r="D69" t="s">
        <v>299</v>
      </c>
      <c r="E69" t="s">
        <v>300</v>
      </c>
      <c r="F69">
        <v>2018</v>
      </c>
      <c r="G69" t="s">
        <v>301</v>
      </c>
      <c r="H69" s="4" t="s">
        <v>1095</v>
      </c>
      <c r="I69" s="1" t="s">
        <v>303</v>
      </c>
      <c r="J69" s="1" t="s">
        <v>1059</v>
      </c>
      <c r="K69" t="s">
        <v>1088</v>
      </c>
      <c r="L69" s="1" t="s">
        <v>1134</v>
      </c>
      <c r="M69" s="1" t="s">
        <v>1094</v>
      </c>
      <c r="N69" s="1" t="s">
        <v>1135</v>
      </c>
      <c r="O69" s="1" t="s">
        <v>159</v>
      </c>
      <c r="P69" s="1"/>
      <c r="Q69" t="s">
        <v>1014</v>
      </c>
      <c r="R69" t="s">
        <v>1013</v>
      </c>
      <c r="S69" t="s">
        <v>47</v>
      </c>
      <c r="V69" t="s">
        <v>304</v>
      </c>
      <c r="W69" t="s">
        <v>235</v>
      </c>
      <c r="X69" t="s">
        <v>986</v>
      </c>
      <c r="Y69" t="s">
        <v>65</v>
      </c>
      <c r="Z69">
        <v>1700</v>
      </c>
      <c r="AA69">
        <v>605</v>
      </c>
      <c r="AB69" t="s">
        <v>253</v>
      </c>
      <c r="AC69" t="s">
        <v>306</v>
      </c>
      <c r="AJ69">
        <v>2</v>
      </c>
      <c r="AK69">
        <v>3.6999999999999999E-4</v>
      </c>
      <c r="AL69" t="s">
        <v>309</v>
      </c>
      <c r="AQ69">
        <v>70</v>
      </c>
      <c r="AR69" t="s">
        <v>308</v>
      </c>
      <c r="AS69" t="s">
        <v>960</v>
      </c>
      <c r="AT69" t="s">
        <v>44</v>
      </c>
      <c r="AU69" t="s">
        <v>118</v>
      </c>
      <c r="AV69" t="s">
        <v>52</v>
      </c>
      <c r="AW69" t="s">
        <v>473</v>
      </c>
      <c r="AX69" t="s">
        <v>1048</v>
      </c>
      <c r="AY69" t="s">
        <v>996</v>
      </c>
      <c r="AZ69" t="s">
        <v>1054</v>
      </c>
      <c r="BB69" t="s">
        <v>58</v>
      </c>
      <c r="BC69" t="s">
        <v>54</v>
      </c>
      <c r="BD69" t="s">
        <v>55</v>
      </c>
      <c r="BE69" t="s">
        <v>275</v>
      </c>
      <c r="BF69" t="s">
        <v>310</v>
      </c>
      <c r="BG69" t="s">
        <v>311</v>
      </c>
      <c r="BH69">
        <v>86.436781609195293</v>
      </c>
      <c r="BI69">
        <v>45.977011494252707</v>
      </c>
      <c r="BJ69">
        <f t="shared" si="4"/>
        <v>102.80772310343824</v>
      </c>
      <c r="BK69">
        <v>5</v>
      </c>
      <c r="BL69">
        <v>113.103448275861</v>
      </c>
      <c r="BM69">
        <v>55.172413793104013</v>
      </c>
      <c r="BN69">
        <f t="shared" si="3"/>
        <v>123.3692677241276</v>
      </c>
      <c r="BO69">
        <v>5</v>
      </c>
      <c r="BP69" t="s">
        <v>307</v>
      </c>
      <c r="BQ69" t="s">
        <v>313</v>
      </c>
    </row>
    <row r="70" spans="1:69">
      <c r="A70" t="s">
        <v>421</v>
      </c>
      <c r="C70" t="s">
        <v>298</v>
      </c>
      <c r="D70" t="s">
        <v>299</v>
      </c>
      <c r="E70" t="s">
        <v>300</v>
      </c>
      <c r="F70">
        <v>2018</v>
      </c>
      <c r="G70" t="s">
        <v>301</v>
      </c>
      <c r="H70" s="4" t="s">
        <v>302</v>
      </c>
      <c r="I70" s="1" t="s">
        <v>303</v>
      </c>
      <c r="J70" s="1" t="s">
        <v>1059</v>
      </c>
      <c r="K70" t="s">
        <v>1088</v>
      </c>
      <c r="L70" s="1" t="s">
        <v>1093</v>
      </c>
      <c r="M70" s="1" t="s">
        <v>1094</v>
      </c>
      <c r="N70" s="10" t="s">
        <v>1135</v>
      </c>
      <c r="O70" s="1" t="s">
        <v>159</v>
      </c>
      <c r="P70" s="1"/>
      <c r="Q70" t="s">
        <v>1014</v>
      </c>
      <c r="R70" t="s">
        <v>1013</v>
      </c>
      <c r="S70" t="s">
        <v>47</v>
      </c>
      <c r="V70" t="s">
        <v>304</v>
      </c>
      <c r="W70" t="s">
        <v>235</v>
      </c>
      <c r="X70" t="s">
        <v>986</v>
      </c>
      <c r="Y70" t="s">
        <v>65</v>
      </c>
      <c r="Z70">
        <v>5000</v>
      </c>
      <c r="AB70" t="s">
        <v>250</v>
      </c>
      <c r="AC70" t="s">
        <v>305</v>
      </c>
      <c r="AJ70">
        <v>2.87</v>
      </c>
      <c r="AK70">
        <v>3.6999999999999999E-4</v>
      </c>
      <c r="AL70" t="s">
        <v>309</v>
      </c>
      <c r="AQ70">
        <v>70</v>
      </c>
      <c r="AR70" t="s">
        <v>308</v>
      </c>
      <c r="AS70" t="s">
        <v>960</v>
      </c>
      <c r="AT70" t="s">
        <v>44</v>
      </c>
      <c r="AU70" t="s">
        <v>118</v>
      </c>
      <c r="AV70" t="s">
        <v>52</v>
      </c>
      <c r="AW70" t="s">
        <v>53</v>
      </c>
      <c r="AX70" t="s">
        <v>1050</v>
      </c>
      <c r="AY70" t="s">
        <v>996</v>
      </c>
      <c r="AZ70" t="s">
        <v>1054</v>
      </c>
      <c r="BB70" t="s">
        <v>58</v>
      </c>
      <c r="BC70" t="s">
        <v>57</v>
      </c>
      <c r="BD70" t="s">
        <v>55</v>
      </c>
      <c r="BE70" t="s">
        <v>275</v>
      </c>
      <c r="BF70" t="s">
        <v>310</v>
      </c>
      <c r="BG70" t="s">
        <v>312</v>
      </c>
      <c r="BH70">
        <v>86.436781609195293</v>
      </c>
      <c r="BI70">
        <v>45.977011494252707</v>
      </c>
      <c r="BJ70">
        <f t="shared" si="4"/>
        <v>102.80772310343824</v>
      </c>
      <c r="BK70">
        <v>5</v>
      </c>
      <c r="BL70">
        <v>35.402298850574702</v>
      </c>
      <c r="BM70">
        <v>13.3333333333333</v>
      </c>
      <c r="BN70">
        <f t="shared" si="3"/>
        <v>29.814239699997124</v>
      </c>
      <c r="BO70">
        <v>5</v>
      </c>
    </row>
    <row r="71" spans="1:69">
      <c r="A71" t="s">
        <v>421</v>
      </c>
      <c r="C71" t="s">
        <v>314</v>
      </c>
      <c r="D71" t="s">
        <v>315</v>
      </c>
      <c r="E71" t="s">
        <v>317</v>
      </c>
      <c r="F71">
        <v>2016</v>
      </c>
      <c r="G71" t="s">
        <v>316</v>
      </c>
      <c r="H71" s="4" t="s">
        <v>319</v>
      </c>
      <c r="I71" t="s">
        <v>318</v>
      </c>
      <c r="J71" t="s">
        <v>1059</v>
      </c>
      <c r="K71" t="s">
        <v>1061</v>
      </c>
      <c r="L71" t="s">
        <v>1079</v>
      </c>
      <c r="M71" t="s">
        <v>1092</v>
      </c>
      <c r="N71" t="s">
        <v>1091</v>
      </c>
      <c r="O71" s="1" t="s">
        <v>159</v>
      </c>
      <c r="Q71" t="s">
        <v>1014</v>
      </c>
      <c r="R71" s="2" t="s">
        <v>1008</v>
      </c>
      <c r="S71" t="s">
        <v>321</v>
      </c>
      <c r="V71" t="s">
        <v>320</v>
      </c>
      <c r="W71" t="s">
        <v>236</v>
      </c>
      <c r="X71" t="s">
        <v>986</v>
      </c>
      <c r="Y71" t="s">
        <v>65</v>
      </c>
      <c r="AB71" t="s">
        <v>250</v>
      </c>
      <c r="AC71" t="s">
        <v>322</v>
      </c>
      <c r="AD71" s="1">
        <v>24</v>
      </c>
      <c r="AE71">
        <v>8</v>
      </c>
      <c r="AF71">
        <v>16</v>
      </c>
      <c r="AG71" t="s">
        <v>323</v>
      </c>
      <c r="AH71">
        <v>1000</v>
      </c>
      <c r="AI71">
        <v>1000</v>
      </c>
      <c r="AJ71">
        <v>0.05</v>
      </c>
      <c r="AK71">
        <v>0</v>
      </c>
      <c r="AL71" t="s">
        <v>48</v>
      </c>
      <c r="AN71" t="s">
        <v>324</v>
      </c>
      <c r="AO71" t="s">
        <v>980</v>
      </c>
      <c r="AQ71">
        <v>30</v>
      </c>
      <c r="AR71" t="s">
        <v>325</v>
      </c>
      <c r="AS71" t="s">
        <v>961</v>
      </c>
      <c r="AT71" t="s">
        <v>44</v>
      </c>
      <c r="AU71" t="s">
        <v>51</v>
      </c>
      <c r="AV71" t="s">
        <v>326</v>
      </c>
      <c r="AW71" t="s">
        <v>162</v>
      </c>
      <c r="AX71" t="s">
        <v>328</v>
      </c>
      <c r="AY71" s="6" t="s">
        <v>995</v>
      </c>
      <c r="AZ71" t="s">
        <v>269</v>
      </c>
      <c r="BA71" t="s">
        <v>269</v>
      </c>
      <c r="BB71" t="s">
        <v>58</v>
      </c>
      <c r="BC71" t="s">
        <v>54</v>
      </c>
      <c r="BD71" t="s">
        <v>55</v>
      </c>
      <c r="BE71" t="s">
        <v>275</v>
      </c>
      <c r="BF71" t="s">
        <v>333</v>
      </c>
      <c r="BG71" t="s">
        <v>337</v>
      </c>
      <c r="BH71">
        <v>53.608247422680201</v>
      </c>
      <c r="BI71">
        <v>32.989690721649502</v>
      </c>
      <c r="BJ71">
        <f t="shared" si="4"/>
        <v>73.767191010302383</v>
      </c>
      <c r="BK71">
        <v>5</v>
      </c>
      <c r="BL71">
        <v>119.587628865979</v>
      </c>
      <c r="BM71">
        <v>49.484536082474008</v>
      </c>
      <c r="BN71">
        <f t="shared" si="3"/>
        <v>110.65078651545302</v>
      </c>
      <c r="BO71">
        <v>5</v>
      </c>
      <c r="BP71" t="s">
        <v>327</v>
      </c>
      <c r="BQ71" t="s">
        <v>332</v>
      </c>
    </row>
    <row r="72" spans="1:69">
      <c r="A72" t="s">
        <v>421</v>
      </c>
      <c r="C72" t="s">
        <v>314</v>
      </c>
      <c r="D72" t="s">
        <v>315</v>
      </c>
      <c r="E72" t="s">
        <v>317</v>
      </c>
      <c r="F72">
        <v>2016</v>
      </c>
      <c r="G72" t="s">
        <v>316</v>
      </c>
      <c r="H72" s="4" t="s">
        <v>319</v>
      </c>
      <c r="I72" t="s">
        <v>318</v>
      </c>
      <c r="J72" t="s">
        <v>1059</v>
      </c>
      <c r="K72" t="s">
        <v>1061</v>
      </c>
      <c r="L72" t="s">
        <v>1079</v>
      </c>
      <c r="M72" t="s">
        <v>1092</v>
      </c>
      <c r="N72" t="s">
        <v>1091</v>
      </c>
      <c r="O72" s="1" t="s">
        <v>159</v>
      </c>
      <c r="Q72" t="s">
        <v>1014</v>
      </c>
      <c r="R72" s="2" t="s">
        <v>1008</v>
      </c>
      <c r="S72" t="s">
        <v>321</v>
      </c>
      <c r="V72" t="s">
        <v>320</v>
      </c>
      <c r="W72" t="s">
        <v>236</v>
      </c>
      <c r="X72" t="s">
        <v>986</v>
      </c>
      <c r="Y72" t="s">
        <v>65</v>
      </c>
      <c r="AB72" t="s">
        <v>250</v>
      </c>
      <c r="AC72" t="s">
        <v>322</v>
      </c>
      <c r="AD72" s="1">
        <v>24</v>
      </c>
      <c r="AE72">
        <v>8</v>
      </c>
      <c r="AF72">
        <v>16</v>
      </c>
      <c r="AG72" t="s">
        <v>323</v>
      </c>
      <c r="AH72">
        <v>1000</v>
      </c>
      <c r="AI72">
        <v>1000</v>
      </c>
      <c r="AJ72">
        <v>0.15</v>
      </c>
      <c r="AK72">
        <v>0</v>
      </c>
      <c r="AL72" t="s">
        <v>48</v>
      </c>
      <c r="AN72" t="s">
        <v>324</v>
      </c>
      <c r="AO72" t="s">
        <v>980</v>
      </c>
      <c r="AQ72">
        <v>30</v>
      </c>
      <c r="AR72" t="s">
        <v>325</v>
      </c>
      <c r="AS72" t="s">
        <v>961</v>
      </c>
      <c r="AT72" t="s">
        <v>44</v>
      </c>
      <c r="AU72" t="s">
        <v>51</v>
      </c>
      <c r="AV72" t="s">
        <v>326</v>
      </c>
      <c r="AW72" t="s">
        <v>162</v>
      </c>
      <c r="AX72" t="s">
        <v>328</v>
      </c>
      <c r="AY72" s="6" t="s">
        <v>995</v>
      </c>
      <c r="AZ72" t="s">
        <v>269</v>
      </c>
      <c r="BA72" t="s">
        <v>269</v>
      </c>
      <c r="BB72" t="s">
        <v>58</v>
      </c>
      <c r="BC72" t="s">
        <v>57</v>
      </c>
      <c r="BD72" t="s">
        <v>55</v>
      </c>
      <c r="BE72" t="s">
        <v>275</v>
      </c>
      <c r="BF72" t="s">
        <v>333</v>
      </c>
      <c r="BG72" t="s">
        <v>338</v>
      </c>
      <c r="BH72">
        <v>152.57731958762801</v>
      </c>
      <c r="BI72">
        <v>57.73195876288699</v>
      </c>
      <c r="BJ72">
        <f t="shared" si="4"/>
        <v>129.09258426802998</v>
      </c>
      <c r="BK72">
        <v>5</v>
      </c>
      <c r="BL72">
        <v>74.226804123711304</v>
      </c>
      <c r="BM72">
        <v>37.1134020618547</v>
      </c>
      <c r="BN72">
        <f t="shared" si="3"/>
        <v>82.988089886587971</v>
      </c>
      <c r="BO72">
        <v>5</v>
      </c>
    </row>
    <row r="73" spans="1:69">
      <c r="A73" t="s">
        <v>421</v>
      </c>
      <c r="C73" t="s">
        <v>314</v>
      </c>
      <c r="D73" t="s">
        <v>315</v>
      </c>
      <c r="E73" t="s">
        <v>317</v>
      </c>
      <c r="F73">
        <v>2016</v>
      </c>
      <c r="G73" t="s">
        <v>316</v>
      </c>
      <c r="H73" s="4" t="s">
        <v>319</v>
      </c>
      <c r="I73" t="s">
        <v>318</v>
      </c>
      <c r="J73" t="s">
        <v>1059</v>
      </c>
      <c r="K73" t="s">
        <v>1061</v>
      </c>
      <c r="L73" t="s">
        <v>1079</v>
      </c>
      <c r="M73" t="s">
        <v>1092</v>
      </c>
      <c r="N73" t="s">
        <v>1091</v>
      </c>
      <c r="O73" s="1" t="s">
        <v>159</v>
      </c>
      <c r="Q73" t="s">
        <v>1014</v>
      </c>
      <c r="R73" s="2" t="s">
        <v>1008</v>
      </c>
      <c r="S73" t="s">
        <v>321</v>
      </c>
      <c r="V73" t="s">
        <v>320</v>
      </c>
      <c r="W73" t="s">
        <v>236</v>
      </c>
      <c r="X73" t="s">
        <v>986</v>
      </c>
      <c r="Y73" t="s">
        <v>65</v>
      </c>
      <c r="AB73" t="s">
        <v>250</v>
      </c>
      <c r="AC73" t="s">
        <v>322</v>
      </c>
      <c r="AD73" s="1">
        <v>24</v>
      </c>
      <c r="AE73">
        <v>8</v>
      </c>
      <c r="AF73">
        <v>16</v>
      </c>
      <c r="AG73" t="s">
        <v>323</v>
      </c>
      <c r="AH73">
        <v>1000</v>
      </c>
      <c r="AI73">
        <v>1000</v>
      </c>
      <c r="AJ73">
        <v>0.5</v>
      </c>
      <c r="AK73">
        <v>0</v>
      </c>
      <c r="AL73" t="s">
        <v>48</v>
      </c>
      <c r="AN73" t="s">
        <v>324</v>
      </c>
      <c r="AO73" t="s">
        <v>980</v>
      </c>
      <c r="AQ73">
        <v>30</v>
      </c>
      <c r="AR73" t="s">
        <v>325</v>
      </c>
      <c r="AS73" t="s">
        <v>961</v>
      </c>
      <c r="AT73" t="s">
        <v>44</v>
      </c>
      <c r="AU73" t="s">
        <v>51</v>
      </c>
      <c r="AV73" t="s">
        <v>326</v>
      </c>
      <c r="AW73" t="s">
        <v>162</v>
      </c>
      <c r="AX73" t="s">
        <v>328</v>
      </c>
      <c r="AY73" s="6" t="s">
        <v>995</v>
      </c>
      <c r="AZ73" t="s">
        <v>269</v>
      </c>
      <c r="BA73" t="s">
        <v>269</v>
      </c>
      <c r="BB73" t="s">
        <v>58</v>
      </c>
      <c r="BC73" t="s">
        <v>63</v>
      </c>
      <c r="BD73" t="s">
        <v>55</v>
      </c>
      <c r="BE73" t="s">
        <v>275</v>
      </c>
      <c r="BF73" t="s">
        <v>333</v>
      </c>
      <c r="BG73" t="s">
        <v>339</v>
      </c>
      <c r="BH73">
        <v>24.7422680412371</v>
      </c>
      <c r="BI73">
        <v>41.237113402061908</v>
      </c>
      <c r="BJ73">
        <f t="shared" si="4"/>
        <v>92.20898876287805</v>
      </c>
      <c r="BK73">
        <v>5</v>
      </c>
      <c r="BL73">
        <v>86.597938144329603</v>
      </c>
      <c r="BM73">
        <v>37.113402061855396</v>
      </c>
      <c r="BN73">
        <f t="shared" si="3"/>
        <v>82.98808988658952</v>
      </c>
      <c r="BO73">
        <v>5</v>
      </c>
    </row>
    <row r="74" spans="1:69">
      <c r="A74" t="s">
        <v>421</v>
      </c>
      <c r="C74" t="s">
        <v>314</v>
      </c>
      <c r="D74" t="s">
        <v>315</v>
      </c>
      <c r="E74" t="s">
        <v>317</v>
      </c>
      <c r="F74">
        <v>2016</v>
      </c>
      <c r="G74" t="s">
        <v>316</v>
      </c>
      <c r="H74" s="4" t="s">
        <v>319</v>
      </c>
      <c r="I74" t="s">
        <v>318</v>
      </c>
      <c r="J74" t="s">
        <v>1059</v>
      </c>
      <c r="K74" t="s">
        <v>1061</v>
      </c>
      <c r="L74" t="s">
        <v>1079</v>
      </c>
      <c r="M74" t="s">
        <v>1092</v>
      </c>
      <c r="N74" t="s">
        <v>1091</v>
      </c>
      <c r="O74" s="1" t="s">
        <v>159</v>
      </c>
      <c r="Q74" t="s">
        <v>1014</v>
      </c>
      <c r="R74" s="2" t="s">
        <v>1008</v>
      </c>
      <c r="S74" t="s">
        <v>321</v>
      </c>
      <c r="V74" t="s">
        <v>320</v>
      </c>
      <c r="W74" t="s">
        <v>236</v>
      </c>
      <c r="X74" t="s">
        <v>986</v>
      </c>
      <c r="Y74" t="s">
        <v>65</v>
      </c>
      <c r="AB74" t="s">
        <v>250</v>
      </c>
      <c r="AC74" t="s">
        <v>322</v>
      </c>
      <c r="AD74" s="1">
        <v>24</v>
      </c>
      <c r="AE74">
        <v>8</v>
      </c>
      <c r="AF74">
        <v>16</v>
      </c>
      <c r="AG74" t="s">
        <v>323</v>
      </c>
      <c r="AH74">
        <v>1000</v>
      </c>
      <c r="AI74">
        <v>1000</v>
      </c>
      <c r="AJ74">
        <v>1.5</v>
      </c>
      <c r="AK74">
        <v>0</v>
      </c>
      <c r="AL74" t="s">
        <v>48</v>
      </c>
      <c r="AN74" t="s">
        <v>324</v>
      </c>
      <c r="AO74" t="s">
        <v>980</v>
      </c>
      <c r="AQ74">
        <v>30</v>
      </c>
      <c r="AR74" t="s">
        <v>325</v>
      </c>
      <c r="AS74" t="s">
        <v>961</v>
      </c>
      <c r="AT74" t="s">
        <v>44</v>
      </c>
      <c r="AU74" t="s">
        <v>51</v>
      </c>
      <c r="AV74" t="s">
        <v>326</v>
      </c>
      <c r="AW74" t="s">
        <v>162</v>
      </c>
      <c r="AX74" t="s">
        <v>328</v>
      </c>
      <c r="AY74" s="6" t="s">
        <v>995</v>
      </c>
      <c r="AZ74" t="s">
        <v>269</v>
      </c>
      <c r="BA74" t="s">
        <v>269</v>
      </c>
      <c r="BB74" t="s">
        <v>58</v>
      </c>
      <c r="BC74" t="s">
        <v>64</v>
      </c>
      <c r="BD74" t="s">
        <v>55</v>
      </c>
      <c r="BE74" t="s">
        <v>275</v>
      </c>
      <c r="BF74" t="s">
        <v>333</v>
      </c>
      <c r="BG74" t="s">
        <v>340</v>
      </c>
      <c r="BH74">
        <v>98.9690721649485</v>
      </c>
      <c r="BI74">
        <v>41.23711340206151</v>
      </c>
      <c r="BJ74">
        <f t="shared" si="4"/>
        <v>92.208988762877155</v>
      </c>
      <c r="BK74">
        <v>5</v>
      </c>
      <c r="BL74">
        <v>78.350515463917603</v>
      </c>
      <c r="BM74">
        <v>37.113402061855396</v>
      </c>
      <c r="BN74">
        <f t="shared" si="3"/>
        <v>82.98808988658952</v>
      </c>
      <c r="BO74">
        <v>5</v>
      </c>
    </row>
    <row r="75" spans="1:69">
      <c r="A75" t="s">
        <v>421</v>
      </c>
      <c r="C75" t="s">
        <v>314</v>
      </c>
      <c r="D75" t="s">
        <v>315</v>
      </c>
      <c r="E75" t="s">
        <v>317</v>
      </c>
      <c r="F75">
        <v>2016</v>
      </c>
      <c r="G75" t="s">
        <v>316</v>
      </c>
      <c r="H75" s="4" t="s">
        <v>319</v>
      </c>
      <c r="I75" t="s">
        <v>318</v>
      </c>
      <c r="J75" t="s">
        <v>1059</v>
      </c>
      <c r="K75" t="s">
        <v>1061</v>
      </c>
      <c r="L75" t="s">
        <v>1079</v>
      </c>
      <c r="M75" t="s">
        <v>1092</v>
      </c>
      <c r="N75" t="s">
        <v>1091</v>
      </c>
      <c r="O75" s="1" t="s">
        <v>159</v>
      </c>
      <c r="Q75" t="s">
        <v>1014</v>
      </c>
      <c r="R75" s="2" t="s">
        <v>1008</v>
      </c>
      <c r="S75" t="s">
        <v>321</v>
      </c>
      <c r="V75" t="s">
        <v>320</v>
      </c>
      <c r="W75" t="s">
        <v>236</v>
      </c>
      <c r="X75" t="s">
        <v>986</v>
      </c>
      <c r="Y75" t="s">
        <v>65</v>
      </c>
      <c r="AB75" t="s">
        <v>250</v>
      </c>
      <c r="AC75" t="s">
        <v>322</v>
      </c>
      <c r="AD75" s="1">
        <v>24</v>
      </c>
      <c r="AE75">
        <v>8</v>
      </c>
      <c r="AF75">
        <v>16</v>
      </c>
      <c r="AG75" t="s">
        <v>323</v>
      </c>
      <c r="AH75">
        <v>1000</v>
      </c>
      <c r="AI75">
        <v>1000</v>
      </c>
      <c r="AJ75">
        <v>5</v>
      </c>
      <c r="AK75">
        <v>0</v>
      </c>
      <c r="AL75" t="s">
        <v>48</v>
      </c>
      <c r="AN75" t="s">
        <v>324</v>
      </c>
      <c r="AO75" t="s">
        <v>980</v>
      </c>
      <c r="AQ75">
        <v>30</v>
      </c>
      <c r="AR75" t="s">
        <v>325</v>
      </c>
      <c r="AS75" t="s">
        <v>961</v>
      </c>
      <c r="AT75" t="s">
        <v>44</v>
      </c>
      <c r="AU75" t="s">
        <v>51</v>
      </c>
      <c r="AV75" t="s">
        <v>326</v>
      </c>
      <c r="AW75" t="s">
        <v>162</v>
      </c>
      <c r="AX75" t="s">
        <v>328</v>
      </c>
      <c r="AY75" s="6" t="s">
        <v>995</v>
      </c>
      <c r="AZ75" t="s">
        <v>269</v>
      </c>
      <c r="BA75" t="s">
        <v>269</v>
      </c>
      <c r="BB75" t="s">
        <v>58</v>
      </c>
      <c r="BC75" t="s">
        <v>334</v>
      </c>
      <c r="BD75" t="s">
        <v>55</v>
      </c>
      <c r="BE75" t="s">
        <v>275</v>
      </c>
      <c r="BF75" t="s">
        <v>333</v>
      </c>
      <c r="BG75" t="s">
        <v>341</v>
      </c>
      <c r="BH75">
        <v>65.979381443299005</v>
      </c>
      <c r="BI75">
        <v>32.989690721649495</v>
      </c>
      <c r="BJ75">
        <f t="shared" si="4"/>
        <v>73.767191010302369</v>
      </c>
      <c r="BK75">
        <v>5</v>
      </c>
      <c r="BL75">
        <v>94.845360824742301</v>
      </c>
      <c r="BM75">
        <v>53.60824742267971</v>
      </c>
      <c r="BN75">
        <f t="shared" si="3"/>
        <v>119.87168539173975</v>
      </c>
      <c r="BO75">
        <v>5</v>
      </c>
    </row>
    <row r="76" spans="1:69">
      <c r="A76" t="s">
        <v>421</v>
      </c>
      <c r="C76" t="s">
        <v>314</v>
      </c>
      <c r="D76" t="s">
        <v>315</v>
      </c>
      <c r="E76" t="s">
        <v>317</v>
      </c>
      <c r="F76">
        <v>2016</v>
      </c>
      <c r="G76" t="s">
        <v>316</v>
      </c>
      <c r="H76" s="4" t="s">
        <v>319</v>
      </c>
      <c r="I76" t="s">
        <v>318</v>
      </c>
      <c r="J76" t="s">
        <v>1059</v>
      </c>
      <c r="K76" t="s">
        <v>1061</v>
      </c>
      <c r="L76" t="s">
        <v>1079</v>
      </c>
      <c r="M76" t="s">
        <v>1092</v>
      </c>
      <c r="N76" t="s">
        <v>1091</v>
      </c>
      <c r="O76" s="1" t="s">
        <v>159</v>
      </c>
      <c r="Q76" t="s">
        <v>1014</v>
      </c>
      <c r="R76" s="2" t="s">
        <v>1008</v>
      </c>
      <c r="S76" t="s">
        <v>321</v>
      </c>
      <c r="V76" t="s">
        <v>320</v>
      </c>
      <c r="W76" t="s">
        <v>236</v>
      </c>
      <c r="X76" t="s">
        <v>986</v>
      </c>
      <c r="Y76" t="s">
        <v>65</v>
      </c>
      <c r="AB76" t="s">
        <v>250</v>
      </c>
      <c r="AC76" t="s">
        <v>322</v>
      </c>
      <c r="AD76" s="1">
        <v>24</v>
      </c>
      <c r="AE76">
        <v>8</v>
      </c>
      <c r="AF76">
        <v>16</v>
      </c>
      <c r="AG76" t="s">
        <v>323</v>
      </c>
      <c r="AH76">
        <v>1000</v>
      </c>
      <c r="AI76">
        <v>1000</v>
      </c>
      <c r="AJ76">
        <v>0.05</v>
      </c>
      <c r="AK76">
        <v>0</v>
      </c>
      <c r="AL76" t="s">
        <v>48</v>
      </c>
      <c r="AN76" t="s">
        <v>324</v>
      </c>
      <c r="AO76" t="s">
        <v>980</v>
      </c>
      <c r="AQ76">
        <v>30</v>
      </c>
      <c r="AR76" t="s">
        <v>325</v>
      </c>
      <c r="AS76" t="s">
        <v>961</v>
      </c>
      <c r="AT76" t="s">
        <v>44</v>
      </c>
      <c r="AU76" t="s">
        <v>51</v>
      </c>
      <c r="AV76" t="s">
        <v>326</v>
      </c>
      <c r="AW76" t="s">
        <v>335</v>
      </c>
      <c r="AX76" t="s">
        <v>329</v>
      </c>
      <c r="AY76" t="s">
        <v>996</v>
      </c>
      <c r="AZ76" t="s">
        <v>269</v>
      </c>
      <c r="BA76" t="s">
        <v>269</v>
      </c>
      <c r="BB76" t="s">
        <v>58</v>
      </c>
      <c r="BC76" t="s">
        <v>54</v>
      </c>
      <c r="BD76" t="s">
        <v>55</v>
      </c>
      <c r="BE76" t="s">
        <v>348</v>
      </c>
      <c r="BF76" t="s">
        <v>333</v>
      </c>
      <c r="BG76" t="s">
        <v>342</v>
      </c>
      <c r="BH76">
        <v>489.19860627177599</v>
      </c>
      <c r="BI76">
        <v>58.536585365854023</v>
      </c>
      <c r="BJ76">
        <f t="shared" si="4"/>
        <v>130.89178404876901</v>
      </c>
      <c r="BK76">
        <v>5</v>
      </c>
      <c r="BL76">
        <v>961.67247386759504</v>
      </c>
      <c r="BM76">
        <v>167.24738675957497</v>
      </c>
      <c r="BN76">
        <f t="shared" si="3"/>
        <v>373.97652585360794</v>
      </c>
      <c r="BO76">
        <v>5</v>
      </c>
    </row>
    <row r="77" spans="1:69">
      <c r="A77" t="s">
        <v>421</v>
      </c>
      <c r="C77" t="s">
        <v>314</v>
      </c>
      <c r="D77" t="s">
        <v>315</v>
      </c>
      <c r="E77" t="s">
        <v>317</v>
      </c>
      <c r="F77">
        <v>2016</v>
      </c>
      <c r="G77" t="s">
        <v>316</v>
      </c>
      <c r="H77" s="4" t="s">
        <v>319</v>
      </c>
      <c r="I77" t="s">
        <v>318</v>
      </c>
      <c r="J77" t="s">
        <v>1059</v>
      </c>
      <c r="K77" t="s">
        <v>1061</v>
      </c>
      <c r="L77" t="s">
        <v>1079</v>
      </c>
      <c r="M77" t="s">
        <v>1092</v>
      </c>
      <c r="N77" t="s">
        <v>1091</v>
      </c>
      <c r="O77" s="1" t="s">
        <v>159</v>
      </c>
      <c r="Q77" t="s">
        <v>1014</v>
      </c>
      <c r="R77" s="2" t="s">
        <v>1008</v>
      </c>
      <c r="S77" t="s">
        <v>321</v>
      </c>
      <c r="V77" t="s">
        <v>320</v>
      </c>
      <c r="W77" t="s">
        <v>236</v>
      </c>
      <c r="X77" t="s">
        <v>986</v>
      </c>
      <c r="Y77" t="s">
        <v>65</v>
      </c>
      <c r="AB77" t="s">
        <v>250</v>
      </c>
      <c r="AC77" t="s">
        <v>322</v>
      </c>
      <c r="AD77" s="1">
        <v>24</v>
      </c>
      <c r="AE77">
        <v>8</v>
      </c>
      <c r="AF77">
        <v>16</v>
      </c>
      <c r="AG77" t="s">
        <v>323</v>
      </c>
      <c r="AH77">
        <v>1000</v>
      </c>
      <c r="AI77">
        <v>1000</v>
      </c>
      <c r="AJ77">
        <v>0.15</v>
      </c>
      <c r="AK77">
        <v>0</v>
      </c>
      <c r="AL77" t="s">
        <v>48</v>
      </c>
      <c r="AN77" t="s">
        <v>324</v>
      </c>
      <c r="AO77" t="s">
        <v>980</v>
      </c>
      <c r="AQ77">
        <v>30</v>
      </c>
      <c r="AR77" t="s">
        <v>325</v>
      </c>
      <c r="AS77" t="s">
        <v>961</v>
      </c>
      <c r="AT77" t="s">
        <v>44</v>
      </c>
      <c r="AU77" t="s">
        <v>51</v>
      </c>
      <c r="AV77" t="s">
        <v>326</v>
      </c>
      <c r="AW77" t="s">
        <v>335</v>
      </c>
      <c r="AX77" t="s">
        <v>329</v>
      </c>
      <c r="AY77" t="s">
        <v>996</v>
      </c>
      <c r="AZ77" t="s">
        <v>269</v>
      </c>
      <c r="BA77" t="s">
        <v>269</v>
      </c>
      <c r="BB77" t="s">
        <v>58</v>
      </c>
      <c r="BC77" t="s">
        <v>57</v>
      </c>
      <c r="BD77" t="s">
        <v>55</v>
      </c>
      <c r="BE77" t="s">
        <v>348</v>
      </c>
      <c r="BF77" t="s">
        <v>333</v>
      </c>
      <c r="BG77" t="s">
        <v>343</v>
      </c>
      <c r="BH77">
        <v>355.40069686411101</v>
      </c>
      <c r="BI77">
        <v>71.080139372821975</v>
      </c>
      <c r="BJ77">
        <f t="shared" si="4"/>
        <v>158.9400234877892</v>
      </c>
      <c r="BK77">
        <v>5</v>
      </c>
      <c r="BL77">
        <v>635.54006968641102</v>
      </c>
      <c r="BM77">
        <v>125.435540069686</v>
      </c>
      <c r="BN77">
        <f t="shared" si="3"/>
        <v>280.4823943902166</v>
      </c>
      <c r="BO77">
        <v>5</v>
      </c>
    </row>
    <row r="78" spans="1:69">
      <c r="A78" t="s">
        <v>421</v>
      </c>
      <c r="C78" t="s">
        <v>314</v>
      </c>
      <c r="D78" t="s">
        <v>315</v>
      </c>
      <c r="E78" t="s">
        <v>317</v>
      </c>
      <c r="F78">
        <v>2016</v>
      </c>
      <c r="G78" t="s">
        <v>316</v>
      </c>
      <c r="H78" s="4" t="s">
        <v>319</v>
      </c>
      <c r="I78" t="s">
        <v>318</v>
      </c>
      <c r="J78" t="s">
        <v>1059</v>
      </c>
      <c r="K78" t="s">
        <v>1061</v>
      </c>
      <c r="L78" t="s">
        <v>1079</v>
      </c>
      <c r="M78" t="s">
        <v>1092</v>
      </c>
      <c r="N78" t="s">
        <v>1091</v>
      </c>
      <c r="O78" s="1" t="s">
        <v>159</v>
      </c>
      <c r="Q78" t="s">
        <v>1014</v>
      </c>
      <c r="R78" s="2" t="s">
        <v>1008</v>
      </c>
      <c r="S78" t="s">
        <v>321</v>
      </c>
      <c r="V78" t="s">
        <v>320</v>
      </c>
      <c r="W78" t="s">
        <v>236</v>
      </c>
      <c r="X78" t="s">
        <v>986</v>
      </c>
      <c r="Y78" t="s">
        <v>65</v>
      </c>
      <c r="AB78" t="s">
        <v>250</v>
      </c>
      <c r="AC78" t="s">
        <v>322</v>
      </c>
      <c r="AD78" s="1">
        <v>24</v>
      </c>
      <c r="AE78">
        <v>8</v>
      </c>
      <c r="AF78">
        <v>16</v>
      </c>
      <c r="AG78" t="s">
        <v>323</v>
      </c>
      <c r="AH78">
        <v>1000</v>
      </c>
      <c r="AI78">
        <v>1000</v>
      </c>
      <c r="AJ78">
        <v>0.5</v>
      </c>
      <c r="AK78">
        <v>0</v>
      </c>
      <c r="AL78" t="s">
        <v>48</v>
      </c>
      <c r="AN78" t="s">
        <v>324</v>
      </c>
      <c r="AO78" t="s">
        <v>980</v>
      </c>
      <c r="AQ78">
        <v>30</v>
      </c>
      <c r="AR78" t="s">
        <v>325</v>
      </c>
      <c r="AS78" t="s">
        <v>961</v>
      </c>
      <c r="AT78" t="s">
        <v>44</v>
      </c>
      <c r="AU78" t="s">
        <v>51</v>
      </c>
      <c r="AV78" t="s">
        <v>326</v>
      </c>
      <c r="AW78" t="s">
        <v>335</v>
      </c>
      <c r="AX78" t="s">
        <v>329</v>
      </c>
      <c r="AY78" t="s">
        <v>996</v>
      </c>
      <c r="AZ78" t="s">
        <v>269</v>
      </c>
      <c r="BA78" t="s">
        <v>269</v>
      </c>
      <c r="BB78" t="s">
        <v>58</v>
      </c>
      <c r="BC78" t="s">
        <v>63</v>
      </c>
      <c r="BD78" t="s">
        <v>55</v>
      </c>
      <c r="BE78" t="s">
        <v>348</v>
      </c>
      <c r="BF78" t="s">
        <v>333</v>
      </c>
      <c r="BG78" t="s">
        <v>344</v>
      </c>
      <c r="BH78">
        <v>543.55400696864103</v>
      </c>
      <c r="BI78">
        <v>104.52961672473793</v>
      </c>
      <c r="BJ78">
        <f t="shared" si="4"/>
        <v>233.73532865851297</v>
      </c>
      <c r="BK78">
        <v>5</v>
      </c>
      <c r="BL78">
        <v>915.67944250871005</v>
      </c>
      <c r="BM78">
        <v>167.24738675957997</v>
      </c>
      <c r="BN78">
        <f t="shared" si="3"/>
        <v>373.97652585361908</v>
      </c>
      <c r="BO78">
        <v>5</v>
      </c>
    </row>
    <row r="79" spans="1:69">
      <c r="A79" t="s">
        <v>421</v>
      </c>
      <c r="C79" t="s">
        <v>314</v>
      </c>
      <c r="D79" t="s">
        <v>315</v>
      </c>
      <c r="E79" t="s">
        <v>317</v>
      </c>
      <c r="F79">
        <v>2016</v>
      </c>
      <c r="G79" t="s">
        <v>316</v>
      </c>
      <c r="H79" s="4" t="s">
        <v>319</v>
      </c>
      <c r="I79" t="s">
        <v>318</v>
      </c>
      <c r="J79" t="s">
        <v>1059</v>
      </c>
      <c r="K79" t="s">
        <v>1061</v>
      </c>
      <c r="L79" t="s">
        <v>1079</v>
      </c>
      <c r="M79" t="s">
        <v>1092</v>
      </c>
      <c r="N79" t="s">
        <v>1091</v>
      </c>
      <c r="O79" s="1" t="s">
        <v>159</v>
      </c>
      <c r="Q79" t="s">
        <v>1014</v>
      </c>
      <c r="R79" s="2" t="s">
        <v>1008</v>
      </c>
      <c r="S79" t="s">
        <v>321</v>
      </c>
      <c r="V79" t="s">
        <v>320</v>
      </c>
      <c r="W79" t="s">
        <v>236</v>
      </c>
      <c r="X79" t="s">
        <v>986</v>
      </c>
      <c r="Y79" t="s">
        <v>65</v>
      </c>
      <c r="AB79" t="s">
        <v>250</v>
      </c>
      <c r="AC79" t="s">
        <v>322</v>
      </c>
      <c r="AD79" s="1">
        <v>24</v>
      </c>
      <c r="AE79">
        <v>8</v>
      </c>
      <c r="AF79">
        <v>16</v>
      </c>
      <c r="AG79" t="s">
        <v>323</v>
      </c>
      <c r="AH79">
        <v>1000</v>
      </c>
      <c r="AI79">
        <v>1000</v>
      </c>
      <c r="AJ79">
        <v>1.5</v>
      </c>
      <c r="AK79">
        <v>0</v>
      </c>
      <c r="AL79" t="s">
        <v>48</v>
      </c>
      <c r="AN79" t="s">
        <v>324</v>
      </c>
      <c r="AO79" t="s">
        <v>980</v>
      </c>
      <c r="AQ79">
        <v>30</v>
      </c>
      <c r="AR79" t="s">
        <v>325</v>
      </c>
      <c r="AS79" t="s">
        <v>961</v>
      </c>
      <c r="AT79" t="s">
        <v>44</v>
      </c>
      <c r="AU79" t="s">
        <v>51</v>
      </c>
      <c r="AV79" t="s">
        <v>326</v>
      </c>
      <c r="AW79" t="s">
        <v>335</v>
      </c>
      <c r="AX79" t="s">
        <v>329</v>
      </c>
      <c r="AY79" t="s">
        <v>996</v>
      </c>
      <c r="AZ79" t="s">
        <v>269</v>
      </c>
      <c r="BA79" t="s">
        <v>269</v>
      </c>
      <c r="BB79" t="s">
        <v>58</v>
      </c>
      <c r="BC79" t="s">
        <v>64</v>
      </c>
      <c r="BD79" t="s">
        <v>55</v>
      </c>
      <c r="BE79" t="s">
        <v>348</v>
      </c>
      <c r="BF79" t="s">
        <v>333</v>
      </c>
      <c r="BG79" t="s">
        <v>345</v>
      </c>
      <c r="BH79">
        <v>418.11846689895401</v>
      </c>
      <c r="BI79">
        <v>133.797909407666</v>
      </c>
      <c r="BJ79">
        <f t="shared" si="4"/>
        <v>299.18122068289983</v>
      </c>
      <c r="BK79">
        <v>5</v>
      </c>
      <c r="BL79">
        <v>564.45993031358796</v>
      </c>
      <c r="BM79">
        <v>104.52961672473907</v>
      </c>
      <c r="BN79">
        <f t="shared" si="3"/>
        <v>233.7353286585155</v>
      </c>
      <c r="BO79">
        <v>5</v>
      </c>
    </row>
    <row r="80" spans="1:69">
      <c r="A80" t="s">
        <v>421</v>
      </c>
      <c r="C80" t="s">
        <v>314</v>
      </c>
      <c r="D80" t="s">
        <v>315</v>
      </c>
      <c r="E80" t="s">
        <v>317</v>
      </c>
      <c r="F80">
        <v>2016</v>
      </c>
      <c r="G80" t="s">
        <v>316</v>
      </c>
      <c r="H80" s="4" t="s">
        <v>319</v>
      </c>
      <c r="I80" t="s">
        <v>318</v>
      </c>
      <c r="J80" t="s">
        <v>1059</v>
      </c>
      <c r="K80" t="s">
        <v>1061</v>
      </c>
      <c r="L80" t="s">
        <v>1079</v>
      </c>
      <c r="M80" t="s">
        <v>1092</v>
      </c>
      <c r="N80" t="s">
        <v>1091</v>
      </c>
      <c r="O80" s="1" t="s">
        <v>159</v>
      </c>
      <c r="Q80" t="s">
        <v>1014</v>
      </c>
      <c r="R80" s="2" t="s">
        <v>1008</v>
      </c>
      <c r="S80" t="s">
        <v>321</v>
      </c>
      <c r="V80" t="s">
        <v>320</v>
      </c>
      <c r="W80" t="s">
        <v>236</v>
      </c>
      <c r="X80" t="s">
        <v>986</v>
      </c>
      <c r="Y80" t="s">
        <v>65</v>
      </c>
      <c r="AB80" t="s">
        <v>250</v>
      </c>
      <c r="AC80" t="s">
        <v>322</v>
      </c>
      <c r="AD80" s="1">
        <v>24</v>
      </c>
      <c r="AE80">
        <v>8</v>
      </c>
      <c r="AF80">
        <v>16</v>
      </c>
      <c r="AG80" t="s">
        <v>323</v>
      </c>
      <c r="AH80">
        <v>1000</v>
      </c>
      <c r="AI80">
        <v>1000</v>
      </c>
      <c r="AJ80">
        <v>5</v>
      </c>
      <c r="AK80">
        <v>0</v>
      </c>
      <c r="AL80" t="s">
        <v>48</v>
      </c>
      <c r="AN80" t="s">
        <v>324</v>
      </c>
      <c r="AO80" t="s">
        <v>980</v>
      </c>
      <c r="AQ80">
        <v>30</v>
      </c>
      <c r="AR80" t="s">
        <v>325</v>
      </c>
      <c r="AS80" t="s">
        <v>961</v>
      </c>
      <c r="AT80" t="s">
        <v>44</v>
      </c>
      <c r="AU80" t="s">
        <v>51</v>
      </c>
      <c r="AV80" t="s">
        <v>326</v>
      </c>
      <c r="AW80" t="s">
        <v>335</v>
      </c>
      <c r="AX80" t="s">
        <v>329</v>
      </c>
      <c r="AY80" t="s">
        <v>996</v>
      </c>
      <c r="AZ80" t="s">
        <v>269</v>
      </c>
      <c r="BA80" t="s">
        <v>269</v>
      </c>
      <c r="BB80" t="s">
        <v>58</v>
      </c>
      <c r="BC80" t="s">
        <v>334</v>
      </c>
      <c r="BD80" t="s">
        <v>55</v>
      </c>
      <c r="BE80" t="s">
        <v>348</v>
      </c>
      <c r="BF80" t="s">
        <v>333</v>
      </c>
      <c r="BG80" t="s">
        <v>346</v>
      </c>
      <c r="BH80">
        <v>547.73519163763001</v>
      </c>
      <c r="BI80">
        <v>163.06620209059304</v>
      </c>
      <c r="BJ80">
        <f t="shared" si="4"/>
        <v>364.62711270728437</v>
      </c>
      <c r="BK80">
        <v>5</v>
      </c>
      <c r="BL80">
        <v>309.40766550522602</v>
      </c>
      <c r="BM80">
        <v>121.25435540069697</v>
      </c>
      <c r="BN80">
        <f t="shared" si="3"/>
        <v>271.13298124387717</v>
      </c>
      <c r="BO80">
        <v>5</v>
      </c>
    </row>
    <row r="81" spans="1:69">
      <c r="A81" t="s">
        <v>421</v>
      </c>
      <c r="C81" t="s">
        <v>314</v>
      </c>
      <c r="D81" t="s">
        <v>315</v>
      </c>
      <c r="E81" t="s">
        <v>317</v>
      </c>
      <c r="F81">
        <v>2016</v>
      </c>
      <c r="G81" t="s">
        <v>316</v>
      </c>
      <c r="H81" s="4" t="s">
        <v>319</v>
      </c>
      <c r="I81" t="s">
        <v>318</v>
      </c>
      <c r="J81" t="s">
        <v>1059</v>
      </c>
      <c r="K81" t="s">
        <v>1061</v>
      </c>
      <c r="L81" t="s">
        <v>1079</v>
      </c>
      <c r="M81" t="s">
        <v>1092</v>
      </c>
      <c r="N81" t="s">
        <v>1091</v>
      </c>
      <c r="O81" s="1" t="s">
        <v>159</v>
      </c>
      <c r="Q81" t="s">
        <v>1014</v>
      </c>
      <c r="R81" s="2" t="s">
        <v>1008</v>
      </c>
      <c r="S81" t="s">
        <v>321</v>
      </c>
      <c r="V81" t="s">
        <v>320</v>
      </c>
      <c r="W81" t="s">
        <v>236</v>
      </c>
      <c r="X81" t="s">
        <v>986</v>
      </c>
      <c r="Y81" t="s">
        <v>65</v>
      </c>
      <c r="AB81" t="s">
        <v>250</v>
      </c>
      <c r="AC81" t="s">
        <v>322</v>
      </c>
      <c r="AD81" s="1">
        <v>24</v>
      </c>
      <c r="AE81">
        <v>8</v>
      </c>
      <c r="AF81">
        <v>16</v>
      </c>
      <c r="AG81" t="s">
        <v>323</v>
      </c>
      <c r="AH81">
        <v>1000</v>
      </c>
      <c r="AI81">
        <v>1000</v>
      </c>
      <c r="AJ81">
        <v>0.05</v>
      </c>
      <c r="AK81">
        <v>0</v>
      </c>
      <c r="AL81" t="s">
        <v>48</v>
      </c>
      <c r="AN81" t="s">
        <v>324</v>
      </c>
      <c r="AO81" t="s">
        <v>980</v>
      </c>
      <c r="AQ81">
        <v>30</v>
      </c>
      <c r="AR81" t="s">
        <v>325</v>
      </c>
      <c r="AS81" t="s">
        <v>961</v>
      </c>
      <c r="AT81" t="s">
        <v>44</v>
      </c>
      <c r="AU81" t="s">
        <v>51</v>
      </c>
      <c r="AV81" t="s">
        <v>326</v>
      </c>
      <c r="AW81" t="s">
        <v>330</v>
      </c>
      <c r="AX81" t="s">
        <v>331</v>
      </c>
      <c r="AY81" t="s">
        <v>996</v>
      </c>
      <c r="AZ81" t="s">
        <v>269</v>
      </c>
      <c r="BA81" t="s">
        <v>269</v>
      </c>
      <c r="BB81" t="s">
        <v>58</v>
      </c>
      <c r="BC81" t="s">
        <v>54</v>
      </c>
      <c r="BD81" t="s">
        <v>55</v>
      </c>
      <c r="BE81" t="s">
        <v>347</v>
      </c>
      <c r="BF81" t="s">
        <v>333</v>
      </c>
      <c r="BG81" t="s">
        <v>342</v>
      </c>
      <c r="BH81">
        <v>107.216494845361</v>
      </c>
      <c r="BI81">
        <v>37.113402061855012</v>
      </c>
      <c r="BJ81">
        <f t="shared" si="4"/>
        <v>82.988089886588668</v>
      </c>
      <c r="BK81">
        <v>5</v>
      </c>
      <c r="BL81">
        <v>164.94845360824701</v>
      </c>
      <c r="BM81">
        <v>94.845360824741988</v>
      </c>
      <c r="BN81">
        <f t="shared" si="3"/>
        <v>212.08067415461861</v>
      </c>
      <c r="BO81">
        <v>5</v>
      </c>
    </row>
    <row r="82" spans="1:69">
      <c r="A82" t="s">
        <v>421</v>
      </c>
      <c r="C82" t="s">
        <v>314</v>
      </c>
      <c r="D82" t="s">
        <v>315</v>
      </c>
      <c r="E82" t="s">
        <v>317</v>
      </c>
      <c r="F82">
        <v>2016</v>
      </c>
      <c r="G82" t="s">
        <v>316</v>
      </c>
      <c r="H82" s="4" t="s">
        <v>319</v>
      </c>
      <c r="I82" t="s">
        <v>318</v>
      </c>
      <c r="J82" t="s">
        <v>1059</v>
      </c>
      <c r="K82" t="s">
        <v>1061</v>
      </c>
      <c r="L82" t="s">
        <v>1079</v>
      </c>
      <c r="M82" t="s">
        <v>1092</v>
      </c>
      <c r="N82" t="s">
        <v>1091</v>
      </c>
      <c r="O82" s="1" t="s">
        <v>159</v>
      </c>
      <c r="Q82" t="s">
        <v>1014</v>
      </c>
      <c r="R82" s="2" t="s">
        <v>1008</v>
      </c>
      <c r="S82" t="s">
        <v>321</v>
      </c>
      <c r="V82" t="s">
        <v>320</v>
      </c>
      <c r="W82" t="s">
        <v>236</v>
      </c>
      <c r="X82" t="s">
        <v>986</v>
      </c>
      <c r="Y82" t="s">
        <v>65</v>
      </c>
      <c r="AB82" t="s">
        <v>250</v>
      </c>
      <c r="AC82" t="s">
        <v>322</v>
      </c>
      <c r="AD82" s="1">
        <v>24</v>
      </c>
      <c r="AE82">
        <v>8</v>
      </c>
      <c r="AF82">
        <v>16</v>
      </c>
      <c r="AG82" t="s">
        <v>323</v>
      </c>
      <c r="AH82">
        <v>1000</v>
      </c>
      <c r="AI82">
        <v>1000</v>
      </c>
      <c r="AJ82">
        <v>0.15</v>
      </c>
      <c r="AK82">
        <v>0</v>
      </c>
      <c r="AL82" t="s">
        <v>48</v>
      </c>
      <c r="AN82" t="s">
        <v>324</v>
      </c>
      <c r="AO82" t="s">
        <v>980</v>
      </c>
      <c r="AQ82">
        <v>30</v>
      </c>
      <c r="AR82" t="s">
        <v>325</v>
      </c>
      <c r="AS82" t="s">
        <v>961</v>
      </c>
      <c r="AT82" t="s">
        <v>44</v>
      </c>
      <c r="AU82" t="s">
        <v>51</v>
      </c>
      <c r="AV82" t="s">
        <v>326</v>
      </c>
      <c r="AW82" t="s">
        <v>330</v>
      </c>
      <c r="AX82" t="s">
        <v>331</v>
      </c>
      <c r="AY82" t="s">
        <v>996</v>
      </c>
      <c r="AZ82" t="s">
        <v>269</v>
      </c>
      <c r="BA82" t="s">
        <v>269</v>
      </c>
      <c r="BB82" t="s">
        <v>58</v>
      </c>
      <c r="BC82" t="s">
        <v>57</v>
      </c>
      <c r="BD82" t="s">
        <v>55</v>
      </c>
      <c r="BE82" t="s">
        <v>347</v>
      </c>
      <c r="BF82" t="s">
        <v>333</v>
      </c>
      <c r="BG82" t="s">
        <v>343</v>
      </c>
      <c r="BH82">
        <v>160.82474226804101</v>
      </c>
      <c r="BI82">
        <v>78.350515463916992</v>
      </c>
      <c r="BJ82">
        <f t="shared" si="4"/>
        <v>175.19707864946687</v>
      </c>
      <c r="BK82">
        <v>5</v>
      </c>
      <c r="BL82">
        <v>127.835051546394</v>
      </c>
      <c r="BM82">
        <v>24.742268041234013</v>
      </c>
      <c r="BN82">
        <f t="shared" si="3"/>
        <v>55.325393257719824</v>
      </c>
      <c r="BO82">
        <v>5</v>
      </c>
    </row>
    <row r="83" spans="1:69">
      <c r="A83" t="s">
        <v>421</v>
      </c>
      <c r="C83" t="s">
        <v>314</v>
      </c>
      <c r="D83" t="s">
        <v>315</v>
      </c>
      <c r="E83" t="s">
        <v>317</v>
      </c>
      <c r="F83">
        <v>2016</v>
      </c>
      <c r="G83" t="s">
        <v>316</v>
      </c>
      <c r="H83" s="4" t="s">
        <v>319</v>
      </c>
      <c r="I83" t="s">
        <v>318</v>
      </c>
      <c r="J83" t="s">
        <v>1059</v>
      </c>
      <c r="K83" t="s">
        <v>1061</v>
      </c>
      <c r="L83" t="s">
        <v>1079</v>
      </c>
      <c r="M83" t="s">
        <v>1092</v>
      </c>
      <c r="N83" t="s">
        <v>1091</v>
      </c>
      <c r="O83" s="1" t="s">
        <v>159</v>
      </c>
      <c r="Q83" t="s">
        <v>1014</v>
      </c>
      <c r="R83" s="2" t="s">
        <v>1008</v>
      </c>
      <c r="S83" t="s">
        <v>321</v>
      </c>
      <c r="V83" t="s">
        <v>320</v>
      </c>
      <c r="W83" t="s">
        <v>236</v>
      </c>
      <c r="X83" t="s">
        <v>986</v>
      </c>
      <c r="Y83" t="s">
        <v>65</v>
      </c>
      <c r="AB83" t="s">
        <v>250</v>
      </c>
      <c r="AC83" t="s">
        <v>322</v>
      </c>
      <c r="AD83" s="1">
        <v>24</v>
      </c>
      <c r="AE83">
        <v>8</v>
      </c>
      <c r="AF83">
        <v>16</v>
      </c>
      <c r="AG83" t="s">
        <v>323</v>
      </c>
      <c r="AH83">
        <v>1000</v>
      </c>
      <c r="AI83">
        <v>1000</v>
      </c>
      <c r="AJ83">
        <v>0.5</v>
      </c>
      <c r="AK83">
        <v>0</v>
      </c>
      <c r="AL83" t="s">
        <v>48</v>
      </c>
      <c r="AN83" t="s">
        <v>324</v>
      </c>
      <c r="AO83" t="s">
        <v>980</v>
      </c>
      <c r="AQ83">
        <v>30</v>
      </c>
      <c r="AR83" t="s">
        <v>325</v>
      </c>
      <c r="AS83" t="s">
        <v>961</v>
      </c>
      <c r="AT83" t="s">
        <v>44</v>
      </c>
      <c r="AU83" t="s">
        <v>51</v>
      </c>
      <c r="AV83" t="s">
        <v>326</v>
      </c>
      <c r="AW83" t="s">
        <v>330</v>
      </c>
      <c r="AX83" t="s">
        <v>331</v>
      </c>
      <c r="AY83" t="s">
        <v>996</v>
      </c>
      <c r="AZ83" t="s">
        <v>269</v>
      </c>
      <c r="BA83" t="s">
        <v>269</v>
      </c>
      <c r="BB83" t="s">
        <v>58</v>
      </c>
      <c r="BC83" t="s">
        <v>63</v>
      </c>
      <c r="BD83" t="s">
        <v>55</v>
      </c>
      <c r="BE83" t="s">
        <v>347</v>
      </c>
      <c r="BF83" t="s">
        <v>333</v>
      </c>
      <c r="BG83" t="s">
        <v>344</v>
      </c>
      <c r="BH83">
        <v>123.711340206185</v>
      </c>
      <c r="BI83">
        <v>57.731958762887004</v>
      </c>
      <c r="BJ83">
        <f t="shared" si="4"/>
        <v>129.09258426803001</v>
      </c>
      <c r="BK83">
        <v>5</v>
      </c>
      <c r="BL83">
        <v>53.608247422680599</v>
      </c>
      <c r="BM83">
        <v>41.237113402061105</v>
      </c>
      <c r="BN83">
        <f t="shared" si="3"/>
        <v>92.208988762876245</v>
      </c>
      <c r="BO83">
        <v>5</v>
      </c>
    </row>
    <row r="84" spans="1:69">
      <c r="A84" t="s">
        <v>421</v>
      </c>
      <c r="C84" t="s">
        <v>314</v>
      </c>
      <c r="D84" t="s">
        <v>315</v>
      </c>
      <c r="E84" t="s">
        <v>317</v>
      </c>
      <c r="F84">
        <v>2016</v>
      </c>
      <c r="G84" t="s">
        <v>316</v>
      </c>
      <c r="H84" s="4" t="s">
        <v>319</v>
      </c>
      <c r="I84" t="s">
        <v>318</v>
      </c>
      <c r="J84" t="s">
        <v>1059</v>
      </c>
      <c r="K84" t="s">
        <v>1061</v>
      </c>
      <c r="L84" t="s">
        <v>1079</v>
      </c>
      <c r="M84" t="s">
        <v>1092</v>
      </c>
      <c r="N84" t="s">
        <v>1091</v>
      </c>
      <c r="O84" s="1" t="s">
        <v>159</v>
      </c>
      <c r="Q84" t="s">
        <v>1014</v>
      </c>
      <c r="R84" s="2" t="s">
        <v>1008</v>
      </c>
      <c r="S84" t="s">
        <v>321</v>
      </c>
      <c r="V84" t="s">
        <v>320</v>
      </c>
      <c r="W84" t="s">
        <v>236</v>
      </c>
      <c r="X84" t="s">
        <v>986</v>
      </c>
      <c r="Y84" t="s">
        <v>65</v>
      </c>
      <c r="AB84" t="s">
        <v>250</v>
      </c>
      <c r="AC84" t="s">
        <v>322</v>
      </c>
      <c r="AD84" s="1">
        <v>24</v>
      </c>
      <c r="AE84">
        <v>8</v>
      </c>
      <c r="AF84">
        <v>16</v>
      </c>
      <c r="AG84" t="s">
        <v>323</v>
      </c>
      <c r="AH84">
        <v>1000</v>
      </c>
      <c r="AI84">
        <v>1000</v>
      </c>
      <c r="AJ84">
        <v>1.5</v>
      </c>
      <c r="AK84">
        <v>0</v>
      </c>
      <c r="AL84" t="s">
        <v>48</v>
      </c>
      <c r="AN84" t="s">
        <v>324</v>
      </c>
      <c r="AO84" t="s">
        <v>980</v>
      </c>
      <c r="AQ84">
        <v>30</v>
      </c>
      <c r="AR84" t="s">
        <v>325</v>
      </c>
      <c r="AS84" t="s">
        <v>961</v>
      </c>
      <c r="AT84" t="s">
        <v>44</v>
      </c>
      <c r="AU84" t="s">
        <v>51</v>
      </c>
      <c r="AV84" t="s">
        <v>326</v>
      </c>
      <c r="AW84" t="s">
        <v>330</v>
      </c>
      <c r="AX84" t="s">
        <v>331</v>
      </c>
      <c r="AY84" t="s">
        <v>996</v>
      </c>
      <c r="AZ84" t="s">
        <v>269</v>
      </c>
      <c r="BA84" t="s">
        <v>269</v>
      </c>
      <c r="BB84" t="s">
        <v>58</v>
      </c>
      <c r="BC84" t="s">
        <v>64</v>
      </c>
      <c r="BD84" t="s">
        <v>55</v>
      </c>
      <c r="BE84" t="s">
        <v>347</v>
      </c>
      <c r="BF84" t="s">
        <v>333</v>
      </c>
      <c r="BG84" t="s">
        <v>345</v>
      </c>
      <c r="BH84">
        <v>181.443298969072</v>
      </c>
      <c r="BI84">
        <v>49.484536082473994</v>
      </c>
      <c r="BJ84">
        <f t="shared" si="4"/>
        <v>110.65078651545299</v>
      </c>
      <c r="BK84">
        <v>5</v>
      </c>
      <c r="BL84">
        <v>98.969072164949097</v>
      </c>
      <c r="BM84">
        <v>45.360824742266914</v>
      </c>
      <c r="BN84">
        <f t="shared" si="3"/>
        <v>101.4298876391632</v>
      </c>
      <c r="BO84">
        <v>5</v>
      </c>
    </row>
    <row r="85" spans="1:69">
      <c r="A85" t="s">
        <v>421</v>
      </c>
      <c r="C85" t="s">
        <v>314</v>
      </c>
      <c r="D85" t="s">
        <v>315</v>
      </c>
      <c r="E85" t="s">
        <v>317</v>
      </c>
      <c r="F85">
        <v>2016</v>
      </c>
      <c r="G85" t="s">
        <v>316</v>
      </c>
      <c r="H85" s="4" t="s">
        <v>319</v>
      </c>
      <c r="I85" t="s">
        <v>318</v>
      </c>
      <c r="J85" t="s">
        <v>1059</v>
      </c>
      <c r="K85" t="s">
        <v>1061</v>
      </c>
      <c r="L85" t="s">
        <v>1079</v>
      </c>
      <c r="M85" t="s">
        <v>1092</v>
      </c>
      <c r="N85" t="s">
        <v>1091</v>
      </c>
      <c r="O85" s="1" t="s">
        <v>159</v>
      </c>
      <c r="Q85" t="s">
        <v>1014</v>
      </c>
      <c r="R85" s="2" t="s">
        <v>1008</v>
      </c>
      <c r="S85" t="s">
        <v>321</v>
      </c>
      <c r="V85" t="s">
        <v>320</v>
      </c>
      <c r="W85" t="s">
        <v>236</v>
      </c>
      <c r="X85" t="s">
        <v>986</v>
      </c>
      <c r="Y85" t="s">
        <v>65</v>
      </c>
      <c r="AB85" t="s">
        <v>250</v>
      </c>
      <c r="AC85" t="s">
        <v>322</v>
      </c>
      <c r="AD85" s="1">
        <v>24</v>
      </c>
      <c r="AE85">
        <v>8</v>
      </c>
      <c r="AF85">
        <v>16</v>
      </c>
      <c r="AG85" t="s">
        <v>323</v>
      </c>
      <c r="AH85">
        <v>1000</v>
      </c>
      <c r="AI85">
        <v>1000</v>
      </c>
      <c r="AJ85">
        <v>5</v>
      </c>
      <c r="AK85">
        <v>0</v>
      </c>
      <c r="AL85" t="s">
        <v>48</v>
      </c>
      <c r="AN85" t="s">
        <v>324</v>
      </c>
      <c r="AO85" t="s">
        <v>980</v>
      </c>
      <c r="AQ85">
        <v>30</v>
      </c>
      <c r="AR85" t="s">
        <v>325</v>
      </c>
      <c r="AS85" t="s">
        <v>961</v>
      </c>
      <c r="AT85" t="s">
        <v>44</v>
      </c>
      <c r="AU85" t="s">
        <v>51</v>
      </c>
      <c r="AV85" t="s">
        <v>326</v>
      </c>
      <c r="AW85" t="s">
        <v>330</v>
      </c>
      <c r="AX85" t="s">
        <v>331</v>
      </c>
      <c r="AY85" t="s">
        <v>996</v>
      </c>
      <c r="AZ85" t="s">
        <v>269</v>
      </c>
      <c r="BA85" t="s">
        <v>269</v>
      </c>
      <c r="BB85" t="s">
        <v>58</v>
      </c>
      <c r="BC85" t="s">
        <v>334</v>
      </c>
      <c r="BD85" t="s">
        <v>55</v>
      </c>
      <c r="BE85" t="s">
        <v>347</v>
      </c>
      <c r="BF85" t="s">
        <v>333</v>
      </c>
      <c r="BG85" t="s">
        <v>346</v>
      </c>
      <c r="BH85">
        <v>169.072164948454</v>
      </c>
      <c r="BI85">
        <v>53.608247422679</v>
      </c>
      <c r="BJ85">
        <f t="shared" si="4"/>
        <v>119.87168539173815</v>
      </c>
      <c r="BK85">
        <v>5</v>
      </c>
      <c r="BL85">
        <v>94.845360824742798</v>
      </c>
      <c r="BM85">
        <v>41.237113402060189</v>
      </c>
      <c r="BN85">
        <f t="shared" si="3"/>
        <v>92.208988762874199</v>
      </c>
      <c r="BO85">
        <v>5</v>
      </c>
    </row>
    <row r="86" spans="1:69">
      <c r="A86" t="s">
        <v>421</v>
      </c>
      <c r="C86" t="s">
        <v>349</v>
      </c>
      <c r="D86" t="s">
        <v>350</v>
      </c>
      <c r="E86" t="s">
        <v>352</v>
      </c>
      <c r="F86">
        <v>2015</v>
      </c>
      <c r="G86" t="s">
        <v>351</v>
      </c>
      <c r="H86" s="4" t="s">
        <v>1095</v>
      </c>
      <c r="I86" t="s">
        <v>353</v>
      </c>
      <c r="J86" t="s">
        <v>1059</v>
      </c>
      <c r="K86" t="s">
        <v>1088</v>
      </c>
      <c r="L86" t="s">
        <v>1093</v>
      </c>
      <c r="M86" t="s">
        <v>1094</v>
      </c>
      <c r="N86" t="s">
        <v>1135</v>
      </c>
      <c r="O86" t="s">
        <v>160</v>
      </c>
      <c r="Q86" t="s">
        <v>1014</v>
      </c>
      <c r="R86" t="s">
        <v>1013</v>
      </c>
      <c r="S86" t="s">
        <v>47</v>
      </c>
      <c r="V86" t="s">
        <v>356</v>
      </c>
      <c r="W86" t="s">
        <v>235</v>
      </c>
      <c r="X86" t="s">
        <v>354</v>
      </c>
      <c r="Y86" t="s">
        <v>65</v>
      </c>
      <c r="AB86" t="s">
        <v>250</v>
      </c>
      <c r="AC86" t="s">
        <v>1017</v>
      </c>
      <c r="AD86" s="1">
        <v>24</v>
      </c>
      <c r="AF86">
        <v>12</v>
      </c>
      <c r="AJ86">
        <v>2E-3</v>
      </c>
      <c r="AK86">
        <v>0</v>
      </c>
      <c r="AL86" t="s">
        <v>309</v>
      </c>
      <c r="AS86" t="s">
        <v>960</v>
      </c>
      <c r="AT86" t="s">
        <v>44</v>
      </c>
      <c r="AU86" t="s">
        <v>118</v>
      </c>
      <c r="AV86" t="s">
        <v>52</v>
      </c>
      <c r="AW86" t="s">
        <v>53</v>
      </c>
      <c r="AX86" t="s">
        <v>1051</v>
      </c>
      <c r="AY86" t="s">
        <v>996</v>
      </c>
      <c r="AZ86" t="s">
        <v>1054</v>
      </c>
      <c r="BB86" t="s">
        <v>58</v>
      </c>
      <c r="BC86" t="s">
        <v>54</v>
      </c>
      <c r="BD86" t="s">
        <v>55</v>
      </c>
      <c r="BE86" t="s">
        <v>376</v>
      </c>
      <c r="BF86" t="s">
        <v>357</v>
      </c>
      <c r="BG86" t="s">
        <v>358</v>
      </c>
      <c r="BH86">
        <v>213.24</v>
      </c>
      <c r="BI86">
        <v>49.3</v>
      </c>
      <c r="BJ86">
        <f t="shared" si="4"/>
        <v>170.78020962629128</v>
      </c>
      <c r="BK86">
        <v>12</v>
      </c>
      <c r="BL86">
        <v>86.91</v>
      </c>
      <c r="BM86">
        <v>20</v>
      </c>
      <c r="BN86">
        <f t="shared" si="3"/>
        <v>148.32396974191326</v>
      </c>
      <c r="BO86">
        <v>55</v>
      </c>
      <c r="BP86" t="s">
        <v>355</v>
      </c>
      <c r="BQ86" t="s">
        <v>359</v>
      </c>
    </row>
    <row r="87" spans="1:69">
      <c r="A87" t="s">
        <v>421</v>
      </c>
      <c r="C87" t="s">
        <v>360</v>
      </c>
      <c r="D87" t="s">
        <v>361</v>
      </c>
      <c r="E87" t="s">
        <v>362</v>
      </c>
      <c r="F87">
        <v>1984</v>
      </c>
      <c r="G87" t="s">
        <v>363</v>
      </c>
      <c r="H87" s="4" t="s">
        <v>364</v>
      </c>
      <c r="I87" t="s">
        <v>401</v>
      </c>
      <c r="J87" t="s">
        <v>1059</v>
      </c>
      <c r="K87" t="s">
        <v>1088</v>
      </c>
      <c r="L87" t="s">
        <v>1087</v>
      </c>
      <c r="M87" t="s">
        <v>1086</v>
      </c>
      <c r="N87" t="s">
        <v>1096</v>
      </c>
      <c r="O87" t="s">
        <v>159</v>
      </c>
      <c r="Q87" t="s">
        <v>1014</v>
      </c>
      <c r="R87" s="2" t="s">
        <v>1008</v>
      </c>
      <c r="S87" t="s">
        <v>205</v>
      </c>
      <c r="V87" t="s">
        <v>365</v>
      </c>
      <c r="W87" t="s">
        <v>236</v>
      </c>
      <c r="X87" s="5" t="s">
        <v>228</v>
      </c>
      <c r="Y87" t="s">
        <v>65</v>
      </c>
      <c r="AB87" t="s">
        <v>250</v>
      </c>
      <c r="AC87" t="s">
        <v>366</v>
      </c>
      <c r="AD87" s="1">
        <v>24</v>
      </c>
      <c r="AE87">
        <v>14</v>
      </c>
      <c r="AF87">
        <v>10</v>
      </c>
      <c r="AG87" t="s">
        <v>371</v>
      </c>
      <c r="AH87">
        <v>200</v>
      </c>
      <c r="AI87">
        <v>200</v>
      </c>
      <c r="AJ87">
        <v>200</v>
      </c>
      <c r="AK87">
        <v>0</v>
      </c>
      <c r="AL87" t="s">
        <v>309</v>
      </c>
      <c r="AN87" t="s">
        <v>189</v>
      </c>
      <c r="AO87" t="s">
        <v>980</v>
      </c>
      <c r="AP87">
        <v>7</v>
      </c>
      <c r="AQ87">
        <v>7</v>
      </c>
      <c r="AR87" t="s">
        <v>372</v>
      </c>
      <c r="AT87" t="s">
        <v>367</v>
      </c>
      <c r="AU87" t="s">
        <v>368</v>
      </c>
      <c r="AV87" t="s">
        <v>373</v>
      </c>
      <c r="AW87" t="s">
        <v>336</v>
      </c>
      <c r="AX87" t="s">
        <v>377</v>
      </c>
      <c r="AY87" s="6" t="s">
        <v>995</v>
      </c>
      <c r="AZ87" t="s">
        <v>269</v>
      </c>
      <c r="BB87" t="s">
        <v>58</v>
      </c>
      <c r="BC87" t="s">
        <v>54</v>
      </c>
      <c r="BD87" t="s">
        <v>55</v>
      </c>
      <c r="BE87" t="s">
        <v>78</v>
      </c>
      <c r="BF87" t="s">
        <v>390</v>
      </c>
      <c r="BG87" t="s">
        <v>378</v>
      </c>
      <c r="BH87">
        <v>6.0938003220610402E-2</v>
      </c>
      <c r="BI87">
        <v>4.0257648953299592E-2</v>
      </c>
      <c r="BJ87">
        <f t="shared" si="4"/>
        <v>9.8610698179673287E-2</v>
      </c>
      <c r="BK87">
        <v>6</v>
      </c>
      <c r="BL87">
        <v>1.3132045088570601E-2</v>
      </c>
      <c r="BM87">
        <v>2.2644927536229199E-2</v>
      </c>
      <c r="BN87">
        <f t="shared" si="3"/>
        <v>5.5468517726061761E-2</v>
      </c>
      <c r="BO87">
        <v>6</v>
      </c>
      <c r="BP87" t="s">
        <v>375</v>
      </c>
      <c r="BQ87" t="s">
        <v>369</v>
      </c>
    </row>
    <row r="88" spans="1:69">
      <c r="A88" t="s">
        <v>421</v>
      </c>
      <c r="C88" t="s">
        <v>360</v>
      </c>
      <c r="D88" t="s">
        <v>361</v>
      </c>
      <c r="E88" t="s">
        <v>362</v>
      </c>
      <c r="F88">
        <v>1984</v>
      </c>
      <c r="G88" t="s">
        <v>363</v>
      </c>
      <c r="H88" s="4" t="s">
        <v>364</v>
      </c>
      <c r="I88" t="s">
        <v>401</v>
      </c>
      <c r="J88" t="s">
        <v>1059</v>
      </c>
      <c r="K88" t="s">
        <v>1088</v>
      </c>
      <c r="L88" t="s">
        <v>1087</v>
      </c>
      <c r="M88" t="s">
        <v>1086</v>
      </c>
      <c r="N88" t="s">
        <v>1096</v>
      </c>
      <c r="O88" t="s">
        <v>159</v>
      </c>
      <c r="Q88" t="s">
        <v>1014</v>
      </c>
      <c r="R88" s="2" t="s">
        <v>1008</v>
      </c>
      <c r="S88" t="s">
        <v>205</v>
      </c>
      <c r="V88" t="s">
        <v>365</v>
      </c>
      <c r="W88" t="s">
        <v>236</v>
      </c>
      <c r="X88" s="5" t="s">
        <v>228</v>
      </c>
      <c r="Y88" t="s">
        <v>65</v>
      </c>
      <c r="AB88" t="s">
        <v>250</v>
      </c>
      <c r="AC88" t="s">
        <v>366</v>
      </c>
      <c r="AD88" s="1">
        <v>24</v>
      </c>
      <c r="AE88">
        <v>14</v>
      </c>
      <c r="AF88">
        <v>10</v>
      </c>
      <c r="AG88" t="s">
        <v>371</v>
      </c>
      <c r="AH88">
        <v>200</v>
      </c>
      <c r="AI88">
        <v>200</v>
      </c>
      <c r="AJ88">
        <v>200</v>
      </c>
      <c r="AK88">
        <v>0</v>
      </c>
      <c r="AL88" t="s">
        <v>309</v>
      </c>
      <c r="AN88" t="s">
        <v>189</v>
      </c>
      <c r="AO88" t="s">
        <v>980</v>
      </c>
      <c r="AP88">
        <v>7</v>
      </c>
      <c r="AQ88">
        <v>7</v>
      </c>
      <c r="AR88" t="s">
        <v>372</v>
      </c>
      <c r="AT88" t="s">
        <v>367</v>
      </c>
      <c r="AU88" t="s">
        <v>368</v>
      </c>
      <c r="AV88" t="s">
        <v>373</v>
      </c>
      <c r="AW88" t="s">
        <v>192</v>
      </c>
      <c r="AX88" t="s">
        <v>384</v>
      </c>
      <c r="AY88" s="6" t="s">
        <v>995</v>
      </c>
      <c r="AZ88" t="s">
        <v>269</v>
      </c>
      <c r="BB88" t="s">
        <v>58</v>
      </c>
      <c r="BC88" t="s">
        <v>54</v>
      </c>
      <c r="BD88" t="s">
        <v>55</v>
      </c>
      <c r="BE88" t="s">
        <v>78</v>
      </c>
      <c r="BF88" t="s">
        <v>390</v>
      </c>
      <c r="BG88" t="s">
        <v>379</v>
      </c>
      <c r="BH88">
        <v>7.1002415458936402E-2</v>
      </c>
      <c r="BI88">
        <v>3.7741545893713604E-2</v>
      </c>
      <c r="BJ88">
        <f t="shared" si="4"/>
        <v>9.2447529543432036E-2</v>
      </c>
      <c r="BK88">
        <v>6</v>
      </c>
      <c r="BL88">
        <v>0.11629227053140501</v>
      </c>
      <c r="BM88">
        <v>1.7612721417073984E-2</v>
      </c>
      <c r="BN88">
        <f t="shared" si="3"/>
        <v>4.3142180453620324E-2</v>
      </c>
      <c r="BO88">
        <v>6</v>
      </c>
      <c r="BQ88" t="s">
        <v>369</v>
      </c>
    </row>
    <row r="89" spans="1:69">
      <c r="A89" t="s">
        <v>421</v>
      </c>
      <c r="C89" t="s">
        <v>360</v>
      </c>
      <c r="D89" t="s">
        <v>361</v>
      </c>
      <c r="E89" t="s">
        <v>362</v>
      </c>
      <c r="F89">
        <v>1984</v>
      </c>
      <c r="G89" t="s">
        <v>363</v>
      </c>
      <c r="H89" s="4" t="s">
        <v>364</v>
      </c>
      <c r="I89" t="s">
        <v>401</v>
      </c>
      <c r="J89" t="s">
        <v>1059</v>
      </c>
      <c r="K89" t="s">
        <v>1088</v>
      </c>
      <c r="L89" t="s">
        <v>1087</v>
      </c>
      <c r="M89" t="s">
        <v>1086</v>
      </c>
      <c r="N89" t="s">
        <v>1096</v>
      </c>
      <c r="O89" t="s">
        <v>159</v>
      </c>
      <c r="Q89" t="s">
        <v>1014</v>
      </c>
      <c r="R89" s="2" t="s">
        <v>1008</v>
      </c>
      <c r="S89" t="s">
        <v>205</v>
      </c>
      <c r="V89" t="s">
        <v>365</v>
      </c>
      <c r="W89" t="s">
        <v>236</v>
      </c>
      <c r="X89" s="5" t="s">
        <v>228</v>
      </c>
      <c r="Y89" t="s">
        <v>65</v>
      </c>
      <c r="AB89" t="s">
        <v>250</v>
      </c>
      <c r="AC89" t="s">
        <v>366</v>
      </c>
      <c r="AD89" s="1">
        <v>24</v>
      </c>
      <c r="AE89">
        <v>14</v>
      </c>
      <c r="AF89">
        <v>10</v>
      </c>
      <c r="AG89" t="s">
        <v>371</v>
      </c>
      <c r="AH89">
        <v>200</v>
      </c>
      <c r="AI89">
        <v>200</v>
      </c>
      <c r="AJ89">
        <v>200</v>
      </c>
      <c r="AK89">
        <v>0</v>
      </c>
      <c r="AL89" t="s">
        <v>309</v>
      </c>
      <c r="AN89" t="s">
        <v>189</v>
      </c>
      <c r="AO89" t="s">
        <v>980</v>
      </c>
      <c r="AP89">
        <v>7</v>
      </c>
      <c r="AQ89">
        <v>7</v>
      </c>
      <c r="AR89" t="s">
        <v>372</v>
      </c>
      <c r="AT89" t="s">
        <v>367</v>
      </c>
      <c r="AU89" t="s">
        <v>368</v>
      </c>
      <c r="AV89" t="s">
        <v>373</v>
      </c>
      <c r="AW89" t="s">
        <v>100</v>
      </c>
      <c r="AX89" t="s">
        <v>385</v>
      </c>
      <c r="AY89" s="6" t="s">
        <v>995</v>
      </c>
      <c r="AZ89" t="s">
        <v>269</v>
      </c>
      <c r="BB89" t="s">
        <v>58</v>
      </c>
      <c r="BC89" t="s">
        <v>54</v>
      </c>
      <c r="BD89" t="s">
        <v>55</v>
      </c>
      <c r="BE89" t="s">
        <v>78</v>
      </c>
      <c r="BF89" t="s">
        <v>390</v>
      </c>
      <c r="BG89" t="s">
        <v>380</v>
      </c>
      <c r="BH89">
        <v>7.1002415458940205E-2</v>
      </c>
      <c r="BI89">
        <v>3.0193236714971802E-2</v>
      </c>
      <c r="BJ89">
        <f t="shared" si="4"/>
        <v>7.3958023634747877E-2</v>
      </c>
      <c r="BK89">
        <v>6</v>
      </c>
      <c r="BL89">
        <v>0.14145330112721199</v>
      </c>
      <c r="BM89">
        <v>4.5289855072460999E-2</v>
      </c>
      <c r="BN89">
        <f t="shared" si="3"/>
        <v>0.11093703545212989</v>
      </c>
      <c r="BO89">
        <v>6</v>
      </c>
      <c r="BQ89" t="s">
        <v>369</v>
      </c>
    </row>
    <row r="90" spans="1:69">
      <c r="A90" t="s">
        <v>421</v>
      </c>
      <c r="C90" t="s">
        <v>360</v>
      </c>
      <c r="D90" t="s">
        <v>361</v>
      </c>
      <c r="E90" t="s">
        <v>362</v>
      </c>
      <c r="F90">
        <v>1984</v>
      </c>
      <c r="G90" t="s">
        <v>363</v>
      </c>
      <c r="H90" s="4" t="s">
        <v>364</v>
      </c>
      <c r="I90" t="s">
        <v>401</v>
      </c>
      <c r="J90" t="s">
        <v>1059</v>
      </c>
      <c r="K90" t="s">
        <v>1088</v>
      </c>
      <c r="L90" t="s">
        <v>1087</v>
      </c>
      <c r="M90" t="s">
        <v>1086</v>
      </c>
      <c r="N90" t="s">
        <v>1096</v>
      </c>
      <c r="O90" t="s">
        <v>159</v>
      </c>
      <c r="Q90" t="s">
        <v>1014</v>
      </c>
      <c r="R90" s="2" t="s">
        <v>1008</v>
      </c>
      <c r="S90" t="s">
        <v>205</v>
      </c>
      <c r="V90" t="s">
        <v>365</v>
      </c>
      <c r="W90" t="s">
        <v>236</v>
      </c>
      <c r="X90" s="5" t="s">
        <v>228</v>
      </c>
      <c r="Y90" t="s">
        <v>65</v>
      </c>
      <c r="AB90" t="s">
        <v>250</v>
      </c>
      <c r="AC90" t="s">
        <v>366</v>
      </c>
      <c r="AD90" s="1">
        <v>24</v>
      </c>
      <c r="AE90">
        <v>14</v>
      </c>
      <c r="AF90">
        <v>10</v>
      </c>
      <c r="AG90" t="s">
        <v>371</v>
      </c>
      <c r="AH90">
        <v>200</v>
      </c>
      <c r="AI90">
        <v>200</v>
      </c>
      <c r="AJ90">
        <v>200</v>
      </c>
      <c r="AK90">
        <v>0</v>
      </c>
      <c r="AL90" t="s">
        <v>309</v>
      </c>
      <c r="AN90" t="s">
        <v>189</v>
      </c>
      <c r="AO90" t="s">
        <v>980</v>
      </c>
      <c r="AP90">
        <v>7</v>
      </c>
      <c r="AQ90">
        <v>7</v>
      </c>
      <c r="AR90" t="s">
        <v>372</v>
      </c>
      <c r="AT90" t="s">
        <v>367</v>
      </c>
      <c r="AU90" t="s">
        <v>368</v>
      </c>
      <c r="AV90" t="s">
        <v>373</v>
      </c>
      <c r="AW90" t="s">
        <v>101</v>
      </c>
      <c r="AX90" t="s">
        <v>386</v>
      </c>
      <c r="AY90" s="6" t="s">
        <v>995</v>
      </c>
      <c r="AZ90" t="s">
        <v>269</v>
      </c>
      <c r="BB90" t="s">
        <v>58</v>
      </c>
      <c r="BC90" t="s">
        <v>54</v>
      </c>
      <c r="BD90" t="s">
        <v>55</v>
      </c>
      <c r="BE90" t="s">
        <v>78</v>
      </c>
      <c r="BF90" t="s">
        <v>390</v>
      </c>
      <c r="BG90" t="s">
        <v>381</v>
      </c>
      <c r="BH90">
        <v>5.8421900161029897E-2</v>
      </c>
      <c r="BI90">
        <v>4.0257648953301001E-2</v>
      </c>
      <c r="BJ90">
        <f t="shared" si="4"/>
        <v>9.8610698179676742E-2</v>
      </c>
      <c r="BK90">
        <v>6</v>
      </c>
      <c r="BL90">
        <v>0.128872785829306</v>
      </c>
      <c r="BM90">
        <v>5.0322061191626993E-2</v>
      </c>
      <c r="BN90">
        <f t="shared" si="3"/>
        <v>0.12326337272459774</v>
      </c>
      <c r="BO90">
        <v>6</v>
      </c>
      <c r="BQ90" t="s">
        <v>369</v>
      </c>
    </row>
    <row r="91" spans="1:69">
      <c r="A91" t="s">
        <v>421</v>
      </c>
      <c r="C91" t="s">
        <v>360</v>
      </c>
      <c r="D91" t="s">
        <v>361</v>
      </c>
      <c r="E91" t="s">
        <v>362</v>
      </c>
      <c r="F91">
        <v>1984</v>
      </c>
      <c r="G91" t="s">
        <v>363</v>
      </c>
      <c r="H91" s="4" t="s">
        <v>364</v>
      </c>
      <c r="I91" t="s">
        <v>401</v>
      </c>
      <c r="J91" t="s">
        <v>1059</v>
      </c>
      <c r="K91" t="s">
        <v>1088</v>
      </c>
      <c r="L91" t="s">
        <v>1087</v>
      </c>
      <c r="M91" t="s">
        <v>1086</v>
      </c>
      <c r="N91" t="s">
        <v>1096</v>
      </c>
      <c r="O91" t="s">
        <v>159</v>
      </c>
      <c r="Q91" t="s">
        <v>1014</v>
      </c>
      <c r="R91" s="2" t="s">
        <v>1008</v>
      </c>
      <c r="S91" t="s">
        <v>205</v>
      </c>
      <c r="V91" t="s">
        <v>365</v>
      </c>
      <c r="W91" t="s">
        <v>236</v>
      </c>
      <c r="X91" s="5" t="s">
        <v>228</v>
      </c>
      <c r="Y91" t="s">
        <v>65</v>
      </c>
      <c r="AB91" t="s">
        <v>250</v>
      </c>
      <c r="AC91" t="s">
        <v>366</v>
      </c>
      <c r="AD91" s="1">
        <v>24</v>
      </c>
      <c r="AE91">
        <v>14</v>
      </c>
      <c r="AF91">
        <v>10</v>
      </c>
      <c r="AG91" t="s">
        <v>371</v>
      </c>
      <c r="AH91">
        <v>200</v>
      </c>
      <c r="AI91">
        <v>200</v>
      </c>
      <c r="AJ91">
        <v>200</v>
      </c>
      <c r="AK91">
        <v>0</v>
      </c>
      <c r="AL91" t="s">
        <v>309</v>
      </c>
      <c r="AN91" t="s">
        <v>189</v>
      </c>
      <c r="AO91" t="s">
        <v>980</v>
      </c>
      <c r="AP91">
        <v>7</v>
      </c>
      <c r="AQ91">
        <v>7</v>
      </c>
      <c r="AR91" t="s">
        <v>372</v>
      </c>
      <c r="AT91" t="s">
        <v>367</v>
      </c>
      <c r="AU91" t="s">
        <v>368</v>
      </c>
      <c r="AV91" t="s">
        <v>373</v>
      </c>
      <c r="AW91" t="s">
        <v>53</v>
      </c>
      <c r="AX91" t="s">
        <v>387</v>
      </c>
      <c r="AY91" t="s">
        <v>996</v>
      </c>
      <c r="AZ91" t="s">
        <v>269</v>
      </c>
      <c r="BB91" t="s">
        <v>58</v>
      </c>
      <c r="BC91" t="s">
        <v>54</v>
      </c>
      <c r="BD91" t="s">
        <v>55</v>
      </c>
      <c r="BE91" t="s">
        <v>78</v>
      </c>
      <c r="BF91" t="s">
        <v>390</v>
      </c>
      <c r="BG91" t="s">
        <v>382</v>
      </c>
      <c r="BH91">
        <v>1.05479871175523</v>
      </c>
      <c r="BI91">
        <v>0.17109500805153011</v>
      </c>
      <c r="BJ91">
        <f t="shared" si="4"/>
        <v>0.41909546726362823</v>
      </c>
      <c r="BK91">
        <v>6</v>
      </c>
      <c r="BL91">
        <v>0.17416264090177</v>
      </c>
      <c r="BM91">
        <v>5.535426731078899E-2</v>
      </c>
      <c r="BN91">
        <f t="shared" si="3"/>
        <v>0.1355897099970558</v>
      </c>
      <c r="BO91">
        <v>6</v>
      </c>
      <c r="BQ91" t="s">
        <v>369</v>
      </c>
    </row>
    <row r="92" spans="1:69">
      <c r="A92" t="s">
        <v>421</v>
      </c>
      <c r="C92" t="s">
        <v>360</v>
      </c>
      <c r="D92" t="s">
        <v>361</v>
      </c>
      <c r="E92" t="s">
        <v>362</v>
      </c>
      <c r="F92">
        <v>1984</v>
      </c>
      <c r="G92" t="s">
        <v>363</v>
      </c>
      <c r="H92" s="4" t="s">
        <v>364</v>
      </c>
      <c r="I92" t="s">
        <v>401</v>
      </c>
      <c r="J92" t="s">
        <v>1059</v>
      </c>
      <c r="K92" t="s">
        <v>1088</v>
      </c>
      <c r="L92" t="s">
        <v>1087</v>
      </c>
      <c r="M92" t="s">
        <v>1086</v>
      </c>
      <c r="N92" t="s">
        <v>1096</v>
      </c>
      <c r="O92" t="s">
        <v>159</v>
      </c>
      <c r="Q92" t="s">
        <v>1014</v>
      </c>
      <c r="R92" s="2" t="s">
        <v>1008</v>
      </c>
      <c r="S92" t="s">
        <v>205</v>
      </c>
      <c r="V92" t="s">
        <v>365</v>
      </c>
      <c r="W92" t="s">
        <v>236</v>
      </c>
      <c r="X92" s="5" t="s">
        <v>228</v>
      </c>
      <c r="Y92" t="s">
        <v>65</v>
      </c>
      <c r="AB92" t="s">
        <v>250</v>
      </c>
      <c r="AC92" t="s">
        <v>366</v>
      </c>
      <c r="AD92" s="1">
        <v>24</v>
      </c>
      <c r="AE92">
        <v>14</v>
      </c>
      <c r="AF92">
        <v>10</v>
      </c>
      <c r="AG92" t="s">
        <v>371</v>
      </c>
      <c r="AH92">
        <v>200</v>
      </c>
      <c r="AI92">
        <v>200</v>
      </c>
      <c r="AJ92">
        <v>200</v>
      </c>
      <c r="AK92">
        <v>0</v>
      </c>
      <c r="AL92" t="s">
        <v>309</v>
      </c>
      <c r="AN92" t="s">
        <v>189</v>
      </c>
      <c r="AO92" t="s">
        <v>980</v>
      </c>
      <c r="AP92">
        <v>7</v>
      </c>
      <c r="AQ92">
        <v>7</v>
      </c>
      <c r="AR92" t="s">
        <v>372</v>
      </c>
      <c r="AT92" t="s">
        <v>367</v>
      </c>
      <c r="AU92" t="s">
        <v>368</v>
      </c>
      <c r="AV92" t="s">
        <v>373</v>
      </c>
      <c r="AW92" t="s">
        <v>102</v>
      </c>
      <c r="AX92" t="s">
        <v>388</v>
      </c>
      <c r="AY92" t="s">
        <v>996</v>
      </c>
      <c r="AZ92" t="s">
        <v>269</v>
      </c>
      <c r="BB92" t="s">
        <v>58</v>
      </c>
      <c r="BC92" t="s">
        <v>54</v>
      </c>
      <c r="BD92" t="s">
        <v>55</v>
      </c>
      <c r="BE92" t="s">
        <v>78</v>
      </c>
      <c r="BF92" t="s">
        <v>390</v>
      </c>
      <c r="BG92" t="s">
        <v>383</v>
      </c>
      <c r="BH92">
        <v>1.3416344605474999</v>
      </c>
      <c r="BI92">
        <v>0.21135265700483008</v>
      </c>
      <c r="BJ92">
        <f t="shared" si="4"/>
        <v>0.5177061654433025</v>
      </c>
      <c r="BK92">
        <v>6</v>
      </c>
      <c r="BL92">
        <v>8.8615136876005696E-2</v>
      </c>
      <c r="BM92">
        <v>4.5289855072463303E-2</v>
      </c>
      <c r="BN92">
        <f t="shared" si="3"/>
        <v>0.11093703545213554</v>
      </c>
      <c r="BO92">
        <v>6</v>
      </c>
      <c r="BQ92" t="s">
        <v>369</v>
      </c>
    </row>
    <row r="93" spans="1:69">
      <c r="A93" t="s">
        <v>421</v>
      </c>
      <c r="C93" t="s">
        <v>360</v>
      </c>
      <c r="D93" t="s">
        <v>361</v>
      </c>
      <c r="E93" t="s">
        <v>362</v>
      </c>
      <c r="F93">
        <v>1984</v>
      </c>
      <c r="G93" t="s">
        <v>363</v>
      </c>
      <c r="H93" s="4" t="s">
        <v>364</v>
      </c>
      <c r="I93" t="s">
        <v>401</v>
      </c>
      <c r="J93" t="s">
        <v>1059</v>
      </c>
      <c r="K93" t="s">
        <v>1088</v>
      </c>
      <c r="L93" t="s">
        <v>1087</v>
      </c>
      <c r="M93" t="s">
        <v>1086</v>
      </c>
      <c r="N93" t="s">
        <v>1096</v>
      </c>
      <c r="O93" t="s">
        <v>159</v>
      </c>
      <c r="Q93" t="s">
        <v>1014</v>
      </c>
      <c r="R93" s="2" t="s">
        <v>1008</v>
      </c>
      <c r="S93" t="s">
        <v>205</v>
      </c>
      <c r="V93" t="s">
        <v>365</v>
      </c>
      <c r="W93" t="s">
        <v>236</v>
      </c>
      <c r="X93" s="5" t="s">
        <v>228</v>
      </c>
      <c r="Y93" t="s">
        <v>65</v>
      </c>
      <c r="AB93" t="s">
        <v>250</v>
      </c>
      <c r="AC93" t="s">
        <v>366</v>
      </c>
      <c r="AD93" s="1">
        <v>24</v>
      </c>
      <c r="AE93">
        <v>14</v>
      </c>
      <c r="AF93">
        <v>10</v>
      </c>
      <c r="AG93" t="s">
        <v>371</v>
      </c>
      <c r="AH93">
        <v>200</v>
      </c>
      <c r="AI93">
        <v>200</v>
      </c>
      <c r="AJ93">
        <v>200</v>
      </c>
      <c r="AK93">
        <v>0</v>
      </c>
      <c r="AL93" t="s">
        <v>309</v>
      </c>
      <c r="AN93" t="s">
        <v>189</v>
      </c>
      <c r="AO93" t="s">
        <v>980</v>
      </c>
      <c r="AP93">
        <v>7</v>
      </c>
      <c r="AQ93">
        <v>7</v>
      </c>
      <c r="AR93" t="s">
        <v>372</v>
      </c>
      <c r="AT93" t="s">
        <v>367</v>
      </c>
      <c r="AU93" t="s">
        <v>368</v>
      </c>
      <c r="AV93" t="s">
        <v>373</v>
      </c>
      <c r="AW93" t="s">
        <v>336</v>
      </c>
      <c r="AX93" t="s">
        <v>389</v>
      </c>
      <c r="AY93" s="6" t="s">
        <v>995</v>
      </c>
      <c r="AZ93" t="s">
        <v>269</v>
      </c>
      <c r="BB93" t="s">
        <v>58</v>
      </c>
      <c r="BC93" t="s">
        <v>54</v>
      </c>
      <c r="BD93" t="s">
        <v>55</v>
      </c>
      <c r="BE93" t="s">
        <v>78</v>
      </c>
      <c r="BF93" t="s">
        <v>390</v>
      </c>
      <c r="BG93" t="s">
        <v>378</v>
      </c>
      <c r="BH93">
        <v>8.3582930756843393E-2</v>
      </c>
      <c r="BI93">
        <v>3.0193236714975605E-2</v>
      </c>
      <c r="BJ93">
        <f t="shared" si="4"/>
        <v>7.3958023634757203E-2</v>
      </c>
      <c r="BK93">
        <v>6</v>
      </c>
      <c r="BL93">
        <v>2.06803542673102E-2</v>
      </c>
      <c r="BM93">
        <v>3.7741545893719697E-2</v>
      </c>
      <c r="BN93">
        <f t="shared" si="3"/>
        <v>9.2447529543446968E-2</v>
      </c>
      <c r="BO93">
        <v>6</v>
      </c>
      <c r="BQ93" t="s">
        <v>369</v>
      </c>
    </row>
    <row r="94" spans="1:69">
      <c r="A94" t="s">
        <v>421</v>
      </c>
      <c r="C94" t="s">
        <v>360</v>
      </c>
      <c r="D94" t="s">
        <v>361</v>
      </c>
      <c r="E94" t="s">
        <v>362</v>
      </c>
      <c r="F94">
        <v>1984</v>
      </c>
      <c r="G94" t="s">
        <v>363</v>
      </c>
      <c r="H94" s="4" t="s">
        <v>364</v>
      </c>
      <c r="I94" t="s">
        <v>401</v>
      </c>
      <c r="J94" t="s">
        <v>1059</v>
      </c>
      <c r="K94" t="s">
        <v>1088</v>
      </c>
      <c r="L94" t="s">
        <v>1087</v>
      </c>
      <c r="M94" t="s">
        <v>1086</v>
      </c>
      <c r="N94" t="s">
        <v>1096</v>
      </c>
      <c r="O94" t="s">
        <v>159</v>
      </c>
      <c r="Q94" t="s">
        <v>1014</v>
      </c>
      <c r="R94" s="2" t="s">
        <v>1008</v>
      </c>
      <c r="S94" t="s">
        <v>205</v>
      </c>
      <c r="V94" t="s">
        <v>365</v>
      </c>
      <c r="W94" t="s">
        <v>236</v>
      </c>
      <c r="X94" s="5" t="s">
        <v>228</v>
      </c>
      <c r="Y94" t="s">
        <v>65</v>
      </c>
      <c r="AB94" t="s">
        <v>250</v>
      </c>
      <c r="AC94" t="s">
        <v>366</v>
      </c>
      <c r="AD94" s="1">
        <v>24</v>
      </c>
      <c r="AE94">
        <v>14</v>
      </c>
      <c r="AF94">
        <v>10</v>
      </c>
      <c r="AG94" t="s">
        <v>371</v>
      </c>
      <c r="AH94">
        <v>200</v>
      </c>
      <c r="AI94">
        <v>200</v>
      </c>
      <c r="AJ94">
        <v>200</v>
      </c>
      <c r="AK94">
        <v>0</v>
      </c>
      <c r="AL94" t="s">
        <v>309</v>
      </c>
      <c r="AN94" t="s">
        <v>189</v>
      </c>
      <c r="AO94" t="s">
        <v>980</v>
      </c>
      <c r="AP94">
        <v>7</v>
      </c>
      <c r="AQ94">
        <v>7</v>
      </c>
      <c r="AR94" t="s">
        <v>372</v>
      </c>
      <c r="AT94" t="s">
        <v>367</v>
      </c>
      <c r="AU94" t="s">
        <v>368</v>
      </c>
      <c r="AV94" t="s">
        <v>373</v>
      </c>
      <c r="AW94" t="s">
        <v>336</v>
      </c>
      <c r="AX94" t="s">
        <v>377</v>
      </c>
      <c r="AY94" s="6" t="s">
        <v>995</v>
      </c>
      <c r="AZ94" t="s">
        <v>269</v>
      </c>
      <c r="BB94" t="s">
        <v>58</v>
      </c>
      <c r="BC94" t="s">
        <v>57</v>
      </c>
      <c r="BD94" t="s">
        <v>56</v>
      </c>
      <c r="BE94" t="s">
        <v>391</v>
      </c>
      <c r="BF94" t="s">
        <v>392</v>
      </c>
      <c r="BG94" t="s">
        <v>378</v>
      </c>
      <c r="BH94">
        <v>1.7604188040764599</v>
      </c>
      <c r="BI94">
        <v>0.20372187168702016</v>
      </c>
      <c r="BJ94">
        <f t="shared" si="4"/>
        <v>0.49901463507794658</v>
      </c>
      <c r="BK94">
        <v>6</v>
      </c>
      <c r="BL94">
        <v>1.5366587155022</v>
      </c>
      <c r="BM94">
        <v>0.11354989569439999</v>
      </c>
      <c r="BN94">
        <f t="shared" si="3"/>
        <v>0.27813930479753252</v>
      </c>
      <c r="BO94">
        <v>6</v>
      </c>
      <c r="BQ94" t="s">
        <v>370</v>
      </c>
    </row>
    <row r="95" spans="1:69">
      <c r="A95" t="s">
        <v>421</v>
      </c>
      <c r="C95" t="s">
        <v>360</v>
      </c>
      <c r="D95" t="s">
        <v>361</v>
      </c>
      <c r="E95" t="s">
        <v>362</v>
      </c>
      <c r="F95">
        <v>1984</v>
      </c>
      <c r="G95" t="s">
        <v>363</v>
      </c>
      <c r="H95" s="4" t="s">
        <v>364</v>
      </c>
      <c r="I95" t="s">
        <v>401</v>
      </c>
      <c r="J95" t="s">
        <v>1059</v>
      </c>
      <c r="K95" t="s">
        <v>1088</v>
      </c>
      <c r="L95" t="s">
        <v>1087</v>
      </c>
      <c r="M95" t="s">
        <v>1086</v>
      </c>
      <c r="N95" t="s">
        <v>1096</v>
      </c>
      <c r="O95" t="s">
        <v>159</v>
      </c>
      <c r="Q95" t="s">
        <v>1014</v>
      </c>
      <c r="R95" s="2" t="s">
        <v>1008</v>
      </c>
      <c r="S95" t="s">
        <v>205</v>
      </c>
      <c r="V95" t="s">
        <v>365</v>
      </c>
      <c r="W95" t="s">
        <v>236</v>
      </c>
      <c r="X95" s="5" t="s">
        <v>228</v>
      </c>
      <c r="Y95" t="s">
        <v>65</v>
      </c>
      <c r="AB95" t="s">
        <v>250</v>
      </c>
      <c r="AC95" t="s">
        <v>366</v>
      </c>
      <c r="AD95" s="1">
        <v>24</v>
      </c>
      <c r="AE95">
        <v>14</v>
      </c>
      <c r="AF95">
        <v>10</v>
      </c>
      <c r="AG95" t="s">
        <v>371</v>
      </c>
      <c r="AH95">
        <v>200</v>
      </c>
      <c r="AI95">
        <v>200</v>
      </c>
      <c r="AJ95">
        <v>200</v>
      </c>
      <c r="AK95">
        <v>0</v>
      </c>
      <c r="AL95" t="s">
        <v>309</v>
      </c>
      <c r="AN95" t="s">
        <v>189</v>
      </c>
      <c r="AO95" t="s">
        <v>980</v>
      </c>
      <c r="AP95">
        <v>7</v>
      </c>
      <c r="AQ95">
        <v>7</v>
      </c>
      <c r="AR95" t="s">
        <v>372</v>
      </c>
      <c r="AT95" t="s">
        <v>367</v>
      </c>
      <c r="AU95" t="s">
        <v>368</v>
      </c>
      <c r="AV95" t="s">
        <v>373</v>
      </c>
      <c r="AW95" t="s">
        <v>192</v>
      </c>
      <c r="AX95" t="s">
        <v>384</v>
      </c>
      <c r="AY95" s="6" t="s">
        <v>995</v>
      </c>
      <c r="AZ95" t="s">
        <v>269</v>
      </c>
      <c r="BB95" t="s">
        <v>58</v>
      </c>
      <c r="BC95" t="s">
        <v>57</v>
      </c>
      <c r="BD95" t="s">
        <v>56</v>
      </c>
      <c r="BE95" t="s">
        <v>391</v>
      </c>
      <c r="BF95" t="s">
        <v>392</v>
      </c>
      <c r="BG95" t="s">
        <v>379</v>
      </c>
      <c r="BH95">
        <v>1.7837967237782499</v>
      </c>
      <c r="BI95">
        <v>0.14026751821073002</v>
      </c>
      <c r="BJ95">
        <f t="shared" si="4"/>
        <v>0.34358384710283579</v>
      </c>
      <c r="BK95">
        <v>6</v>
      </c>
      <c r="BL95">
        <v>1.7303614787455901</v>
      </c>
      <c r="BM95">
        <v>0.10019108443623992</v>
      </c>
      <c r="BN95">
        <f t="shared" si="3"/>
        <v>0.24541703364489298</v>
      </c>
      <c r="BO95">
        <v>6</v>
      </c>
      <c r="BQ95" t="s">
        <v>370</v>
      </c>
    </row>
    <row r="96" spans="1:69">
      <c r="A96" t="s">
        <v>421</v>
      </c>
      <c r="C96" t="s">
        <v>360</v>
      </c>
      <c r="D96" t="s">
        <v>361</v>
      </c>
      <c r="E96" t="s">
        <v>362</v>
      </c>
      <c r="F96">
        <v>1984</v>
      </c>
      <c r="G96" t="s">
        <v>363</v>
      </c>
      <c r="H96" s="4" t="s">
        <v>364</v>
      </c>
      <c r="I96" t="s">
        <v>401</v>
      </c>
      <c r="J96" t="s">
        <v>1059</v>
      </c>
      <c r="K96" t="s">
        <v>1088</v>
      </c>
      <c r="L96" t="s">
        <v>1087</v>
      </c>
      <c r="M96" t="s">
        <v>1086</v>
      </c>
      <c r="N96" t="s">
        <v>1096</v>
      </c>
      <c r="O96" t="s">
        <v>159</v>
      </c>
      <c r="Q96" t="s">
        <v>1014</v>
      </c>
      <c r="R96" s="2" t="s">
        <v>1008</v>
      </c>
      <c r="S96" t="s">
        <v>205</v>
      </c>
      <c r="V96" t="s">
        <v>365</v>
      </c>
      <c r="W96" t="s">
        <v>236</v>
      </c>
      <c r="X96" s="5" t="s">
        <v>228</v>
      </c>
      <c r="Y96" t="s">
        <v>65</v>
      </c>
      <c r="AB96" t="s">
        <v>250</v>
      </c>
      <c r="AC96" t="s">
        <v>366</v>
      </c>
      <c r="AD96" s="1">
        <v>24</v>
      </c>
      <c r="AE96">
        <v>14</v>
      </c>
      <c r="AF96">
        <v>10</v>
      </c>
      <c r="AG96" t="s">
        <v>371</v>
      </c>
      <c r="AH96">
        <v>200</v>
      </c>
      <c r="AI96">
        <v>200</v>
      </c>
      <c r="AJ96">
        <v>200</v>
      </c>
      <c r="AK96">
        <v>0</v>
      </c>
      <c r="AL96" t="s">
        <v>309</v>
      </c>
      <c r="AN96" t="s">
        <v>189</v>
      </c>
      <c r="AO96" t="s">
        <v>980</v>
      </c>
      <c r="AP96">
        <v>7</v>
      </c>
      <c r="AQ96">
        <v>7</v>
      </c>
      <c r="AR96" t="s">
        <v>372</v>
      </c>
      <c r="AT96" t="s">
        <v>367</v>
      </c>
      <c r="AU96" t="s">
        <v>368</v>
      </c>
      <c r="AV96" t="s">
        <v>373</v>
      </c>
      <c r="AW96" t="s">
        <v>100</v>
      </c>
      <c r="AX96" t="s">
        <v>385</v>
      </c>
      <c r="AY96" s="6" t="s">
        <v>995</v>
      </c>
      <c r="AZ96" t="s">
        <v>269</v>
      </c>
      <c r="BB96" t="s">
        <v>58</v>
      </c>
      <c r="BC96" t="s">
        <v>57</v>
      </c>
      <c r="BD96" t="s">
        <v>56</v>
      </c>
      <c r="BE96" t="s">
        <v>391</v>
      </c>
      <c r="BF96" t="s">
        <v>392</v>
      </c>
      <c r="BG96" t="s">
        <v>380</v>
      </c>
      <c r="BH96">
        <v>1.82387315755275</v>
      </c>
      <c r="BI96">
        <v>0.1068704900653199</v>
      </c>
      <c r="BJ96">
        <f t="shared" si="4"/>
        <v>0.26177816922121261</v>
      </c>
      <c r="BK96">
        <v>6</v>
      </c>
      <c r="BL96">
        <v>1.7103232618583399</v>
      </c>
      <c r="BM96">
        <v>0.12690870695256001</v>
      </c>
      <c r="BN96">
        <f t="shared" si="3"/>
        <v>0.31086157595017194</v>
      </c>
      <c r="BO96">
        <v>6</v>
      </c>
      <c r="BQ96" t="s">
        <v>370</v>
      </c>
    </row>
    <row r="97" spans="1:69">
      <c r="A97" t="s">
        <v>421</v>
      </c>
      <c r="C97" t="s">
        <v>360</v>
      </c>
      <c r="D97" t="s">
        <v>361</v>
      </c>
      <c r="E97" t="s">
        <v>362</v>
      </c>
      <c r="F97">
        <v>1984</v>
      </c>
      <c r="G97" t="s">
        <v>363</v>
      </c>
      <c r="H97" s="4" t="s">
        <v>364</v>
      </c>
      <c r="I97" t="s">
        <v>401</v>
      </c>
      <c r="J97" t="s">
        <v>1059</v>
      </c>
      <c r="K97" t="s">
        <v>1088</v>
      </c>
      <c r="L97" t="s">
        <v>1087</v>
      </c>
      <c r="M97" t="s">
        <v>1086</v>
      </c>
      <c r="N97" t="s">
        <v>1096</v>
      </c>
      <c r="O97" t="s">
        <v>159</v>
      </c>
      <c r="Q97" t="s">
        <v>1014</v>
      </c>
      <c r="R97" s="2" t="s">
        <v>1008</v>
      </c>
      <c r="S97" t="s">
        <v>205</v>
      </c>
      <c r="V97" t="s">
        <v>365</v>
      </c>
      <c r="W97" t="s">
        <v>236</v>
      </c>
      <c r="X97" s="5" t="s">
        <v>228</v>
      </c>
      <c r="Y97" t="s">
        <v>65</v>
      </c>
      <c r="AB97" t="s">
        <v>250</v>
      </c>
      <c r="AC97" t="s">
        <v>366</v>
      </c>
      <c r="AD97" s="1">
        <v>24</v>
      </c>
      <c r="AE97">
        <v>14</v>
      </c>
      <c r="AF97">
        <v>10</v>
      </c>
      <c r="AG97" t="s">
        <v>371</v>
      </c>
      <c r="AH97">
        <v>200</v>
      </c>
      <c r="AI97">
        <v>200</v>
      </c>
      <c r="AJ97">
        <v>200</v>
      </c>
      <c r="AK97">
        <v>0</v>
      </c>
      <c r="AL97" t="s">
        <v>309</v>
      </c>
      <c r="AN97" t="s">
        <v>189</v>
      </c>
      <c r="AO97" t="s">
        <v>980</v>
      </c>
      <c r="AP97">
        <v>7</v>
      </c>
      <c r="AQ97">
        <v>7</v>
      </c>
      <c r="AR97" t="s">
        <v>372</v>
      </c>
      <c r="AT97" t="s">
        <v>367</v>
      </c>
      <c r="AU97" t="s">
        <v>368</v>
      </c>
      <c r="AV97" t="s">
        <v>373</v>
      </c>
      <c r="AW97" t="s">
        <v>101</v>
      </c>
      <c r="AX97" t="s">
        <v>386</v>
      </c>
      <c r="AY97" s="6" t="s">
        <v>995</v>
      </c>
      <c r="AZ97" t="s">
        <v>269</v>
      </c>
      <c r="BB97" t="s">
        <v>58</v>
      </c>
      <c r="BC97" t="s">
        <v>57</v>
      </c>
      <c r="BD97" t="s">
        <v>56</v>
      </c>
      <c r="BE97" t="s">
        <v>391</v>
      </c>
      <c r="BF97" t="s">
        <v>392</v>
      </c>
      <c r="BG97" t="s">
        <v>381</v>
      </c>
      <c r="BH97">
        <v>1.62349098868027</v>
      </c>
      <c r="BI97">
        <v>6.6794056290830017E-2</v>
      </c>
      <c r="BJ97">
        <f t="shared" si="4"/>
        <v>0.16361135576327032</v>
      </c>
      <c r="BK97">
        <v>6</v>
      </c>
      <c r="BL97">
        <v>1.54333812113128</v>
      </c>
      <c r="BM97">
        <v>8.0152867548989995E-2</v>
      </c>
      <c r="BN97">
        <f t="shared" si="3"/>
        <v>0.19633362691590964</v>
      </c>
      <c r="BO97">
        <v>6</v>
      </c>
      <c r="BQ97" t="s">
        <v>370</v>
      </c>
    </row>
    <row r="98" spans="1:69">
      <c r="A98" t="s">
        <v>421</v>
      </c>
      <c r="C98" t="s">
        <v>360</v>
      </c>
      <c r="D98" t="s">
        <v>361</v>
      </c>
      <c r="E98" t="s">
        <v>362</v>
      </c>
      <c r="F98">
        <v>1984</v>
      </c>
      <c r="G98" t="s">
        <v>363</v>
      </c>
      <c r="H98" s="4" t="s">
        <v>364</v>
      </c>
      <c r="I98" t="s">
        <v>401</v>
      </c>
      <c r="J98" t="s">
        <v>1059</v>
      </c>
      <c r="K98" t="s">
        <v>1088</v>
      </c>
      <c r="L98" t="s">
        <v>1087</v>
      </c>
      <c r="M98" t="s">
        <v>1086</v>
      </c>
      <c r="N98" t="s">
        <v>1096</v>
      </c>
      <c r="O98" t="s">
        <v>159</v>
      </c>
      <c r="Q98" t="s">
        <v>1014</v>
      </c>
      <c r="R98" s="2" t="s">
        <v>1008</v>
      </c>
      <c r="S98" t="s">
        <v>205</v>
      </c>
      <c r="V98" t="s">
        <v>365</v>
      </c>
      <c r="W98" t="s">
        <v>236</v>
      </c>
      <c r="X98" s="5" t="s">
        <v>228</v>
      </c>
      <c r="Y98" t="s">
        <v>65</v>
      </c>
      <c r="AB98" t="s">
        <v>250</v>
      </c>
      <c r="AC98" t="s">
        <v>366</v>
      </c>
      <c r="AD98" s="1">
        <v>24</v>
      </c>
      <c r="AE98">
        <v>14</v>
      </c>
      <c r="AF98">
        <v>10</v>
      </c>
      <c r="AG98" t="s">
        <v>371</v>
      </c>
      <c r="AH98">
        <v>200</v>
      </c>
      <c r="AI98">
        <v>200</v>
      </c>
      <c r="AJ98">
        <v>200</v>
      </c>
      <c r="AK98">
        <v>0</v>
      </c>
      <c r="AL98" t="s">
        <v>309</v>
      </c>
      <c r="AN98" t="s">
        <v>189</v>
      </c>
      <c r="AO98" t="s">
        <v>980</v>
      </c>
      <c r="AP98">
        <v>7</v>
      </c>
      <c r="AQ98">
        <v>7</v>
      </c>
      <c r="AR98" t="s">
        <v>372</v>
      </c>
      <c r="AT98" t="s">
        <v>367</v>
      </c>
      <c r="AU98" t="s">
        <v>368</v>
      </c>
      <c r="AV98" t="s">
        <v>373</v>
      </c>
      <c r="AW98" t="s">
        <v>53</v>
      </c>
      <c r="AX98" t="s">
        <v>387</v>
      </c>
      <c r="AY98" t="s">
        <v>996</v>
      </c>
      <c r="AZ98" t="s">
        <v>269</v>
      </c>
      <c r="BB98" t="s">
        <v>58</v>
      </c>
      <c r="BC98" t="s">
        <v>57</v>
      </c>
      <c r="BD98" t="s">
        <v>56</v>
      </c>
      <c r="BE98" t="s">
        <v>391</v>
      </c>
      <c r="BF98" t="s">
        <v>392</v>
      </c>
      <c r="BG98" t="s">
        <v>382</v>
      </c>
      <c r="BH98">
        <v>1.7170026674874299</v>
      </c>
      <c r="BI98">
        <v>9.3511678807159895E-2</v>
      </c>
      <c r="BJ98">
        <f t="shared" si="4"/>
        <v>0.22905589806857324</v>
      </c>
      <c r="BK98">
        <v>6</v>
      </c>
      <c r="BL98">
        <v>1.5566969323894499</v>
      </c>
      <c r="BM98">
        <v>8.0152867548989995E-2</v>
      </c>
      <c r="BN98">
        <f t="shared" si="3"/>
        <v>0.19633362691590964</v>
      </c>
      <c r="BO98">
        <v>6</v>
      </c>
      <c r="BQ98" t="s">
        <v>370</v>
      </c>
    </row>
    <row r="99" spans="1:69">
      <c r="A99" t="s">
        <v>421</v>
      </c>
      <c r="C99" t="s">
        <v>360</v>
      </c>
      <c r="D99" t="s">
        <v>361</v>
      </c>
      <c r="E99" t="s">
        <v>362</v>
      </c>
      <c r="F99">
        <v>1984</v>
      </c>
      <c r="G99" t="s">
        <v>363</v>
      </c>
      <c r="H99" s="4" t="s">
        <v>364</v>
      </c>
      <c r="I99" t="s">
        <v>401</v>
      </c>
      <c r="J99" t="s">
        <v>1059</v>
      </c>
      <c r="K99" t="s">
        <v>1088</v>
      </c>
      <c r="L99" t="s">
        <v>1087</v>
      </c>
      <c r="M99" t="s">
        <v>1086</v>
      </c>
      <c r="N99" t="s">
        <v>1096</v>
      </c>
      <c r="O99" t="s">
        <v>159</v>
      </c>
      <c r="Q99" t="s">
        <v>1014</v>
      </c>
      <c r="R99" s="2" t="s">
        <v>1008</v>
      </c>
      <c r="S99" t="s">
        <v>205</v>
      </c>
      <c r="V99" t="s">
        <v>365</v>
      </c>
      <c r="W99" t="s">
        <v>236</v>
      </c>
      <c r="X99" s="5" t="s">
        <v>228</v>
      </c>
      <c r="Y99" t="s">
        <v>65</v>
      </c>
      <c r="AB99" t="s">
        <v>250</v>
      </c>
      <c r="AC99" t="s">
        <v>366</v>
      </c>
      <c r="AD99" s="1">
        <v>24</v>
      </c>
      <c r="AE99">
        <v>14</v>
      </c>
      <c r="AF99">
        <v>10</v>
      </c>
      <c r="AG99" t="s">
        <v>371</v>
      </c>
      <c r="AH99">
        <v>200</v>
      </c>
      <c r="AI99">
        <v>200</v>
      </c>
      <c r="AJ99">
        <v>200</v>
      </c>
      <c r="AK99">
        <v>0</v>
      </c>
      <c r="AL99" t="s">
        <v>309</v>
      </c>
      <c r="AN99" t="s">
        <v>189</v>
      </c>
      <c r="AO99" t="s">
        <v>980</v>
      </c>
      <c r="AP99">
        <v>7</v>
      </c>
      <c r="AQ99">
        <v>7</v>
      </c>
      <c r="AR99" t="s">
        <v>372</v>
      </c>
      <c r="AT99" t="s">
        <v>367</v>
      </c>
      <c r="AU99" t="s">
        <v>368</v>
      </c>
      <c r="AV99" t="s">
        <v>373</v>
      </c>
      <c r="AW99" t="s">
        <v>102</v>
      </c>
      <c r="AX99" t="s">
        <v>388</v>
      </c>
      <c r="AY99" t="s">
        <v>996</v>
      </c>
      <c r="AZ99" t="s">
        <v>269</v>
      </c>
      <c r="BB99" t="s">
        <v>58</v>
      </c>
      <c r="BC99" t="s">
        <v>57</v>
      </c>
      <c r="BD99" t="s">
        <v>56</v>
      </c>
      <c r="BE99" t="s">
        <v>391</v>
      </c>
      <c r="BF99" t="s">
        <v>392</v>
      </c>
      <c r="BG99" t="s">
        <v>383</v>
      </c>
      <c r="BH99">
        <v>1.75707910126192</v>
      </c>
      <c r="BI99">
        <v>9.3511678807159937E-2</v>
      </c>
      <c r="BJ99">
        <f t="shared" si="4"/>
        <v>0.22905589806857335</v>
      </c>
      <c r="BK99">
        <v>6</v>
      </c>
      <c r="BL99">
        <v>1.6502086111965999</v>
      </c>
      <c r="BM99">
        <v>8.0152867548989995E-2</v>
      </c>
      <c r="BN99">
        <f t="shared" si="3"/>
        <v>0.19633362691590964</v>
      </c>
      <c r="BO99">
        <v>6</v>
      </c>
      <c r="BQ99" t="s">
        <v>370</v>
      </c>
    </row>
    <row r="100" spans="1:69">
      <c r="A100" t="s">
        <v>421</v>
      </c>
      <c r="C100" t="s">
        <v>360</v>
      </c>
      <c r="D100" t="s">
        <v>361</v>
      </c>
      <c r="E100" t="s">
        <v>362</v>
      </c>
      <c r="F100">
        <v>1984</v>
      </c>
      <c r="G100" t="s">
        <v>363</v>
      </c>
      <c r="H100" s="4" t="s">
        <v>364</v>
      </c>
      <c r="I100" t="s">
        <v>401</v>
      </c>
      <c r="J100" t="s">
        <v>1059</v>
      </c>
      <c r="K100" t="s">
        <v>1088</v>
      </c>
      <c r="L100" t="s">
        <v>1087</v>
      </c>
      <c r="M100" t="s">
        <v>1086</v>
      </c>
      <c r="N100" t="s">
        <v>1096</v>
      </c>
      <c r="O100" t="s">
        <v>159</v>
      </c>
      <c r="Q100" t="s">
        <v>1014</v>
      </c>
      <c r="R100" s="2" t="s">
        <v>1008</v>
      </c>
      <c r="S100" t="s">
        <v>205</v>
      </c>
      <c r="V100" t="s">
        <v>365</v>
      </c>
      <c r="W100" t="s">
        <v>236</v>
      </c>
      <c r="X100" s="5" t="s">
        <v>228</v>
      </c>
      <c r="Y100" t="s">
        <v>65</v>
      </c>
      <c r="AB100" t="s">
        <v>250</v>
      </c>
      <c r="AC100" t="s">
        <v>366</v>
      </c>
      <c r="AD100" s="1">
        <v>24</v>
      </c>
      <c r="AE100">
        <v>14</v>
      </c>
      <c r="AF100">
        <v>10</v>
      </c>
      <c r="AG100" t="s">
        <v>371</v>
      </c>
      <c r="AH100">
        <v>200</v>
      </c>
      <c r="AI100">
        <v>200</v>
      </c>
      <c r="AJ100">
        <v>200</v>
      </c>
      <c r="AK100">
        <v>0</v>
      </c>
      <c r="AL100" t="s">
        <v>309</v>
      </c>
      <c r="AN100" t="s">
        <v>189</v>
      </c>
      <c r="AO100" t="s">
        <v>980</v>
      </c>
      <c r="AP100">
        <v>7</v>
      </c>
      <c r="AQ100">
        <v>7</v>
      </c>
      <c r="AR100" t="s">
        <v>372</v>
      </c>
      <c r="AT100" t="s">
        <v>367</v>
      </c>
      <c r="AU100" t="s">
        <v>368</v>
      </c>
      <c r="AV100" t="s">
        <v>374</v>
      </c>
      <c r="AW100" t="s">
        <v>336</v>
      </c>
      <c r="AX100" t="s">
        <v>389</v>
      </c>
      <c r="AY100" s="6" t="s">
        <v>995</v>
      </c>
      <c r="AZ100" t="s">
        <v>269</v>
      </c>
      <c r="BB100" t="s">
        <v>58</v>
      </c>
      <c r="BC100" t="s">
        <v>57</v>
      </c>
      <c r="BD100" t="s">
        <v>56</v>
      </c>
      <c r="BE100" t="s">
        <v>391</v>
      </c>
      <c r="BF100" t="s">
        <v>392</v>
      </c>
      <c r="BG100" t="s">
        <v>378</v>
      </c>
      <c r="BH100">
        <v>1.8105143462945801</v>
      </c>
      <c r="BI100">
        <v>0.14026751821073002</v>
      </c>
      <c r="BJ100">
        <f t="shared" si="4"/>
        <v>0.34358384710283579</v>
      </c>
      <c r="BK100">
        <v>6</v>
      </c>
      <c r="BL100">
        <v>1.5099410929858701</v>
      </c>
      <c r="BM100">
        <v>8.6832273178070199E-2</v>
      </c>
      <c r="BN100">
        <f t="shared" si="3"/>
        <v>0.21269476249222979</v>
      </c>
      <c r="BO100">
        <v>6</v>
      </c>
      <c r="BQ100" t="s">
        <v>370</v>
      </c>
    </row>
    <row r="101" spans="1:69">
      <c r="A101" t="s">
        <v>421</v>
      </c>
      <c r="C101" t="s">
        <v>360</v>
      </c>
      <c r="D101" t="s">
        <v>361</v>
      </c>
      <c r="E101" t="s">
        <v>362</v>
      </c>
      <c r="F101">
        <v>1984</v>
      </c>
      <c r="G101" t="s">
        <v>363</v>
      </c>
      <c r="H101" s="4" t="s">
        <v>364</v>
      </c>
      <c r="I101" t="s">
        <v>401</v>
      </c>
      <c r="J101" t="s">
        <v>1059</v>
      </c>
      <c r="K101" t="s">
        <v>1088</v>
      </c>
      <c r="L101" t="s">
        <v>1087</v>
      </c>
      <c r="M101" t="s">
        <v>1086</v>
      </c>
      <c r="N101" t="s">
        <v>1096</v>
      </c>
      <c r="O101" t="s">
        <v>159</v>
      </c>
      <c r="Q101" t="s">
        <v>1014</v>
      </c>
      <c r="R101" s="2" t="s">
        <v>1008</v>
      </c>
      <c r="S101" t="s">
        <v>205</v>
      </c>
      <c r="V101" t="s">
        <v>365</v>
      </c>
      <c r="W101" t="s">
        <v>236</v>
      </c>
      <c r="X101" s="5" t="s">
        <v>228</v>
      </c>
      <c r="Y101" t="s">
        <v>65</v>
      </c>
      <c r="AB101" t="s">
        <v>250</v>
      </c>
      <c r="AC101" t="s">
        <v>366</v>
      </c>
      <c r="AD101" s="1">
        <v>24</v>
      </c>
      <c r="AE101">
        <v>14</v>
      </c>
      <c r="AF101">
        <v>10</v>
      </c>
      <c r="AG101" t="s">
        <v>371</v>
      </c>
      <c r="AH101">
        <v>200</v>
      </c>
      <c r="AI101">
        <v>200</v>
      </c>
      <c r="AJ101">
        <v>200</v>
      </c>
      <c r="AK101">
        <v>0</v>
      </c>
      <c r="AL101" t="s">
        <v>309</v>
      </c>
      <c r="AN101" t="s">
        <v>189</v>
      </c>
      <c r="AO101" t="s">
        <v>980</v>
      </c>
      <c r="AP101">
        <v>7</v>
      </c>
      <c r="AQ101">
        <v>7</v>
      </c>
      <c r="AR101" t="s">
        <v>372</v>
      </c>
      <c r="AT101" t="s">
        <v>367</v>
      </c>
      <c r="AU101" t="s">
        <v>368</v>
      </c>
      <c r="AV101" t="s">
        <v>374</v>
      </c>
      <c r="AW101" t="s">
        <v>336</v>
      </c>
      <c r="AX101" t="s">
        <v>377</v>
      </c>
      <c r="AY101" s="6" t="s">
        <v>995</v>
      </c>
      <c r="AZ101" t="s">
        <v>269</v>
      </c>
      <c r="BB101" t="s">
        <v>58</v>
      </c>
      <c r="BC101" t="s">
        <v>63</v>
      </c>
      <c r="BD101" t="s">
        <v>81</v>
      </c>
      <c r="BE101" t="s">
        <v>395</v>
      </c>
      <c r="BF101" t="s">
        <v>394</v>
      </c>
      <c r="BG101" t="s">
        <v>378</v>
      </c>
      <c r="BH101">
        <v>575.71132999999998</v>
      </c>
      <c r="BI101">
        <v>200.38216890000001</v>
      </c>
      <c r="BJ101">
        <f t="shared" si="4"/>
        <v>490.83406735719632</v>
      </c>
      <c r="BK101">
        <v>6</v>
      </c>
      <c r="BL101">
        <v>415.40559489999998</v>
      </c>
      <c r="BM101">
        <v>160.30573509999999</v>
      </c>
      <c r="BN101">
        <f t="shared" si="3"/>
        <v>392.66725383676726</v>
      </c>
      <c r="BO101">
        <v>6</v>
      </c>
      <c r="BQ101" t="s">
        <v>393</v>
      </c>
    </row>
    <row r="102" spans="1:69">
      <c r="A102" t="s">
        <v>421</v>
      </c>
      <c r="C102" t="s">
        <v>360</v>
      </c>
      <c r="D102" t="s">
        <v>361</v>
      </c>
      <c r="E102" t="s">
        <v>362</v>
      </c>
      <c r="F102">
        <v>1984</v>
      </c>
      <c r="G102" t="s">
        <v>363</v>
      </c>
      <c r="H102" s="4" t="s">
        <v>364</v>
      </c>
      <c r="I102" t="s">
        <v>401</v>
      </c>
      <c r="J102" t="s">
        <v>1059</v>
      </c>
      <c r="K102" t="s">
        <v>1088</v>
      </c>
      <c r="L102" t="s">
        <v>1087</v>
      </c>
      <c r="M102" t="s">
        <v>1086</v>
      </c>
      <c r="N102" t="s">
        <v>1096</v>
      </c>
      <c r="O102" t="s">
        <v>159</v>
      </c>
      <c r="Q102" t="s">
        <v>1014</v>
      </c>
      <c r="R102" s="2" t="s">
        <v>1008</v>
      </c>
      <c r="S102" t="s">
        <v>205</v>
      </c>
      <c r="V102" t="s">
        <v>365</v>
      </c>
      <c r="W102" t="s">
        <v>236</v>
      </c>
      <c r="X102" s="5" t="s">
        <v>228</v>
      </c>
      <c r="Y102" t="s">
        <v>65</v>
      </c>
      <c r="AB102" t="s">
        <v>250</v>
      </c>
      <c r="AC102" t="s">
        <v>366</v>
      </c>
      <c r="AD102" s="1">
        <v>24</v>
      </c>
      <c r="AE102">
        <v>14</v>
      </c>
      <c r="AF102">
        <v>10</v>
      </c>
      <c r="AG102" t="s">
        <v>371</v>
      </c>
      <c r="AH102">
        <v>200</v>
      </c>
      <c r="AI102">
        <v>200</v>
      </c>
      <c r="AJ102">
        <v>200</v>
      </c>
      <c r="AK102">
        <v>0</v>
      </c>
      <c r="AL102" t="s">
        <v>309</v>
      </c>
      <c r="AN102" t="s">
        <v>189</v>
      </c>
      <c r="AO102" t="s">
        <v>980</v>
      </c>
      <c r="AP102">
        <v>7</v>
      </c>
      <c r="AQ102">
        <v>7</v>
      </c>
      <c r="AR102" t="s">
        <v>372</v>
      </c>
      <c r="AT102" t="s">
        <v>367</v>
      </c>
      <c r="AU102" t="s">
        <v>368</v>
      </c>
      <c r="AV102" t="s">
        <v>374</v>
      </c>
      <c r="AW102" t="s">
        <v>192</v>
      </c>
      <c r="AX102" t="s">
        <v>384</v>
      </c>
      <c r="AY102" s="6" t="s">
        <v>995</v>
      </c>
      <c r="AZ102" t="s">
        <v>269</v>
      </c>
      <c r="BB102" t="s">
        <v>58</v>
      </c>
      <c r="BC102" t="s">
        <v>63</v>
      </c>
      <c r="BD102" t="s">
        <v>81</v>
      </c>
      <c r="BE102" t="s">
        <v>395</v>
      </c>
      <c r="BF102" t="s">
        <v>394</v>
      </c>
      <c r="BG102" t="s">
        <v>379</v>
      </c>
      <c r="BH102">
        <v>348.61153860000002</v>
      </c>
      <c r="BI102">
        <v>106.8704901</v>
      </c>
      <c r="BJ102">
        <f t="shared" si="4"/>
        <v>261.77816930616115</v>
      </c>
      <c r="BK102">
        <v>6</v>
      </c>
      <c r="BL102">
        <v>695.94063129999995</v>
      </c>
      <c r="BM102">
        <v>227.09979139999999</v>
      </c>
      <c r="BN102">
        <f t="shared" si="3"/>
        <v>556.27860962249929</v>
      </c>
      <c r="BO102">
        <v>6</v>
      </c>
      <c r="BQ102" t="s">
        <v>393</v>
      </c>
    </row>
    <row r="103" spans="1:69">
      <c r="A103" t="s">
        <v>421</v>
      </c>
      <c r="C103" t="s">
        <v>360</v>
      </c>
      <c r="D103" t="s">
        <v>361</v>
      </c>
      <c r="E103" t="s">
        <v>362</v>
      </c>
      <c r="F103">
        <v>1984</v>
      </c>
      <c r="G103" t="s">
        <v>363</v>
      </c>
      <c r="H103" s="4" t="s">
        <v>364</v>
      </c>
      <c r="I103" t="s">
        <v>401</v>
      </c>
      <c r="J103" t="s">
        <v>1059</v>
      </c>
      <c r="K103" t="s">
        <v>1088</v>
      </c>
      <c r="L103" t="s">
        <v>1087</v>
      </c>
      <c r="M103" t="s">
        <v>1086</v>
      </c>
      <c r="N103" t="s">
        <v>1096</v>
      </c>
      <c r="O103" t="s">
        <v>159</v>
      </c>
      <c r="Q103" t="s">
        <v>1014</v>
      </c>
      <c r="R103" s="2" t="s">
        <v>1008</v>
      </c>
      <c r="S103" t="s">
        <v>205</v>
      </c>
      <c r="V103" t="s">
        <v>365</v>
      </c>
      <c r="W103" t="s">
        <v>236</v>
      </c>
      <c r="X103" s="5" t="s">
        <v>228</v>
      </c>
      <c r="Y103" t="s">
        <v>65</v>
      </c>
      <c r="AB103" t="s">
        <v>250</v>
      </c>
      <c r="AC103" t="s">
        <v>366</v>
      </c>
      <c r="AD103" s="1">
        <v>24</v>
      </c>
      <c r="AE103">
        <v>14</v>
      </c>
      <c r="AF103">
        <v>10</v>
      </c>
      <c r="AG103" t="s">
        <v>371</v>
      </c>
      <c r="AH103">
        <v>200</v>
      </c>
      <c r="AI103">
        <v>200</v>
      </c>
      <c r="AJ103">
        <v>200</v>
      </c>
      <c r="AK103">
        <v>0</v>
      </c>
      <c r="AL103" t="s">
        <v>309</v>
      </c>
      <c r="AN103" t="s">
        <v>189</v>
      </c>
      <c r="AO103" t="s">
        <v>980</v>
      </c>
      <c r="AP103">
        <v>7</v>
      </c>
      <c r="AQ103">
        <v>7</v>
      </c>
      <c r="AR103" t="s">
        <v>372</v>
      </c>
      <c r="AT103" t="s">
        <v>367</v>
      </c>
      <c r="AU103" t="s">
        <v>368</v>
      </c>
      <c r="AV103" t="s">
        <v>374</v>
      </c>
      <c r="AW103" t="s">
        <v>100</v>
      </c>
      <c r="AX103" t="s">
        <v>385</v>
      </c>
      <c r="AY103" s="6" t="s">
        <v>995</v>
      </c>
      <c r="AZ103" t="s">
        <v>269</v>
      </c>
      <c r="BB103" t="s">
        <v>58</v>
      </c>
      <c r="BC103" t="s">
        <v>63</v>
      </c>
      <c r="BD103" t="s">
        <v>81</v>
      </c>
      <c r="BE103" t="s">
        <v>395</v>
      </c>
      <c r="BF103" t="s">
        <v>394</v>
      </c>
      <c r="BG103" t="s">
        <v>380</v>
      </c>
      <c r="BH103">
        <v>502.23786810000001</v>
      </c>
      <c r="BI103">
        <v>120.2293013</v>
      </c>
      <c r="BJ103">
        <f t="shared" si="4"/>
        <v>294.5004403163382</v>
      </c>
      <c r="BK103">
        <v>6</v>
      </c>
      <c r="BL103">
        <v>802.81112140000005</v>
      </c>
      <c r="BM103">
        <v>427.48196030000003</v>
      </c>
      <c r="BN103">
        <f t="shared" si="3"/>
        <v>1047.1126769796958</v>
      </c>
      <c r="BO103">
        <v>6</v>
      </c>
      <c r="BQ103" t="s">
        <v>393</v>
      </c>
    </row>
    <row r="104" spans="1:69">
      <c r="A104" t="s">
        <v>421</v>
      </c>
      <c r="C104" t="s">
        <v>360</v>
      </c>
      <c r="D104" t="s">
        <v>361</v>
      </c>
      <c r="E104" t="s">
        <v>362</v>
      </c>
      <c r="F104">
        <v>1984</v>
      </c>
      <c r="G104" t="s">
        <v>363</v>
      </c>
      <c r="H104" s="4" t="s">
        <v>364</v>
      </c>
      <c r="I104" t="s">
        <v>401</v>
      </c>
      <c r="J104" t="s">
        <v>1059</v>
      </c>
      <c r="K104" t="s">
        <v>1088</v>
      </c>
      <c r="L104" t="s">
        <v>1087</v>
      </c>
      <c r="M104" t="s">
        <v>1086</v>
      </c>
      <c r="N104" t="s">
        <v>1096</v>
      </c>
      <c r="O104" t="s">
        <v>159</v>
      </c>
      <c r="Q104" t="s">
        <v>1014</v>
      </c>
      <c r="R104" s="2" t="s">
        <v>1008</v>
      </c>
      <c r="S104" t="s">
        <v>205</v>
      </c>
      <c r="V104" t="s">
        <v>365</v>
      </c>
      <c r="W104" t="s">
        <v>236</v>
      </c>
      <c r="X104" s="5" t="s">
        <v>228</v>
      </c>
      <c r="Y104" t="s">
        <v>65</v>
      </c>
      <c r="AB104" t="s">
        <v>250</v>
      </c>
      <c r="AC104" t="s">
        <v>366</v>
      </c>
      <c r="AD104" s="1">
        <v>24</v>
      </c>
      <c r="AE104">
        <v>14</v>
      </c>
      <c r="AF104">
        <v>10</v>
      </c>
      <c r="AG104" t="s">
        <v>371</v>
      </c>
      <c r="AH104">
        <v>200</v>
      </c>
      <c r="AI104">
        <v>200</v>
      </c>
      <c r="AJ104">
        <v>200</v>
      </c>
      <c r="AK104">
        <v>0</v>
      </c>
      <c r="AL104" t="s">
        <v>309</v>
      </c>
      <c r="AN104" t="s">
        <v>189</v>
      </c>
      <c r="AO104" t="s">
        <v>980</v>
      </c>
      <c r="AP104">
        <v>7</v>
      </c>
      <c r="AQ104">
        <v>7</v>
      </c>
      <c r="AR104" t="s">
        <v>372</v>
      </c>
      <c r="AT104" t="s">
        <v>367</v>
      </c>
      <c r="AU104" t="s">
        <v>368</v>
      </c>
      <c r="AV104" t="s">
        <v>374</v>
      </c>
      <c r="AW104" t="s">
        <v>101</v>
      </c>
      <c r="AX104" t="s">
        <v>386</v>
      </c>
      <c r="AY104" s="6" t="s">
        <v>995</v>
      </c>
      <c r="AZ104" t="s">
        <v>269</v>
      </c>
      <c r="BB104" t="s">
        <v>58</v>
      </c>
      <c r="BC104" t="s">
        <v>63</v>
      </c>
      <c r="BD104" t="s">
        <v>81</v>
      </c>
      <c r="BE104" t="s">
        <v>395</v>
      </c>
      <c r="BF104" t="s">
        <v>394</v>
      </c>
      <c r="BG104" t="s">
        <v>381</v>
      </c>
      <c r="BH104">
        <v>695.94063129999995</v>
      </c>
      <c r="BI104">
        <v>213.7409801</v>
      </c>
      <c r="BJ104">
        <f t="shared" si="4"/>
        <v>523.55633836737331</v>
      </c>
      <c r="BK104">
        <v>6</v>
      </c>
      <c r="BL104">
        <v>1283.728327</v>
      </c>
      <c r="BM104">
        <v>173.66454640000001</v>
      </c>
      <c r="BN104">
        <f t="shared" si="3"/>
        <v>425.38952509189329</v>
      </c>
      <c r="BO104">
        <v>6</v>
      </c>
      <c r="BQ104" t="s">
        <v>393</v>
      </c>
    </row>
    <row r="105" spans="1:69">
      <c r="A105" t="s">
        <v>421</v>
      </c>
      <c r="C105" t="s">
        <v>360</v>
      </c>
      <c r="D105" t="s">
        <v>361</v>
      </c>
      <c r="E105" t="s">
        <v>362</v>
      </c>
      <c r="F105">
        <v>1984</v>
      </c>
      <c r="G105" t="s">
        <v>363</v>
      </c>
      <c r="H105" s="4" t="s">
        <v>364</v>
      </c>
      <c r="I105" t="s">
        <v>401</v>
      </c>
      <c r="J105" t="s">
        <v>1059</v>
      </c>
      <c r="K105" t="s">
        <v>1088</v>
      </c>
      <c r="L105" t="s">
        <v>1087</v>
      </c>
      <c r="M105" t="s">
        <v>1086</v>
      </c>
      <c r="N105" t="s">
        <v>1096</v>
      </c>
      <c r="O105" t="s">
        <v>159</v>
      </c>
      <c r="Q105" t="s">
        <v>1014</v>
      </c>
      <c r="R105" s="2" t="s">
        <v>1008</v>
      </c>
      <c r="S105" t="s">
        <v>205</v>
      </c>
      <c r="V105" t="s">
        <v>365</v>
      </c>
      <c r="W105" t="s">
        <v>236</v>
      </c>
      <c r="X105" s="5" t="s">
        <v>228</v>
      </c>
      <c r="Y105" t="s">
        <v>65</v>
      </c>
      <c r="AB105" t="s">
        <v>250</v>
      </c>
      <c r="AC105" t="s">
        <v>366</v>
      </c>
      <c r="AD105" s="1">
        <v>24</v>
      </c>
      <c r="AE105">
        <v>14</v>
      </c>
      <c r="AF105">
        <v>10</v>
      </c>
      <c r="AG105" t="s">
        <v>371</v>
      </c>
      <c r="AH105">
        <v>200</v>
      </c>
      <c r="AI105">
        <v>200</v>
      </c>
      <c r="AJ105">
        <v>200</v>
      </c>
      <c r="AK105">
        <v>0</v>
      </c>
      <c r="AL105" t="s">
        <v>309</v>
      </c>
      <c r="AN105" t="s">
        <v>189</v>
      </c>
      <c r="AO105" t="s">
        <v>980</v>
      </c>
      <c r="AP105">
        <v>7</v>
      </c>
      <c r="AQ105">
        <v>7</v>
      </c>
      <c r="AR105" t="s">
        <v>372</v>
      </c>
      <c r="AT105" t="s">
        <v>367</v>
      </c>
      <c r="AU105" t="s">
        <v>368</v>
      </c>
      <c r="AV105" t="s">
        <v>374</v>
      </c>
      <c r="AW105" t="s">
        <v>53</v>
      </c>
      <c r="AX105" t="s">
        <v>387</v>
      </c>
      <c r="AY105" t="s">
        <v>996</v>
      </c>
      <c r="AZ105" t="s">
        <v>269</v>
      </c>
      <c r="BB105" t="s">
        <v>58</v>
      </c>
      <c r="BC105" t="s">
        <v>63</v>
      </c>
      <c r="BD105" t="s">
        <v>81</v>
      </c>
      <c r="BE105" t="s">
        <v>395</v>
      </c>
      <c r="BF105" t="s">
        <v>394</v>
      </c>
      <c r="BG105" t="s">
        <v>382</v>
      </c>
      <c r="BH105">
        <v>4396.3313500000004</v>
      </c>
      <c r="BI105">
        <v>667.94056290000003</v>
      </c>
      <c r="BJ105">
        <f t="shared" si="4"/>
        <v>1636.1135576123722</v>
      </c>
      <c r="BK105">
        <v>6</v>
      </c>
      <c r="BL105">
        <v>1377.2400050000001</v>
      </c>
      <c r="BM105">
        <v>173.66454640000001</v>
      </c>
      <c r="BN105">
        <f t="shared" si="3"/>
        <v>425.38952509189329</v>
      </c>
      <c r="BO105">
        <v>6</v>
      </c>
      <c r="BQ105" t="s">
        <v>393</v>
      </c>
    </row>
    <row r="106" spans="1:69">
      <c r="A106" t="s">
        <v>421</v>
      </c>
      <c r="C106" t="s">
        <v>360</v>
      </c>
      <c r="D106" t="s">
        <v>361</v>
      </c>
      <c r="E106" t="s">
        <v>362</v>
      </c>
      <c r="F106">
        <v>1984</v>
      </c>
      <c r="G106" t="s">
        <v>363</v>
      </c>
      <c r="H106" s="4" t="s">
        <v>364</v>
      </c>
      <c r="I106" t="s">
        <v>401</v>
      </c>
      <c r="J106" t="s">
        <v>1059</v>
      </c>
      <c r="K106" t="s">
        <v>1088</v>
      </c>
      <c r="L106" t="s">
        <v>1087</v>
      </c>
      <c r="M106" t="s">
        <v>1086</v>
      </c>
      <c r="N106" t="s">
        <v>1096</v>
      </c>
      <c r="O106" t="s">
        <v>159</v>
      </c>
      <c r="Q106" t="s">
        <v>1014</v>
      </c>
      <c r="R106" s="2" t="s">
        <v>1008</v>
      </c>
      <c r="S106" t="s">
        <v>205</v>
      </c>
      <c r="V106" t="s">
        <v>365</v>
      </c>
      <c r="W106" t="s">
        <v>236</v>
      </c>
      <c r="X106" s="5" t="s">
        <v>228</v>
      </c>
      <c r="Y106" t="s">
        <v>65</v>
      </c>
      <c r="AB106" t="s">
        <v>250</v>
      </c>
      <c r="AC106" t="s">
        <v>366</v>
      </c>
      <c r="AD106" s="1">
        <v>24</v>
      </c>
      <c r="AE106">
        <v>14</v>
      </c>
      <c r="AF106">
        <v>10</v>
      </c>
      <c r="AG106" t="s">
        <v>371</v>
      </c>
      <c r="AH106">
        <v>200</v>
      </c>
      <c r="AI106">
        <v>200</v>
      </c>
      <c r="AJ106">
        <v>200</v>
      </c>
      <c r="AK106">
        <v>0</v>
      </c>
      <c r="AL106" t="s">
        <v>309</v>
      </c>
      <c r="AN106" t="s">
        <v>189</v>
      </c>
      <c r="AO106" t="s">
        <v>980</v>
      </c>
      <c r="AP106">
        <v>7</v>
      </c>
      <c r="AQ106">
        <v>7</v>
      </c>
      <c r="AR106" t="s">
        <v>372</v>
      </c>
      <c r="AT106" t="s">
        <v>367</v>
      </c>
      <c r="AU106" t="s">
        <v>368</v>
      </c>
      <c r="AV106" t="s">
        <v>374</v>
      </c>
      <c r="AW106" t="s">
        <v>102</v>
      </c>
      <c r="AX106" t="s">
        <v>388</v>
      </c>
      <c r="AY106" t="s">
        <v>996</v>
      </c>
      <c r="AZ106" t="s">
        <v>269</v>
      </c>
      <c r="BB106" t="s">
        <v>58</v>
      </c>
      <c r="BC106" t="s">
        <v>63</v>
      </c>
      <c r="BD106" t="s">
        <v>81</v>
      </c>
      <c r="BE106" t="s">
        <v>395</v>
      </c>
      <c r="BF106" t="s">
        <v>394</v>
      </c>
      <c r="BG106" t="s">
        <v>383</v>
      </c>
      <c r="BH106">
        <v>2339.0744159999999</v>
      </c>
      <c r="BI106">
        <v>601.14650659999995</v>
      </c>
      <c r="BJ106">
        <f t="shared" si="4"/>
        <v>1472.5022018266397</v>
      </c>
      <c r="BK106">
        <v>6</v>
      </c>
      <c r="BL106">
        <v>321.89391610000001</v>
      </c>
      <c r="BM106">
        <v>146.94692380000001</v>
      </c>
      <c r="BN106">
        <f t="shared" si="3"/>
        <v>359.94498258164128</v>
      </c>
      <c r="BO106">
        <v>6</v>
      </c>
      <c r="BQ106" t="s">
        <v>393</v>
      </c>
    </row>
    <row r="107" spans="1:69">
      <c r="A107" t="s">
        <v>421</v>
      </c>
      <c r="C107" t="s">
        <v>360</v>
      </c>
      <c r="D107" t="s">
        <v>361</v>
      </c>
      <c r="E107" t="s">
        <v>362</v>
      </c>
      <c r="F107">
        <v>1984</v>
      </c>
      <c r="G107" t="s">
        <v>363</v>
      </c>
      <c r="H107" s="4" t="s">
        <v>364</v>
      </c>
      <c r="I107" t="s">
        <v>401</v>
      </c>
      <c r="J107" t="s">
        <v>1059</v>
      </c>
      <c r="K107" t="s">
        <v>1088</v>
      </c>
      <c r="L107" t="s">
        <v>1087</v>
      </c>
      <c r="M107" t="s">
        <v>1086</v>
      </c>
      <c r="N107" t="s">
        <v>1096</v>
      </c>
      <c r="O107" t="s">
        <v>159</v>
      </c>
      <c r="Q107" t="s">
        <v>1014</v>
      </c>
      <c r="R107" s="2" t="s">
        <v>1008</v>
      </c>
      <c r="S107" t="s">
        <v>205</v>
      </c>
      <c r="V107" t="s">
        <v>365</v>
      </c>
      <c r="W107" t="s">
        <v>236</v>
      </c>
      <c r="X107" s="5" t="s">
        <v>228</v>
      </c>
      <c r="Y107" t="s">
        <v>65</v>
      </c>
      <c r="AB107" t="s">
        <v>250</v>
      </c>
      <c r="AC107" t="s">
        <v>366</v>
      </c>
      <c r="AD107" s="1">
        <v>24</v>
      </c>
      <c r="AE107">
        <v>14</v>
      </c>
      <c r="AF107">
        <v>10</v>
      </c>
      <c r="AG107" t="s">
        <v>371</v>
      </c>
      <c r="AH107">
        <v>200</v>
      </c>
      <c r="AI107">
        <v>200</v>
      </c>
      <c r="AJ107">
        <v>200</v>
      </c>
      <c r="AK107">
        <v>0</v>
      </c>
      <c r="AL107" t="s">
        <v>309</v>
      </c>
      <c r="AN107" t="s">
        <v>189</v>
      </c>
      <c r="AO107" t="s">
        <v>980</v>
      </c>
      <c r="AP107">
        <v>7</v>
      </c>
      <c r="AQ107">
        <v>7</v>
      </c>
      <c r="AR107" t="s">
        <v>372</v>
      </c>
      <c r="AT107" t="s">
        <v>367</v>
      </c>
      <c r="AU107" t="s">
        <v>368</v>
      </c>
      <c r="AV107" t="s">
        <v>374</v>
      </c>
      <c r="AW107" t="s">
        <v>336</v>
      </c>
      <c r="AX107" t="s">
        <v>389</v>
      </c>
      <c r="AY107" s="6" t="s">
        <v>995</v>
      </c>
      <c r="AZ107" t="s">
        <v>269</v>
      </c>
      <c r="BB107" t="s">
        <v>58</v>
      </c>
      <c r="BC107" t="s">
        <v>63</v>
      </c>
      <c r="BD107" t="s">
        <v>81</v>
      </c>
      <c r="BE107" t="s">
        <v>395</v>
      </c>
      <c r="BF107" t="s">
        <v>394</v>
      </c>
      <c r="BG107" t="s">
        <v>378</v>
      </c>
      <c r="BH107">
        <v>575.71132999999998</v>
      </c>
      <c r="BI107">
        <v>173.66454640000001</v>
      </c>
      <c r="BJ107">
        <f t="shared" si="4"/>
        <v>425.38952509189329</v>
      </c>
      <c r="BK107">
        <v>6</v>
      </c>
      <c r="BL107">
        <v>402.04678360000003</v>
      </c>
      <c r="BM107">
        <v>93.511678810000006</v>
      </c>
      <c r="BN107">
        <f t="shared" si="3"/>
        <v>229.05589807553005</v>
      </c>
      <c r="BO107">
        <v>6</v>
      </c>
      <c r="BQ107" t="s">
        <v>393</v>
      </c>
    </row>
    <row r="108" spans="1:69">
      <c r="A108" t="s">
        <v>421</v>
      </c>
      <c r="C108" t="s">
        <v>396</v>
      </c>
      <c r="D108" t="s">
        <v>398</v>
      </c>
      <c r="E108" t="s">
        <v>397</v>
      </c>
      <c r="F108">
        <v>1983</v>
      </c>
      <c r="G108" t="s">
        <v>952</v>
      </c>
      <c r="H108" s="4" t="s">
        <v>399</v>
      </c>
      <c r="I108" t="s">
        <v>400</v>
      </c>
      <c r="J108" t="s">
        <v>1059</v>
      </c>
      <c r="K108" t="s">
        <v>1088</v>
      </c>
      <c r="L108" t="s">
        <v>1087</v>
      </c>
      <c r="M108" t="s">
        <v>1086</v>
      </c>
      <c r="N108" t="s">
        <v>1096</v>
      </c>
      <c r="O108" t="s">
        <v>159</v>
      </c>
      <c r="Q108" s="2" t="s">
        <v>1007</v>
      </c>
      <c r="R108" s="2" t="s">
        <v>1008</v>
      </c>
      <c r="S108" t="s">
        <v>205</v>
      </c>
      <c r="T108">
        <v>42</v>
      </c>
      <c r="V108" t="s">
        <v>402</v>
      </c>
      <c r="W108" t="s">
        <v>236</v>
      </c>
      <c r="X108" s="5" t="s">
        <v>228</v>
      </c>
      <c r="Y108" t="s">
        <v>65</v>
      </c>
      <c r="AB108" t="s">
        <v>250</v>
      </c>
      <c r="AC108" t="s">
        <v>366</v>
      </c>
      <c r="AE108">
        <v>14</v>
      </c>
      <c r="AF108">
        <v>10</v>
      </c>
      <c r="AG108" t="s">
        <v>406</v>
      </c>
      <c r="AH108" t="s">
        <v>404</v>
      </c>
      <c r="AI108">
        <v>200</v>
      </c>
      <c r="AJ108">
        <v>400</v>
      </c>
      <c r="AK108">
        <v>0</v>
      </c>
      <c r="AL108" t="s">
        <v>309</v>
      </c>
      <c r="AP108">
        <v>7</v>
      </c>
      <c r="AT108" t="s">
        <v>367</v>
      </c>
      <c r="AU108" t="s">
        <v>368</v>
      </c>
      <c r="AV108" t="s">
        <v>374</v>
      </c>
      <c r="AW108" t="s">
        <v>101</v>
      </c>
      <c r="AX108" t="s">
        <v>407</v>
      </c>
      <c r="AY108" t="s">
        <v>996</v>
      </c>
      <c r="BB108" t="s">
        <v>58</v>
      </c>
      <c r="BC108" t="s">
        <v>54</v>
      </c>
      <c r="BD108" t="s">
        <v>55</v>
      </c>
      <c r="BE108" t="s">
        <v>414</v>
      </c>
      <c r="BF108" t="s">
        <v>413</v>
      </c>
      <c r="BG108" t="s">
        <v>415</v>
      </c>
      <c r="BH108">
        <v>261.80698151950702</v>
      </c>
      <c r="BI108">
        <v>46.201232032853966</v>
      </c>
      <c r="BJ108">
        <f t="shared" si="4"/>
        <v>122.23697022372275</v>
      </c>
      <c r="BK108">
        <v>7</v>
      </c>
      <c r="BL108">
        <v>87.268993839835403</v>
      </c>
      <c r="BM108">
        <v>30.800821355235598</v>
      </c>
      <c r="BN108">
        <f t="shared" si="3"/>
        <v>81.491313482480834</v>
      </c>
      <c r="BO108">
        <v>7</v>
      </c>
      <c r="BP108" t="s">
        <v>405</v>
      </c>
    </row>
    <row r="109" spans="1:69">
      <c r="A109" t="s">
        <v>421</v>
      </c>
      <c r="C109" t="s">
        <v>396</v>
      </c>
      <c r="D109" t="s">
        <v>398</v>
      </c>
      <c r="E109" t="s">
        <v>397</v>
      </c>
      <c r="F109">
        <v>1983</v>
      </c>
      <c r="G109" t="s">
        <v>952</v>
      </c>
      <c r="H109" s="4" t="s">
        <v>399</v>
      </c>
      <c r="I109" t="s">
        <v>400</v>
      </c>
      <c r="J109" t="s">
        <v>1059</v>
      </c>
      <c r="K109" t="s">
        <v>1088</v>
      </c>
      <c r="L109" t="s">
        <v>1087</v>
      </c>
      <c r="M109" t="s">
        <v>1086</v>
      </c>
      <c r="N109" t="s">
        <v>1096</v>
      </c>
      <c r="O109" t="s">
        <v>159</v>
      </c>
      <c r="Q109" s="2" t="s">
        <v>1007</v>
      </c>
      <c r="R109" s="2" t="s">
        <v>1008</v>
      </c>
      <c r="S109" t="s">
        <v>205</v>
      </c>
      <c r="T109">
        <v>42</v>
      </c>
      <c r="V109" t="s">
        <v>402</v>
      </c>
      <c r="W109" t="s">
        <v>236</v>
      </c>
      <c r="X109" s="5" t="s">
        <v>228</v>
      </c>
      <c r="Y109" t="s">
        <v>65</v>
      </c>
      <c r="AB109" t="s">
        <v>250</v>
      </c>
      <c r="AC109" t="s">
        <v>366</v>
      </c>
      <c r="AE109">
        <v>14</v>
      </c>
      <c r="AF109">
        <v>10</v>
      </c>
      <c r="AG109" t="s">
        <v>406</v>
      </c>
      <c r="AH109" t="s">
        <v>404</v>
      </c>
      <c r="AI109">
        <v>200</v>
      </c>
      <c r="AJ109">
        <v>400</v>
      </c>
      <c r="AK109">
        <v>0</v>
      </c>
      <c r="AL109" t="s">
        <v>309</v>
      </c>
      <c r="AP109">
        <v>7</v>
      </c>
      <c r="AT109" t="s">
        <v>367</v>
      </c>
      <c r="AU109" t="s">
        <v>368</v>
      </c>
      <c r="AV109" t="s">
        <v>374</v>
      </c>
      <c r="AW109" t="s">
        <v>131</v>
      </c>
      <c r="AX109" t="s">
        <v>408</v>
      </c>
      <c r="AY109" t="s">
        <v>996</v>
      </c>
      <c r="BB109" t="s">
        <v>58</v>
      </c>
      <c r="BC109" t="s">
        <v>54</v>
      </c>
      <c r="BD109" t="s">
        <v>55</v>
      </c>
      <c r="BE109" t="s">
        <v>414</v>
      </c>
      <c r="BF109" t="s">
        <v>413</v>
      </c>
      <c r="BG109" t="s">
        <v>415</v>
      </c>
      <c r="BH109">
        <v>718.68583162217601</v>
      </c>
      <c r="BI109">
        <v>56.468172484600018</v>
      </c>
      <c r="BJ109">
        <f t="shared" si="4"/>
        <v>149.40074138455194</v>
      </c>
      <c r="BK109">
        <v>7</v>
      </c>
      <c r="BL109">
        <v>107.802874743326</v>
      </c>
      <c r="BM109">
        <v>35.934291581109008</v>
      </c>
      <c r="BN109">
        <f t="shared" si="3"/>
        <v>95.073199062896435</v>
      </c>
      <c r="BO109">
        <v>7</v>
      </c>
    </row>
    <row r="110" spans="1:69">
      <c r="A110" t="s">
        <v>421</v>
      </c>
      <c r="C110" t="s">
        <v>396</v>
      </c>
      <c r="D110" t="s">
        <v>398</v>
      </c>
      <c r="E110" t="s">
        <v>397</v>
      </c>
      <c r="F110">
        <v>1983</v>
      </c>
      <c r="G110" t="s">
        <v>952</v>
      </c>
      <c r="H110" s="4" t="s">
        <v>399</v>
      </c>
      <c r="I110" t="s">
        <v>400</v>
      </c>
      <c r="J110" t="s">
        <v>1059</v>
      </c>
      <c r="K110" t="s">
        <v>1088</v>
      </c>
      <c r="L110" t="s">
        <v>1087</v>
      </c>
      <c r="M110" t="s">
        <v>1086</v>
      </c>
      <c r="N110" t="s">
        <v>1096</v>
      </c>
      <c r="O110" t="s">
        <v>159</v>
      </c>
      <c r="Q110" s="2" t="s">
        <v>1007</v>
      </c>
      <c r="R110" s="2" t="s">
        <v>1008</v>
      </c>
      <c r="S110" t="s">
        <v>205</v>
      </c>
      <c r="T110">
        <v>42</v>
      </c>
      <c r="V110" t="s">
        <v>402</v>
      </c>
      <c r="W110" t="s">
        <v>236</v>
      </c>
      <c r="X110" s="5" t="s">
        <v>228</v>
      </c>
      <c r="Y110" t="s">
        <v>65</v>
      </c>
      <c r="AB110" t="s">
        <v>250</v>
      </c>
      <c r="AC110" t="s">
        <v>366</v>
      </c>
      <c r="AE110">
        <v>14</v>
      </c>
      <c r="AF110">
        <v>10</v>
      </c>
      <c r="AG110" t="s">
        <v>406</v>
      </c>
      <c r="AH110" t="s">
        <v>404</v>
      </c>
      <c r="AI110">
        <v>200</v>
      </c>
      <c r="AJ110">
        <v>400</v>
      </c>
      <c r="AK110">
        <v>0</v>
      </c>
      <c r="AL110" t="s">
        <v>309</v>
      </c>
      <c r="AP110">
        <v>7</v>
      </c>
      <c r="AT110" t="s">
        <v>367</v>
      </c>
      <c r="AU110" t="s">
        <v>368</v>
      </c>
      <c r="AV110" t="s">
        <v>374</v>
      </c>
      <c r="AW110" t="s">
        <v>53</v>
      </c>
      <c r="AX110" t="s">
        <v>409</v>
      </c>
      <c r="AY110" t="s">
        <v>996</v>
      </c>
      <c r="BB110" t="s">
        <v>58</v>
      </c>
      <c r="BC110" t="s">
        <v>54</v>
      </c>
      <c r="BD110" t="s">
        <v>55</v>
      </c>
      <c r="BE110" t="s">
        <v>414</v>
      </c>
      <c r="BF110" t="s">
        <v>413</v>
      </c>
      <c r="BG110" t="s">
        <v>415</v>
      </c>
      <c r="BH110">
        <v>1042.0944558521501</v>
      </c>
      <c r="BI110">
        <v>112.93634496920004</v>
      </c>
      <c r="BJ110">
        <f t="shared" si="4"/>
        <v>298.80148276910387</v>
      </c>
      <c r="BK110">
        <v>7</v>
      </c>
      <c r="BL110">
        <v>138.60369609856201</v>
      </c>
      <c r="BM110">
        <v>51.334702258726992</v>
      </c>
      <c r="BN110">
        <f t="shared" si="3"/>
        <v>135.81885580413734</v>
      </c>
      <c r="BO110">
        <v>7</v>
      </c>
    </row>
    <row r="111" spans="1:69">
      <c r="A111" t="s">
        <v>421</v>
      </c>
      <c r="C111" t="s">
        <v>396</v>
      </c>
      <c r="D111" t="s">
        <v>398</v>
      </c>
      <c r="E111" t="s">
        <v>397</v>
      </c>
      <c r="F111">
        <v>1983</v>
      </c>
      <c r="G111" t="s">
        <v>952</v>
      </c>
      <c r="H111" s="4" t="s">
        <v>399</v>
      </c>
      <c r="I111" t="s">
        <v>400</v>
      </c>
      <c r="J111" t="s">
        <v>1059</v>
      </c>
      <c r="K111" t="s">
        <v>1088</v>
      </c>
      <c r="L111" t="s">
        <v>1087</v>
      </c>
      <c r="M111" t="s">
        <v>1086</v>
      </c>
      <c r="N111" t="s">
        <v>1096</v>
      </c>
      <c r="O111" t="s">
        <v>159</v>
      </c>
      <c r="Q111" s="2" t="s">
        <v>1007</v>
      </c>
      <c r="R111" s="2" t="s">
        <v>1008</v>
      </c>
      <c r="S111" t="s">
        <v>205</v>
      </c>
      <c r="T111">
        <v>42</v>
      </c>
      <c r="V111" t="s">
        <v>402</v>
      </c>
      <c r="W111" t="s">
        <v>236</v>
      </c>
      <c r="X111" s="5" t="s">
        <v>228</v>
      </c>
      <c r="Y111" t="s">
        <v>65</v>
      </c>
      <c r="AB111" t="s">
        <v>250</v>
      </c>
      <c r="AC111" t="s">
        <v>366</v>
      </c>
      <c r="AE111">
        <v>14</v>
      </c>
      <c r="AF111">
        <v>10</v>
      </c>
      <c r="AG111" t="s">
        <v>406</v>
      </c>
      <c r="AH111" t="s">
        <v>404</v>
      </c>
      <c r="AI111">
        <v>200</v>
      </c>
      <c r="AJ111">
        <v>400</v>
      </c>
      <c r="AK111">
        <v>0</v>
      </c>
      <c r="AL111" t="s">
        <v>309</v>
      </c>
      <c r="AP111">
        <v>7</v>
      </c>
      <c r="AT111" t="s">
        <v>367</v>
      </c>
      <c r="AU111" t="s">
        <v>368</v>
      </c>
      <c r="AV111" t="s">
        <v>374</v>
      </c>
      <c r="AW111" t="s">
        <v>290</v>
      </c>
      <c r="AX111" t="s">
        <v>410</v>
      </c>
      <c r="AY111" t="s">
        <v>996</v>
      </c>
      <c r="BB111" t="s">
        <v>58</v>
      </c>
      <c r="BC111" t="s">
        <v>54</v>
      </c>
      <c r="BD111" t="s">
        <v>55</v>
      </c>
      <c r="BE111" t="s">
        <v>414</v>
      </c>
      <c r="BF111" t="s">
        <v>413</v>
      </c>
      <c r="BG111" t="s">
        <v>415</v>
      </c>
      <c r="BH111">
        <v>528.74743326488601</v>
      </c>
      <c r="BI111">
        <v>61.601642710473016</v>
      </c>
      <c r="BJ111">
        <f t="shared" si="4"/>
        <v>162.98262696496647</v>
      </c>
      <c r="BK111">
        <v>7</v>
      </c>
      <c r="BL111">
        <v>123.203285420944</v>
      </c>
      <c r="BM111">
        <v>46.201232032854008</v>
      </c>
      <c r="BN111">
        <f t="shared" si="3"/>
        <v>122.23697022372286</v>
      </c>
      <c r="BO111">
        <v>7</v>
      </c>
    </row>
    <row r="112" spans="1:69">
      <c r="A112" t="s">
        <v>421</v>
      </c>
      <c r="C112" t="s">
        <v>396</v>
      </c>
      <c r="D112" t="s">
        <v>398</v>
      </c>
      <c r="E112" t="s">
        <v>397</v>
      </c>
      <c r="F112">
        <v>1983</v>
      </c>
      <c r="G112" t="s">
        <v>952</v>
      </c>
      <c r="H112" s="4" t="s">
        <v>399</v>
      </c>
      <c r="I112" t="s">
        <v>400</v>
      </c>
      <c r="J112" t="s">
        <v>1059</v>
      </c>
      <c r="K112" t="s">
        <v>1088</v>
      </c>
      <c r="L112" t="s">
        <v>1087</v>
      </c>
      <c r="M112" t="s">
        <v>1086</v>
      </c>
      <c r="N112" t="s">
        <v>1096</v>
      </c>
      <c r="O112" t="s">
        <v>159</v>
      </c>
      <c r="Q112" s="2" t="s">
        <v>1007</v>
      </c>
      <c r="R112" s="2" t="s">
        <v>1008</v>
      </c>
      <c r="S112" t="s">
        <v>205</v>
      </c>
      <c r="T112">
        <v>42</v>
      </c>
      <c r="V112" t="s">
        <v>402</v>
      </c>
      <c r="W112" t="s">
        <v>236</v>
      </c>
      <c r="X112" s="5" t="s">
        <v>228</v>
      </c>
      <c r="Y112" t="s">
        <v>65</v>
      </c>
      <c r="AB112" t="s">
        <v>250</v>
      </c>
      <c r="AC112" t="s">
        <v>366</v>
      </c>
      <c r="AE112">
        <v>14</v>
      </c>
      <c r="AF112">
        <v>10</v>
      </c>
      <c r="AG112" t="s">
        <v>406</v>
      </c>
      <c r="AH112" t="s">
        <v>404</v>
      </c>
      <c r="AI112">
        <v>200</v>
      </c>
      <c r="AJ112">
        <v>400</v>
      </c>
      <c r="AK112">
        <v>0</v>
      </c>
      <c r="AL112" t="s">
        <v>309</v>
      </c>
      <c r="AP112">
        <v>7</v>
      </c>
      <c r="AT112" t="s">
        <v>367</v>
      </c>
      <c r="AU112" t="s">
        <v>368</v>
      </c>
      <c r="AV112" t="s">
        <v>374</v>
      </c>
      <c r="AW112" t="s">
        <v>102</v>
      </c>
      <c r="AX112" t="s">
        <v>411</v>
      </c>
      <c r="AY112" t="s">
        <v>996</v>
      </c>
      <c r="BB112" t="s">
        <v>58</v>
      </c>
      <c r="BC112" t="s">
        <v>54</v>
      </c>
      <c r="BD112" t="s">
        <v>55</v>
      </c>
      <c r="BE112" t="s">
        <v>414</v>
      </c>
      <c r="BF112" t="s">
        <v>413</v>
      </c>
      <c r="BG112" t="s">
        <v>415</v>
      </c>
      <c r="BH112">
        <v>261.80698151950702</v>
      </c>
      <c r="BI112">
        <v>66.735112936343967</v>
      </c>
      <c r="BJ112">
        <f t="shared" si="4"/>
        <v>176.56451254537558</v>
      </c>
      <c r="BK112">
        <v>7</v>
      </c>
      <c r="BL112">
        <v>102.669404517453</v>
      </c>
      <c r="BM112">
        <v>41.067761806982006</v>
      </c>
      <c r="BN112">
        <f t="shared" si="3"/>
        <v>108.65508464331097</v>
      </c>
      <c r="BO112">
        <v>7</v>
      </c>
    </row>
    <row r="113" spans="1:69">
      <c r="A113" t="s">
        <v>421</v>
      </c>
      <c r="C113" t="s">
        <v>396</v>
      </c>
      <c r="D113" t="s">
        <v>398</v>
      </c>
      <c r="E113" t="s">
        <v>397</v>
      </c>
      <c r="F113">
        <v>1983</v>
      </c>
      <c r="G113" t="s">
        <v>952</v>
      </c>
      <c r="H113" s="4" t="s">
        <v>399</v>
      </c>
      <c r="I113" t="s">
        <v>400</v>
      </c>
      <c r="J113" t="s">
        <v>1059</v>
      </c>
      <c r="K113" t="s">
        <v>1088</v>
      </c>
      <c r="L113" t="s">
        <v>1087</v>
      </c>
      <c r="M113" t="s">
        <v>1086</v>
      </c>
      <c r="N113" t="s">
        <v>1096</v>
      </c>
      <c r="O113" t="s">
        <v>159</v>
      </c>
      <c r="Q113" s="2" t="s">
        <v>1007</v>
      </c>
      <c r="R113" s="2" t="s">
        <v>1008</v>
      </c>
      <c r="S113" t="s">
        <v>205</v>
      </c>
      <c r="T113">
        <v>42</v>
      </c>
      <c r="V113" t="s">
        <v>402</v>
      </c>
      <c r="W113" t="s">
        <v>236</v>
      </c>
      <c r="X113" s="5" t="s">
        <v>228</v>
      </c>
      <c r="Y113" t="s">
        <v>65</v>
      </c>
      <c r="AB113" t="s">
        <v>250</v>
      </c>
      <c r="AC113" t="s">
        <v>366</v>
      </c>
      <c r="AE113">
        <v>14</v>
      </c>
      <c r="AF113">
        <v>10</v>
      </c>
      <c r="AG113" t="s">
        <v>406</v>
      </c>
      <c r="AH113" t="s">
        <v>404</v>
      </c>
      <c r="AI113">
        <v>200</v>
      </c>
      <c r="AJ113">
        <v>400</v>
      </c>
      <c r="AK113">
        <v>0</v>
      </c>
      <c r="AL113" t="s">
        <v>309</v>
      </c>
      <c r="AP113">
        <v>7</v>
      </c>
      <c r="AT113" t="s">
        <v>367</v>
      </c>
      <c r="AU113" t="s">
        <v>368</v>
      </c>
      <c r="AV113" t="s">
        <v>374</v>
      </c>
      <c r="AW113" t="s">
        <v>91</v>
      </c>
      <c r="AX113" t="s">
        <v>412</v>
      </c>
      <c r="AY113" t="s">
        <v>996</v>
      </c>
      <c r="BB113" t="s">
        <v>58</v>
      </c>
      <c r="BC113" t="s">
        <v>54</v>
      </c>
      <c r="BD113" t="s">
        <v>55</v>
      </c>
      <c r="BE113" t="s">
        <v>414</v>
      </c>
      <c r="BF113" t="s">
        <v>413</v>
      </c>
      <c r="BG113" t="s">
        <v>415</v>
      </c>
      <c r="BH113">
        <v>56.4681724845994</v>
      </c>
      <c r="BI113">
        <v>30.800821355236099</v>
      </c>
      <c r="BJ113">
        <f t="shared" si="4"/>
        <v>81.491313482482155</v>
      </c>
      <c r="BK113">
        <v>7</v>
      </c>
      <c r="BL113">
        <v>92.402464065708301</v>
      </c>
      <c r="BM113">
        <v>35.934291581107686</v>
      </c>
      <c r="BN113">
        <f t="shared" si="3"/>
        <v>95.07319906289294</v>
      </c>
      <c r="BO113">
        <v>7</v>
      </c>
    </row>
    <row r="114" spans="1:69">
      <c r="A114" t="s">
        <v>421</v>
      </c>
      <c r="C114" t="s">
        <v>396</v>
      </c>
      <c r="D114" t="s">
        <v>398</v>
      </c>
      <c r="E114" t="s">
        <v>397</v>
      </c>
      <c r="F114">
        <v>1983</v>
      </c>
      <c r="G114" t="s">
        <v>952</v>
      </c>
      <c r="H114" s="4" t="s">
        <v>399</v>
      </c>
      <c r="I114" t="s">
        <v>400</v>
      </c>
      <c r="J114" t="s">
        <v>1059</v>
      </c>
      <c r="K114" t="s">
        <v>1088</v>
      </c>
      <c r="L114" t="s">
        <v>1087</v>
      </c>
      <c r="M114" t="s">
        <v>1086</v>
      </c>
      <c r="N114" t="s">
        <v>1096</v>
      </c>
      <c r="O114" t="s">
        <v>159</v>
      </c>
      <c r="Q114" s="2" t="s">
        <v>1007</v>
      </c>
      <c r="R114" s="2" t="s">
        <v>1008</v>
      </c>
      <c r="S114" t="s">
        <v>205</v>
      </c>
      <c r="T114">
        <v>45</v>
      </c>
      <c r="V114" t="s">
        <v>403</v>
      </c>
      <c r="W114" t="s">
        <v>236</v>
      </c>
      <c r="X114" s="5" t="s">
        <v>228</v>
      </c>
      <c r="Y114" t="s">
        <v>65</v>
      </c>
      <c r="AB114" t="s">
        <v>250</v>
      </c>
      <c r="AC114" t="s">
        <v>366</v>
      </c>
      <c r="AE114">
        <v>14</v>
      </c>
      <c r="AF114">
        <v>10</v>
      </c>
      <c r="AG114" t="s">
        <v>406</v>
      </c>
      <c r="AH114" t="s">
        <v>404</v>
      </c>
      <c r="AI114">
        <v>200</v>
      </c>
      <c r="AJ114">
        <v>400</v>
      </c>
      <c r="AK114">
        <v>0</v>
      </c>
      <c r="AL114" t="s">
        <v>309</v>
      </c>
      <c r="AP114">
        <v>7</v>
      </c>
      <c r="AT114" t="s">
        <v>367</v>
      </c>
      <c r="AU114" t="s">
        <v>368</v>
      </c>
      <c r="AV114" t="s">
        <v>374</v>
      </c>
      <c r="AW114" t="s">
        <v>101</v>
      </c>
      <c r="AX114" t="s">
        <v>407</v>
      </c>
      <c r="AY114" t="s">
        <v>996</v>
      </c>
      <c r="BB114" t="s">
        <v>59</v>
      </c>
      <c r="BC114" t="s">
        <v>57</v>
      </c>
      <c r="BD114" t="s">
        <v>56</v>
      </c>
      <c r="BE114" t="s">
        <v>414</v>
      </c>
      <c r="BF114" t="s">
        <v>416</v>
      </c>
      <c r="BG114" t="s">
        <v>417</v>
      </c>
      <c r="BH114">
        <v>537.42857142857099</v>
      </c>
      <c r="BI114">
        <v>66.857142857143003</v>
      </c>
      <c r="BJ114">
        <f t="shared" si="4"/>
        <v>176.88737336831875</v>
      </c>
      <c r="BK114">
        <v>7</v>
      </c>
      <c r="BL114">
        <v>666</v>
      </c>
      <c r="BM114">
        <v>84.857142857143003</v>
      </c>
      <c r="BN114">
        <f t="shared" si="3"/>
        <v>224.51089696748136</v>
      </c>
      <c r="BO114">
        <v>7</v>
      </c>
    </row>
    <row r="115" spans="1:69">
      <c r="A115" t="s">
        <v>421</v>
      </c>
      <c r="C115" t="s">
        <v>396</v>
      </c>
      <c r="D115" t="s">
        <v>398</v>
      </c>
      <c r="E115" t="s">
        <v>397</v>
      </c>
      <c r="F115">
        <v>1983</v>
      </c>
      <c r="G115" t="s">
        <v>952</v>
      </c>
      <c r="H115" s="4" t="s">
        <v>399</v>
      </c>
      <c r="I115" t="s">
        <v>400</v>
      </c>
      <c r="J115" t="s">
        <v>1059</v>
      </c>
      <c r="K115" t="s">
        <v>1088</v>
      </c>
      <c r="L115" t="s">
        <v>1087</v>
      </c>
      <c r="M115" t="s">
        <v>1086</v>
      </c>
      <c r="N115" t="s">
        <v>1096</v>
      </c>
      <c r="O115" t="s">
        <v>159</v>
      </c>
      <c r="Q115" s="2" t="s">
        <v>1007</v>
      </c>
      <c r="R115" s="2" t="s">
        <v>1008</v>
      </c>
      <c r="S115" t="s">
        <v>205</v>
      </c>
      <c r="T115">
        <v>45</v>
      </c>
      <c r="V115" t="s">
        <v>403</v>
      </c>
      <c r="W115" t="s">
        <v>236</v>
      </c>
      <c r="X115" s="5" t="s">
        <v>228</v>
      </c>
      <c r="Y115" t="s">
        <v>65</v>
      </c>
      <c r="AB115" t="s">
        <v>250</v>
      </c>
      <c r="AC115" t="s">
        <v>366</v>
      </c>
      <c r="AE115">
        <v>14</v>
      </c>
      <c r="AF115">
        <v>10</v>
      </c>
      <c r="AG115" t="s">
        <v>406</v>
      </c>
      <c r="AH115" t="s">
        <v>404</v>
      </c>
      <c r="AI115">
        <v>200</v>
      </c>
      <c r="AJ115">
        <v>400</v>
      </c>
      <c r="AK115">
        <v>0</v>
      </c>
      <c r="AL115" t="s">
        <v>309</v>
      </c>
      <c r="AP115">
        <v>7</v>
      </c>
      <c r="AT115" t="s">
        <v>367</v>
      </c>
      <c r="AU115" t="s">
        <v>368</v>
      </c>
      <c r="AV115" t="s">
        <v>374</v>
      </c>
      <c r="AW115" t="s">
        <v>131</v>
      </c>
      <c r="AX115" t="s">
        <v>408</v>
      </c>
      <c r="AY115" t="s">
        <v>996</v>
      </c>
      <c r="BB115" t="s">
        <v>59</v>
      </c>
      <c r="BC115" t="s">
        <v>57</v>
      </c>
      <c r="BD115" t="s">
        <v>56</v>
      </c>
      <c r="BE115" t="s">
        <v>414</v>
      </c>
      <c r="BF115" t="s">
        <v>416</v>
      </c>
      <c r="BG115" t="s">
        <v>417</v>
      </c>
      <c r="BH115">
        <v>491.142857142857</v>
      </c>
      <c r="BI115">
        <v>72</v>
      </c>
      <c r="BJ115">
        <f t="shared" si="4"/>
        <v>190.49409439665052</v>
      </c>
      <c r="BK115">
        <v>7</v>
      </c>
      <c r="BL115">
        <v>429.42857142857099</v>
      </c>
      <c r="BM115">
        <v>59.142857142856997</v>
      </c>
      <c r="BN115">
        <f t="shared" si="3"/>
        <v>156.47729182581969</v>
      </c>
      <c r="BO115">
        <v>7</v>
      </c>
    </row>
    <row r="116" spans="1:69">
      <c r="A116" t="s">
        <v>421</v>
      </c>
      <c r="C116" t="s">
        <v>396</v>
      </c>
      <c r="D116" t="s">
        <v>398</v>
      </c>
      <c r="E116" t="s">
        <v>397</v>
      </c>
      <c r="F116">
        <v>1983</v>
      </c>
      <c r="G116" t="s">
        <v>952</v>
      </c>
      <c r="H116" s="4" t="s">
        <v>399</v>
      </c>
      <c r="I116" t="s">
        <v>400</v>
      </c>
      <c r="J116" t="s">
        <v>1059</v>
      </c>
      <c r="K116" t="s">
        <v>1088</v>
      </c>
      <c r="L116" t="s">
        <v>1087</v>
      </c>
      <c r="M116" t="s">
        <v>1086</v>
      </c>
      <c r="N116" t="s">
        <v>1096</v>
      </c>
      <c r="O116" t="s">
        <v>159</v>
      </c>
      <c r="Q116" s="2" t="s">
        <v>1007</v>
      </c>
      <c r="R116" s="2" t="s">
        <v>1008</v>
      </c>
      <c r="S116" t="s">
        <v>205</v>
      </c>
      <c r="T116">
        <v>45</v>
      </c>
      <c r="V116" t="s">
        <v>403</v>
      </c>
      <c r="W116" t="s">
        <v>236</v>
      </c>
      <c r="X116" s="5" t="s">
        <v>228</v>
      </c>
      <c r="Y116" t="s">
        <v>65</v>
      </c>
      <c r="AB116" t="s">
        <v>250</v>
      </c>
      <c r="AC116" t="s">
        <v>366</v>
      </c>
      <c r="AE116">
        <v>14</v>
      </c>
      <c r="AF116">
        <v>10</v>
      </c>
      <c r="AG116" t="s">
        <v>406</v>
      </c>
      <c r="AH116" t="s">
        <v>404</v>
      </c>
      <c r="AI116">
        <v>200</v>
      </c>
      <c r="AJ116">
        <v>400</v>
      </c>
      <c r="AK116">
        <v>0</v>
      </c>
      <c r="AL116" t="s">
        <v>309</v>
      </c>
      <c r="AP116">
        <v>7</v>
      </c>
      <c r="AT116" t="s">
        <v>367</v>
      </c>
      <c r="AU116" t="s">
        <v>368</v>
      </c>
      <c r="AV116" t="s">
        <v>374</v>
      </c>
      <c r="AW116" t="s">
        <v>53</v>
      </c>
      <c r="AX116" t="s">
        <v>409</v>
      </c>
      <c r="AY116" t="s">
        <v>996</v>
      </c>
      <c r="BB116" t="s">
        <v>59</v>
      </c>
      <c r="BC116" t="s">
        <v>57</v>
      </c>
      <c r="BD116" t="s">
        <v>56</v>
      </c>
      <c r="BE116" t="s">
        <v>414</v>
      </c>
      <c r="BF116" t="s">
        <v>416</v>
      </c>
      <c r="BG116" t="s">
        <v>417</v>
      </c>
      <c r="BH116">
        <v>537.42857142857099</v>
      </c>
      <c r="BI116">
        <v>43.714285714286</v>
      </c>
      <c r="BJ116">
        <f t="shared" si="4"/>
        <v>115.65712874082429</v>
      </c>
      <c r="BK116">
        <v>7</v>
      </c>
      <c r="BL116">
        <v>581.142857142857</v>
      </c>
      <c r="BM116">
        <v>84.857142857143003</v>
      </c>
      <c r="BN116">
        <f t="shared" ref="BN116:BN183" si="5">SQRT(BO116)*BM116</f>
        <v>224.51089696748136</v>
      </c>
      <c r="BO116">
        <v>7</v>
      </c>
    </row>
    <row r="117" spans="1:69">
      <c r="A117" t="s">
        <v>421</v>
      </c>
      <c r="C117" t="s">
        <v>396</v>
      </c>
      <c r="D117" t="s">
        <v>398</v>
      </c>
      <c r="E117" t="s">
        <v>397</v>
      </c>
      <c r="F117">
        <v>1983</v>
      </c>
      <c r="G117" t="s">
        <v>952</v>
      </c>
      <c r="H117" s="4" t="s">
        <v>399</v>
      </c>
      <c r="I117" t="s">
        <v>400</v>
      </c>
      <c r="J117" t="s">
        <v>1059</v>
      </c>
      <c r="K117" t="s">
        <v>1088</v>
      </c>
      <c r="L117" t="s">
        <v>1087</v>
      </c>
      <c r="M117" t="s">
        <v>1086</v>
      </c>
      <c r="N117" t="s">
        <v>1096</v>
      </c>
      <c r="O117" t="s">
        <v>159</v>
      </c>
      <c r="Q117" s="2" t="s">
        <v>1007</v>
      </c>
      <c r="R117" s="2" t="s">
        <v>1008</v>
      </c>
      <c r="S117" t="s">
        <v>205</v>
      </c>
      <c r="T117">
        <v>45</v>
      </c>
      <c r="V117" t="s">
        <v>403</v>
      </c>
      <c r="W117" t="s">
        <v>236</v>
      </c>
      <c r="X117" s="5" t="s">
        <v>228</v>
      </c>
      <c r="Y117" t="s">
        <v>65</v>
      </c>
      <c r="AB117" t="s">
        <v>250</v>
      </c>
      <c r="AC117" t="s">
        <v>366</v>
      </c>
      <c r="AE117">
        <v>14</v>
      </c>
      <c r="AF117">
        <v>10</v>
      </c>
      <c r="AG117" t="s">
        <v>406</v>
      </c>
      <c r="AH117" t="s">
        <v>404</v>
      </c>
      <c r="AI117">
        <v>200</v>
      </c>
      <c r="AJ117">
        <v>400</v>
      </c>
      <c r="AK117">
        <v>0</v>
      </c>
      <c r="AL117" t="s">
        <v>309</v>
      </c>
      <c r="AP117">
        <v>7</v>
      </c>
      <c r="AT117" t="s">
        <v>367</v>
      </c>
      <c r="AU117" t="s">
        <v>368</v>
      </c>
      <c r="AV117" t="s">
        <v>374</v>
      </c>
      <c r="AW117" t="s">
        <v>290</v>
      </c>
      <c r="AX117" t="s">
        <v>410</v>
      </c>
      <c r="AY117" t="s">
        <v>996</v>
      </c>
      <c r="BB117" t="s">
        <v>59</v>
      </c>
      <c r="BC117" t="s">
        <v>57</v>
      </c>
      <c r="BD117" t="s">
        <v>56</v>
      </c>
      <c r="BE117" t="s">
        <v>414</v>
      </c>
      <c r="BF117" t="s">
        <v>416</v>
      </c>
      <c r="BG117" t="s">
        <v>417</v>
      </c>
      <c r="BH117">
        <v>671.142857142857</v>
      </c>
      <c r="BI117">
        <v>87.428571428571999</v>
      </c>
      <c r="BJ117">
        <f t="shared" si="4"/>
        <v>231.31425748164858</v>
      </c>
      <c r="BK117">
        <v>7</v>
      </c>
      <c r="BL117">
        <v>686.57142857142799</v>
      </c>
      <c r="BM117">
        <v>82.285714285715017</v>
      </c>
      <c r="BN117">
        <f t="shared" si="5"/>
        <v>217.70753645331683</v>
      </c>
      <c r="BO117">
        <v>7</v>
      </c>
    </row>
    <row r="118" spans="1:69">
      <c r="A118" t="s">
        <v>421</v>
      </c>
      <c r="C118" t="s">
        <v>396</v>
      </c>
      <c r="D118" t="s">
        <v>398</v>
      </c>
      <c r="E118" t="s">
        <v>397</v>
      </c>
      <c r="F118">
        <v>1983</v>
      </c>
      <c r="G118" t="s">
        <v>952</v>
      </c>
      <c r="H118" s="4" t="s">
        <v>399</v>
      </c>
      <c r="I118" t="s">
        <v>400</v>
      </c>
      <c r="J118" t="s">
        <v>1059</v>
      </c>
      <c r="K118" t="s">
        <v>1088</v>
      </c>
      <c r="L118" t="s">
        <v>1087</v>
      </c>
      <c r="M118" t="s">
        <v>1086</v>
      </c>
      <c r="N118" t="s">
        <v>1096</v>
      </c>
      <c r="O118" t="s">
        <v>159</v>
      </c>
      <c r="Q118" s="2" t="s">
        <v>1007</v>
      </c>
      <c r="R118" s="2" t="s">
        <v>1008</v>
      </c>
      <c r="S118" t="s">
        <v>205</v>
      </c>
      <c r="T118">
        <v>45</v>
      </c>
      <c r="V118" t="s">
        <v>403</v>
      </c>
      <c r="W118" t="s">
        <v>236</v>
      </c>
      <c r="X118" s="5" t="s">
        <v>228</v>
      </c>
      <c r="Y118" t="s">
        <v>65</v>
      </c>
      <c r="AB118" t="s">
        <v>250</v>
      </c>
      <c r="AC118" t="s">
        <v>366</v>
      </c>
      <c r="AE118">
        <v>14</v>
      </c>
      <c r="AF118">
        <v>10</v>
      </c>
      <c r="AG118" t="s">
        <v>406</v>
      </c>
      <c r="AH118" t="s">
        <v>404</v>
      </c>
      <c r="AI118">
        <v>200</v>
      </c>
      <c r="AJ118">
        <v>400</v>
      </c>
      <c r="AK118">
        <v>0</v>
      </c>
      <c r="AL118" t="s">
        <v>309</v>
      </c>
      <c r="AP118">
        <v>7</v>
      </c>
      <c r="AT118" t="s">
        <v>367</v>
      </c>
      <c r="AU118" t="s">
        <v>368</v>
      </c>
      <c r="AV118" t="s">
        <v>374</v>
      </c>
      <c r="AW118" t="s">
        <v>102</v>
      </c>
      <c r="AX118" t="s">
        <v>411</v>
      </c>
      <c r="AY118" t="s">
        <v>996</v>
      </c>
      <c r="BB118" t="s">
        <v>59</v>
      </c>
      <c r="BC118" t="s">
        <v>57</v>
      </c>
      <c r="BD118" t="s">
        <v>56</v>
      </c>
      <c r="BE118" t="s">
        <v>414</v>
      </c>
      <c r="BF118" t="s">
        <v>416</v>
      </c>
      <c r="BG118" t="s">
        <v>417</v>
      </c>
      <c r="BH118">
        <v>619.71428571428498</v>
      </c>
      <c r="BI118">
        <v>56.571428571428001</v>
      </c>
      <c r="BJ118">
        <f t="shared" si="4"/>
        <v>149.67393131165247</v>
      </c>
      <c r="BK118">
        <v>7</v>
      </c>
      <c r="BL118">
        <v>640.28571428571399</v>
      </c>
      <c r="BM118">
        <v>92.57142857142901</v>
      </c>
      <c r="BN118">
        <f t="shared" si="5"/>
        <v>244.92097850998042</v>
      </c>
      <c r="BO118">
        <v>7</v>
      </c>
    </row>
    <row r="119" spans="1:69">
      <c r="A119" t="s">
        <v>421</v>
      </c>
      <c r="C119" t="s">
        <v>396</v>
      </c>
      <c r="D119" t="s">
        <v>398</v>
      </c>
      <c r="E119" t="s">
        <v>397</v>
      </c>
      <c r="F119">
        <v>1983</v>
      </c>
      <c r="G119" t="s">
        <v>952</v>
      </c>
      <c r="H119" s="4" t="s">
        <v>399</v>
      </c>
      <c r="I119" t="s">
        <v>400</v>
      </c>
      <c r="J119" t="s">
        <v>1059</v>
      </c>
      <c r="K119" t="s">
        <v>1088</v>
      </c>
      <c r="L119" t="s">
        <v>1087</v>
      </c>
      <c r="M119" t="s">
        <v>1086</v>
      </c>
      <c r="N119" t="s">
        <v>1096</v>
      </c>
      <c r="O119" t="s">
        <v>159</v>
      </c>
      <c r="Q119" s="2" t="s">
        <v>1007</v>
      </c>
      <c r="R119" s="2" t="s">
        <v>1008</v>
      </c>
      <c r="S119" t="s">
        <v>205</v>
      </c>
      <c r="T119">
        <v>45</v>
      </c>
      <c r="V119" t="s">
        <v>403</v>
      </c>
      <c r="W119" t="s">
        <v>236</v>
      </c>
      <c r="X119" s="5" t="s">
        <v>228</v>
      </c>
      <c r="Y119" t="s">
        <v>65</v>
      </c>
      <c r="AB119" t="s">
        <v>250</v>
      </c>
      <c r="AC119" t="s">
        <v>366</v>
      </c>
      <c r="AE119">
        <v>14</v>
      </c>
      <c r="AF119">
        <v>10</v>
      </c>
      <c r="AG119" t="s">
        <v>406</v>
      </c>
      <c r="AH119" t="s">
        <v>404</v>
      </c>
      <c r="AI119">
        <v>200</v>
      </c>
      <c r="AJ119">
        <v>400</v>
      </c>
      <c r="AK119">
        <v>0</v>
      </c>
      <c r="AL119" t="s">
        <v>309</v>
      </c>
      <c r="AP119">
        <v>7</v>
      </c>
      <c r="AT119" t="s">
        <v>367</v>
      </c>
      <c r="AU119" t="s">
        <v>368</v>
      </c>
      <c r="AV119" t="s">
        <v>374</v>
      </c>
      <c r="AW119" t="s">
        <v>91</v>
      </c>
      <c r="AX119" t="s">
        <v>412</v>
      </c>
      <c r="AY119" t="s">
        <v>996</v>
      </c>
      <c r="BB119" t="s">
        <v>59</v>
      </c>
      <c r="BC119" t="s">
        <v>57</v>
      </c>
      <c r="BD119" t="s">
        <v>56</v>
      </c>
      <c r="BE119" t="s">
        <v>414</v>
      </c>
      <c r="BF119" t="s">
        <v>416</v>
      </c>
      <c r="BG119" t="s">
        <v>417</v>
      </c>
      <c r="BH119">
        <v>218.57142857142799</v>
      </c>
      <c r="BI119">
        <v>30.857142857143003</v>
      </c>
      <c r="BJ119">
        <f t="shared" si="4"/>
        <v>81.640326169993472</v>
      </c>
      <c r="BK119">
        <v>7</v>
      </c>
      <c r="BL119">
        <v>156.85714285714201</v>
      </c>
      <c r="BM119">
        <v>33.428571428571985</v>
      </c>
      <c r="BN119">
        <f t="shared" si="5"/>
        <v>88.443686684160653</v>
      </c>
      <c r="BO119">
        <v>7</v>
      </c>
    </row>
    <row r="120" spans="1:69">
      <c r="A120" t="s">
        <v>590</v>
      </c>
      <c r="B120" t="s">
        <v>809</v>
      </c>
      <c r="C120" t="s">
        <v>423</v>
      </c>
      <c r="D120" t="s">
        <v>424</v>
      </c>
      <c r="E120" t="s">
        <v>425</v>
      </c>
      <c r="F120">
        <v>1998</v>
      </c>
      <c r="G120" t="s">
        <v>426</v>
      </c>
      <c r="H120" s="11" t="s">
        <v>427</v>
      </c>
      <c r="I120" t="s">
        <v>428</v>
      </c>
      <c r="J120" t="s">
        <v>1059</v>
      </c>
      <c r="K120" t="s">
        <v>1088</v>
      </c>
      <c r="L120" t="s">
        <v>1087</v>
      </c>
      <c r="M120" t="s">
        <v>1086</v>
      </c>
      <c r="N120" t="s">
        <v>1085</v>
      </c>
      <c r="O120" t="s">
        <v>159</v>
      </c>
      <c r="Q120" t="s">
        <v>1007</v>
      </c>
      <c r="R120" s="2" t="s">
        <v>1008</v>
      </c>
      <c r="S120" t="s">
        <v>429</v>
      </c>
      <c r="T120" t="s">
        <v>430</v>
      </c>
      <c r="U120" t="s">
        <v>431</v>
      </c>
      <c r="W120" t="s">
        <v>236</v>
      </c>
      <c r="X120" t="s">
        <v>256</v>
      </c>
      <c r="Y120" t="s">
        <v>65</v>
      </c>
      <c r="AB120" t="s">
        <v>250</v>
      </c>
      <c r="AC120" t="s">
        <v>432</v>
      </c>
      <c r="AD120" s="1">
        <v>24</v>
      </c>
      <c r="AE120">
        <v>12.5</v>
      </c>
      <c r="AF120">
        <v>11.5</v>
      </c>
      <c r="AH120">
        <v>70</v>
      </c>
      <c r="AI120">
        <v>70</v>
      </c>
      <c r="AK120">
        <v>0</v>
      </c>
      <c r="AL120" t="s">
        <v>48</v>
      </c>
      <c r="AP120">
        <v>14</v>
      </c>
      <c r="AQ120">
        <v>30</v>
      </c>
      <c r="AS120" t="s">
        <v>960</v>
      </c>
      <c r="AT120" t="s">
        <v>433</v>
      </c>
      <c r="AU120" t="s">
        <v>51</v>
      </c>
      <c r="AV120" t="s">
        <v>52</v>
      </c>
      <c r="AW120" t="s">
        <v>192</v>
      </c>
      <c r="AX120" t="s">
        <v>1049</v>
      </c>
      <c r="AY120" s="6" t="s">
        <v>995</v>
      </c>
      <c r="BB120" t="s">
        <v>58</v>
      </c>
      <c r="BC120" t="s">
        <v>54</v>
      </c>
      <c r="BD120" t="s">
        <v>55</v>
      </c>
      <c r="BE120" t="s">
        <v>75</v>
      </c>
      <c r="BF120" t="s">
        <v>434</v>
      </c>
      <c r="BG120" t="s">
        <v>435</v>
      </c>
      <c r="BH120" s="12">
        <v>7.2156862745097996</v>
      </c>
      <c r="BI120">
        <v>0.39215689999999997</v>
      </c>
      <c r="BJ120">
        <f t="shared" si="4"/>
        <v>0.9605843041116483</v>
      </c>
      <c r="BK120">
        <v>6</v>
      </c>
      <c r="BL120" s="12">
        <v>6.23529411764705</v>
      </c>
      <c r="BM120">
        <v>0.31372549999999999</v>
      </c>
      <c r="BN120">
        <f t="shared" si="5"/>
        <v>0.76846739429952382</v>
      </c>
      <c r="BO120">
        <v>6</v>
      </c>
    </row>
    <row r="121" spans="1:69">
      <c r="A121" t="s">
        <v>590</v>
      </c>
      <c r="B121" t="s">
        <v>809</v>
      </c>
      <c r="C121" t="s">
        <v>423</v>
      </c>
      <c r="D121" t="s">
        <v>424</v>
      </c>
      <c r="E121" t="s">
        <v>425</v>
      </c>
      <c r="F121">
        <v>1998</v>
      </c>
      <c r="G121" t="s">
        <v>426</v>
      </c>
      <c r="H121" s="11" t="s">
        <v>427</v>
      </c>
      <c r="I121" t="s">
        <v>428</v>
      </c>
      <c r="J121" t="s">
        <v>1059</v>
      </c>
      <c r="K121" t="s">
        <v>1088</v>
      </c>
      <c r="L121" t="s">
        <v>1087</v>
      </c>
      <c r="M121" t="s">
        <v>1086</v>
      </c>
      <c r="N121" t="s">
        <v>1085</v>
      </c>
      <c r="O121" t="s">
        <v>159</v>
      </c>
      <c r="Q121" t="s">
        <v>1007</v>
      </c>
      <c r="R121" s="2" t="s">
        <v>1008</v>
      </c>
      <c r="S121" t="s">
        <v>429</v>
      </c>
      <c r="T121" t="s">
        <v>430</v>
      </c>
      <c r="U121" t="s">
        <v>431</v>
      </c>
      <c r="W121" t="s">
        <v>236</v>
      </c>
      <c r="X121" t="s">
        <v>256</v>
      </c>
      <c r="Y121" t="s">
        <v>65</v>
      </c>
      <c r="AB121" t="s">
        <v>250</v>
      </c>
      <c r="AC121" t="s">
        <v>432</v>
      </c>
      <c r="AD121" s="1">
        <v>24</v>
      </c>
      <c r="AE121">
        <v>12.5</v>
      </c>
      <c r="AF121">
        <v>11.5</v>
      </c>
      <c r="AH121">
        <v>70</v>
      </c>
      <c r="AI121">
        <v>70</v>
      </c>
      <c r="AK121">
        <v>0</v>
      </c>
      <c r="AL121" t="s">
        <v>48</v>
      </c>
      <c r="AP121">
        <v>14</v>
      </c>
      <c r="AQ121">
        <v>30</v>
      </c>
      <c r="AS121" t="s">
        <v>960</v>
      </c>
      <c r="AT121" t="s">
        <v>433</v>
      </c>
      <c r="AU121" t="s">
        <v>51</v>
      </c>
      <c r="AV121" t="s">
        <v>52</v>
      </c>
      <c r="AW121" t="s">
        <v>192</v>
      </c>
      <c r="AX121" t="s">
        <v>1049</v>
      </c>
      <c r="AY121" s="6" t="s">
        <v>995</v>
      </c>
      <c r="BB121" t="s">
        <v>59</v>
      </c>
      <c r="BC121" t="s">
        <v>54</v>
      </c>
      <c r="BD121" t="s">
        <v>55</v>
      </c>
      <c r="BE121" t="s">
        <v>75</v>
      </c>
      <c r="BF121" t="s">
        <v>434</v>
      </c>
      <c r="BG121" t="s">
        <v>436</v>
      </c>
      <c r="BH121" s="12">
        <v>10.823529411764699</v>
      </c>
      <c r="BI121">
        <v>1.0196078</v>
      </c>
      <c r="BJ121">
        <f t="shared" si="4"/>
        <v>2.4975188477617216</v>
      </c>
      <c r="BK121">
        <v>6</v>
      </c>
      <c r="BL121">
        <v>11.058823529411701</v>
      </c>
      <c r="BM121">
        <v>0.98039220000000005</v>
      </c>
      <c r="BN121">
        <f t="shared" si="5"/>
        <v>2.4014606378046341</v>
      </c>
      <c r="BO121">
        <v>6</v>
      </c>
    </row>
    <row r="122" spans="1:69" ht="15.5">
      <c r="A122" t="s">
        <v>590</v>
      </c>
      <c r="B122" t="s">
        <v>809</v>
      </c>
      <c r="C122" t="s">
        <v>437</v>
      </c>
      <c r="D122" t="s">
        <v>438</v>
      </c>
      <c r="E122" t="s">
        <v>439</v>
      </c>
      <c r="F122">
        <v>2000</v>
      </c>
      <c r="G122" t="s">
        <v>440</v>
      </c>
      <c r="H122" s="11" t="s">
        <v>441</v>
      </c>
      <c r="I122" t="s">
        <v>442</v>
      </c>
      <c r="J122" t="s">
        <v>1059</v>
      </c>
      <c r="K122" t="s">
        <v>1088</v>
      </c>
      <c r="L122" t="s">
        <v>1087</v>
      </c>
      <c r="M122" t="s">
        <v>1086</v>
      </c>
      <c r="N122" t="s">
        <v>1085</v>
      </c>
      <c r="O122" t="s">
        <v>159</v>
      </c>
      <c r="Q122" t="s">
        <v>1007</v>
      </c>
      <c r="R122" s="2" t="s">
        <v>1008</v>
      </c>
      <c r="S122" t="s">
        <v>443</v>
      </c>
      <c r="T122" t="s">
        <v>444</v>
      </c>
      <c r="U122" t="s">
        <v>445</v>
      </c>
      <c r="W122" t="s">
        <v>236</v>
      </c>
      <c r="X122" s="5" t="s">
        <v>228</v>
      </c>
      <c r="Y122" t="s">
        <v>65</v>
      </c>
      <c r="AB122" t="s">
        <v>250</v>
      </c>
      <c r="AC122" t="s">
        <v>432</v>
      </c>
      <c r="AD122" s="1">
        <v>24</v>
      </c>
      <c r="AE122">
        <v>12</v>
      </c>
      <c r="AF122">
        <v>12</v>
      </c>
      <c r="AH122">
        <v>400</v>
      </c>
      <c r="AI122">
        <v>400</v>
      </c>
      <c r="AK122">
        <v>0</v>
      </c>
      <c r="AL122" t="s">
        <v>48</v>
      </c>
      <c r="AM122" t="s">
        <v>446</v>
      </c>
      <c r="AQ122">
        <v>65</v>
      </c>
      <c r="AR122" t="s">
        <v>447</v>
      </c>
      <c r="AT122" t="s">
        <v>44</v>
      </c>
      <c r="AU122" t="s">
        <v>51</v>
      </c>
      <c r="AV122" t="s">
        <v>448</v>
      </c>
      <c r="AW122" t="s">
        <v>102</v>
      </c>
      <c r="AX122" s="2" t="s">
        <v>591</v>
      </c>
      <c r="AY122" t="s">
        <v>996</v>
      </c>
      <c r="BB122" t="s">
        <v>58</v>
      </c>
      <c r="BC122" t="s">
        <v>54</v>
      </c>
      <c r="BD122" t="s">
        <v>450</v>
      </c>
      <c r="BE122" t="s">
        <v>451</v>
      </c>
      <c r="BF122" t="s">
        <v>452</v>
      </c>
      <c r="BG122" t="s">
        <v>435</v>
      </c>
      <c r="BH122" s="13">
        <v>193.73401534526801</v>
      </c>
      <c r="BI122" s="14">
        <v>7.9923275</v>
      </c>
      <c r="BJ122">
        <f t="shared" si="4"/>
        <v>19.577124232213919</v>
      </c>
      <c r="BK122">
        <v>6</v>
      </c>
      <c r="BL122" s="13">
        <v>170.716112531969</v>
      </c>
      <c r="BM122">
        <v>7.03324808184151</v>
      </c>
      <c r="BN122">
        <f t="shared" si="5"/>
        <v>17.227869034920239</v>
      </c>
      <c r="BO122">
        <v>6</v>
      </c>
    </row>
    <row r="123" spans="1:69" ht="15.5">
      <c r="A123" t="s">
        <v>590</v>
      </c>
      <c r="B123" t="s">
        <v>809</v>
      </c>
      <c r="C123" t="s">
        <v>437</v>
      </c>
      <c r="D123" t="s">
        <v>438</v>
      </c>
      <c r="E123" t="s">
        <v>439</v>
      </c>
      <c r="F123">
        <v>2000</v>
      </c>
      <c r="G123" t="s">
        <v>440</v>
      </c>
      <c r="H123" s="11" t="s">
        <v>441</v>
      </c>
      <c r="I123" t="s">
        <v>442</v>
      </c>
      <c r="J123" t="s">
        <v>1059</v>
      </c>
      <c r="K123" t="s">
        <v>1088</v>
      </c>
      <c r="L123" t="s">
        <v>1133</v>
      </c>
      <c r="M123" t="s">
        <v>1086</v>
      </c>
      <c r="N123" t="s">
        <v>1085</v>
      </c>
      <c r="O123" t="s">
        <v>159</v>
      </c>
      <c r="Q123" t="s">
        <v>1007</v>
      </c>
      <c r="R123" s="2" t="s">
        <v>1008</v>
      </c>
      <c r="S123" t="s">
        <v>443</v>
      </c>
      <c r="T123" t="s">
        <v>444</v>
      </c>
      <c r="U123" t="s">
        <v>445</v>
      </c>
      <c r="W123" t="s">
        <v>236</v>
      </c>
      <c r="X123" s="5" t="s">
        <v>228</v>
      </c>
      <c r="Y123" t="s">
        <v>65</v>
      </c>
      <c r="AB123" t="s">
        <v>250</v>
      </c>
      <c r="AC123" t="s">
        <v>432</v>
      </c>
      <c r="AD123" s="1">
        <v>14</v>
      </c>
      <c r="AE123">
        <v>12</v>
      </c>
      <c r="AF123">
        <v>2</v>
      </c>
      <c r="AH123">
        <v>400</v>
      </c>
      <c r="AI123">
        <v>400</v>
      </c>
      <c r="AK123">
        <v>0</v>
      </c>
      <c r="AL123" t="s">
        <v>48</v>
      </c>
      <c r="AM123" t="s">
        <v>446</v>
      </c>
      <c r="AQ123">
        <v>65</v>
      </c>
      <c r="AR123" t="s">
        <v>447</v>
      </c>
      <c r="AT123" t="s">
        <v>44</v>
      </c>
      <c r="AU123" t="s">
        <v>51</v>
      </c>
      <c r="AV123" t="s">
        <v>448</v>
      </c>
      <c r="AW123" t="s">
        <v>102</v>
      </c>
      <c r="AX123" s="2" t="s">
        <v>449</v>
      </c>
      <c r="AY123" t="s">
        <v>996</v>
      </c>
      <c r="BB123" t="s">
        <v>58</v>
      </c>
      <c r="BC123" t="s">
        <v>63</v>
      </c>
      <c r="BD123" t="s">
        <v>450</v>
      </c>
      <c r="BE123" t="s">
        <v>451</v>
      </c>
      <c r="BF123" t="s">
        <v>452</v>
      </c>
      <c r="BG123" s="15" t="s">
        <v>453</v>
      </c>
      <c r="BH123" s="13">
        <v>193.73401534526801</v>
      </c>
      <c r="BI123" s="14">
        <v>7.9923275</v>
      </c>
      <c r="BJ123">
        <f t="shared" si="4"/>
        <v>19.577124232213919</v>
      </c>
      <c r="BK123">
        <v>6</v>
      </c>
      <c r="BL123" s="13">
        <v>198.209718670076</v>
      </c>
      <c r="BM123">
        <v>7.9923273657290101</v>
      </c>
      <c r="BN123">
        <f t="shared" si="5"/>
        <v>19.577123903318508</v>
      </c>
      <c r="BO123">
        <v>6</v>
      </c>
    </row>
    <row r="124" spans="1:69">
      <c r="A124" t="s">
        <v>590</v>
      </c>
      <c r="B124" t="s">
        <v>420</v>
      </c>
      <c r="C124" s="1" t="s">
        <v>454</v>
      </c>
      <c r="D124" t="s">
        <v>455</v>
      </c>
      <c r="E124" t="s">
        <v>456</v>
      </c>
      <c r="F124">
        <v>2003</v>
      </c>
      <c r="G124" t="s">
        <v>457</v>
      </c>
      <c r="H124" s="11" t="s">
        <v>1057</v>
      </c>
      <c r="I124" t="s">
        <v>458</v>
      </c>
      <c r="J124" t="s">
        <v>1059</v>
      </c>
      <c r="K124" t="s">
        <v>1138</v>
      </c>
      <c r="L124" t="s">
        <v>1076</v>
      </c>
      <c r="M124" t="s">
        <v>1097</v>
      </c>
      <c r="N124" t="s">
        <v>1098</v>
      </c>
      <c r="O124" t="s">
        <v>159</v>
      </c>
      <c r="Q124" t="s">
        <v>1007</v>
      </c>
      <c r="R124" s="2" t="s">
        <v>1009</v>
      </c>
      <c r="S124" t="s">
        <v>459</v>
      </c>
      <c r="W124" t="s">
        <v>236</v>
      </c>
      <c r="X124" s="5" t="s">
        <v>228</v>
      </c>
      <c r="Y124" t="s">
        <v>65</v>
      </c>
      <c r="AB124" t="s">
        <v>250</v>
      </c>
      <c r="AD124">
        <v>15</v>
      </c>
      <c r="AE124">
        <v>12</v>
      </c>
      <c r="AF124">
        <v>3</v>
      </c>
      <c r="AH124">
        <v>1300</v>
      </c>
      <c r="AI124">
        <v>1300</v>
      </c>
      <c r="AK124">
        <v>0</v>
      </c>
      <c r="AL124" t="s">
        <v>48</v>
      </c>
      <c r="AN124" s="2" t="s">
        <v>957</v>
      </c>
      <c r="AO124" s="2" t="s">
        <v>981</v>
      </c>
      <c r="AP124">
        <v>14</v>
      </c>
      <c r="AQ124">
        <v>14</v>
      </c>
      <c r="AT124" t="s">
        <v>460</v>
      </c>
      <c r="AU124" t="s">
        <v>51</v>
      </c>
      <c r="AV124" t="s">
        <v>461</v>
      </c>
      <c r="AW124" s="2" t="s">
        <v>462</v>
      </c>
      <c r="AX124" s="2" t="s">
        <v>956</v>
      </c>
      <c r="AY124" s="6" t="s">
        <v>995</v>
      </c>
      <c r="AZ124" t="s">
        <v>1054</v>
      </c>
      <c r="BB124" s="2" t="s">
        <v>58</v>
      </c>
      <c r="BC124" t="s">
        <v>54</v>
      </c>
      <c r="BD124" t="s">
        <v>55</v>
      </c>
      <c r="BE124" t="s">
        <v>224</v>
      </c>
      <c r="BF124" t="s">
        <v>463</v>
      </c>
      <c r="BG124" t="s">
        <v>955</v>
      </c>
      <c r="BH124" s="13">
        <v>120.18779342723001</v>
      </c>
      <c r="BI124">
        <v>14.084507042253499</v>
      </c>
      <c r="BJ124">
        <f t="shared" ref="BJ124:BJ129" si="6">SQRT(BK124)*BI124</f>
        <v>31.493915176053328</v>
      </c>
      <c r="BK124">
        <v>5</v>
      </c>
      <c r="BL124" s="13">
        <v>74.013157894736807</v>
      </c>
      <c r="BM124">
        <v>11.5131578947368</v>
      </c>
      <c r="BN124">
        <f t="shared" ref="BN124:BN129" si="7">SQRT(BO124)*BM124</f>
        <v>25.744203688319853</v>
      </c>
      <c r="BO124">
        <v>5</v>
      </c>
      <c r="BP124" t="s">
        <v>73</v>
      </c>
      <c r="BQ124" t="s">
        <v>954</v>
      </c>
    </row>
    <row r="125" spans="1:69">
      <c r="A125" t="s">
        <v>590</v>
      </c>
      <c r="B125" t="s">
        <v>420</v>
      </c>
      <c r="C125" s="1" t="s">
        <v>454</v>
      </c>
      <c r="D125" t="s">
        <v>455</v>
      </c>
      <c r="E125" t="s">
        <v>456</v>
      </c>
      <c r="F125">
        <v>2003</v>
      </c>
      <c r="G125" t="s">
        <v>457</v>
      </c>
      <c r="H125" s="11" t="s">
        <v>1057</v>
      </c>
      <c r="I125" t="s">
        <v>458</v>
      </c>
      <c r="J125" t="s">
        <v>1059</v>
      </c>
      <c r="K125" t="s">
        <v>1138</v>
      </c>
      <c r="L125" t="s">
        <v>1076</v>
      </c>
      <c r="M125" t="s">
        <v>1097</v>
      </c>
      <c r="N125" t="s">
        <v>1098</v>
      </c>
      <c r="O125" t="s">
        <v>159</v>
      </c>
      <c r="Q125" t="s">
        <v>1007</v>
      </c>
      <c r="R125" s="2" t="s">
        <v>1009</v>
      </c>
      <c r="S125" t="s">
        <v>459</v>
      </c>
      <c r="W125" t="s">
        <v>236</v>
      </c>
      <c r="X125" s="5" t="s">
        <v>228</v>
      </c>
      <c r="Y125" t="s">
        <v>65</v>
      </c>
      <c r="AB125" t="s">
        <v>250</v>
      </c>
      <c r="AD125">
        <v>15</v>
      </c>
      <c r="AE125">
        <v>12</v>
      </c>
      <c r="AF125">
        <v>3</v>
      </c>
      <c r="AH125">
        <v>1300</v>
      </c>
      <c r="AI125">
        <v>1300</v>
      </c>
      <c r="AK125">
        <v>0</v>
      </c>
      <c r="AL125" t="s">
        <v>48</v>
      </c>
      <c r="AN125" s="2" t="s">
        <v>957</v>
      </c>
      <c r="AO125" s="2" t="s">
        <v>981</v>
      </c>
      <c r="AP125">
        <v>14</v>
      </c>
      <c r="AQ125">
        <v>14</v>
      </c>
      <c r="AT125" t="s">
        <v>460</v>
      </c>
      <c r="AU125" t="s">
        <v>51</v>
      </c>
      <c r="AV125" t="s">
        <v>461</v>
      </c>
      <c r="AW125" s="2" t="s">
        <v>464</v>
      </c>
      <c r="AX125" s="2" t="s">
        <v>956</v>
      </c>
      <c r="AY125" s="6" t="s">
        <v>995</v>
      </c>
      <c r="AZ125" t="s">
        <v>1054</v>
      </c>
      <c r="BB125" s="2" t="s">
        <v>58</v>
      </c>
      <c r="BC125" t="s">
        <v>54</v>
      </c>
      <c r="BD125" t="s">
        <v>55</v>
      </c>
      <c r="BE125" t="s">
        <v>224</v>
      </c>
      <c r="BF125" t="s">
        <v>463</v>
      </c>
      <c r="BG125" t="s">
        <v>955</v>
      </c>
      <c r="BH125" s="13">
        <v>332.39436619718299</v>
      </c>
      <c r="BI125">
        <v>40.37558685446001</v>
      </c>
      <c r="BJ125">
        <f t="shared" si="6"/>
        <v>90.282556838019502</v>
      </c>
      <c r="BK125">
        <v>5</v>
      </c>
      <c r="BL125" s="13">
        <v>171.052631578947</v>
      </c>
      <c r="BM125">
        <v>30.427631578947501</v>
      </c>
      <c r="BN125">
        <f t="shared" si="7"/>
        <v>68.03825260484588</v>
      </c>
      <c r="BO125">
        <v>5</v>
      </c>
      <c r="BP125" t="s">
        <v>73</v>
      </c>
      <c r="BQ125" t="s">
        <v>954</v>
      </c>
    </row>
    <row r="126" spans="1:69">
      <c r="A126" t="s">
        <v>590</v>
      </c>
      <c r="B126" t="s">
        <v>420</v>
      </c>
      <c r="C126" s="1" t="s">
        <v>454</v>
      </c>
      <c r="D126" t="s">
        <v>455</v>
      </c>
      <c r="E126" t="s">
        <v>456</v>
      </c>
      <c r="F126">
        <v>2003</v>
      </c>
      <c r="G126" t="s">
        <v>457</v>
      </c>
      <c r="H126" s="11" t="s">
        <v>1057</v>
      </c>
      <c r="I126" t="s">
        <v>458</v>
      </c>
      <c r="J126" t="s">
        <v>1059</v>
      </c>
      <c r="K126" t="s">
        <v>1138</v>
      </c>
      <c r="L126" t="s">
        <v>1076</v>
      </c>
      <c r="M126" t="s">
        <v>1097</v>
      </c>
      <c r="N126" t="s">
        <v>1098</v>
      </c>
      <c r="O126" t="s">
        <v>159</v>
      </c>
      <c r="Q126" t="s">
        <v>1007</v>
      </c>
      <c r="R126" s="2" t="s">
        <v>1009</v>
      </c>
      <c r="S126" t="s">
        <v>459</v>
      </c>
      <c r="W126" t="s">
        <v>236</v>
      </c>
      <c r="X126" s="5" t="s">
        <v>228</v>
      </c>
      <c r="Y126" t="s">
        <v>65</v>
      </c>
      <c r="AB126" t="s">
        <v>250</v>
      </c>
      <c r="AD126">
        <v>15</v>
      </c>
      <c r="AE126">
        <v>12</v>
      </c>
      <c r="AF126">
        <v>3</v>
      </c>
      <c r="AH126">
        <v>1300</v>
      </c>
      <c r="AI126">
        <v>1300</v>
      </c>
      <c r="AK126">
        <v>0</v>
      </c>
      <c r="AL126" t="s">
        <v>48</v>
      </c>
      <c r="AN126" s="2" t="s">
        <v>957</v>
      </c>
      <c r="AO126" s="2" t="s">
        <v>981</v>
      </c>
      <c r="AP126">
        <v>14</v>
      </c>
      <c r="AQ126">
        <v>14</v>
      </c>
      <c r="AT126" t="s">
        <v>460</v>
      </c>
      <c r="AU126" t="s">
        <v>51</v>
      </c>
      <c r="AV126" t="s">
        <v>461</v>
      </c>
      <c r="AW126" s="2" t="s">
        <v>465</v>
      </c>
      <c r="AX126" s="2" t="s">
        <v>956</v>
      </c>
      <c r="AY126" s="6" t="s">
        <v>995</v>
      </c>
      <c r="AZ126" t="s">
        <v>1054</v>
      </c>
      <c r="BB126" s="2" t="s">
        <v>58</v>
      </c>
      <c r="BC126" t="s">
        <v>54</v>
      </c>
      <c r="BD126" t="s">
        <v>55</v>
      </c>
      <c r="BE126" t="s">
        <v>224</v>
      </c>
      <c r="BF126" t="s">
        <v>463</v>
      </c>
      <c r="BG126" t="s">
        <v>955</v>
      </c>
      <c r="BH126" s="13">
        <v>313.61502347417797</v>
      </c>
      <c r="BI126">
        <v>45.070422535211009</v>
      </c>
      <c r="BJ126">
        <f t="shared" si="6"/>
        <v>100.78052856337023</v>
      </c>
      <c r="BK126">
        <v>5</v>
      </c>
      <c r="BL126" s="13">
        <v>218.74999999999901</v>
      </c>
      <c r="BM126">
        <v>19.736842105263499</v>
      </c>
      <c r="BN126">
        <f t="shared" si="7"/>
        <v>44.132920608549242</v>
      </c>
      <c r="BO126">
        <v>5</v>
      </c>
      <c r="BP126" t="s">
        <v>73</v>
      </c>
      <c r="BQ126" t="s">
        <v>954</v>
      </c>
    </row>
    <row r="127" spans="1:69">
      <c r="A127" t="s">
        <v>590</v>
      </c>
      <c r="B127" t="s">
        <v>420</v>
      </c>
      <c r="C127" s="1" t="s">
        <v>454</v>
      </c>
      <c r="D127" t="s">
        <v>455</v>
      </c>
      <c r="E127" t="s">
        <v>456</v>
      </c>
      <c r="F127">
        <v>2003</v>
      </c>
      <c r="G127" t="s">
        <v>457</v>
      </c>
      <c r="H127" s="11" t="s">
        <v>1057</v>
      </c>
      <c r="I127" t="s">
        <v>458</v>
      </c>
      <c r="J127" t="s">
        <v>1059</v>
      </c>
      <c r="K127" t="s">
        <v>1138</v>
      </c>
      <c r="L127" t="s">
        <v>1076</v>
      </c>
      <c r="M127" t="s">
        <v>1097</v>
      </c>
      <c r="N127" t="s">
        <v>1098</v>
      </c>
      <c r="O127" t="s">
        <v>159</v>
      </c>
      <c r="Q127" t="s">
        <v>1007</v>
      </c>
      <c r="R127" s="2" t="s">
        <v>1009</v>
      </c>
      <c r="S127" t="s">
        <v>459</v>
      </c>
      <c r="W127" t="s">
        <v>236</v>
      </c>
      <c r="X127" s="5" t="s">
        <v>228</v>
      </c>
      <c r="Y127" t="s">
        <v>65</v>
      </c>
      <c r="AB127" t="s">
        <v>250</v>
      </c>
      <c r="AD127">
        <v>15</v>
      </c>
      <c r="AE127">
        <v>12</v>
      </c>
      <c r="AF127">
        <v>3</v>
      </c>
      <c r="AH127">
        <v>1300</v>
      </c>
      <c r="AI127">
        <v>1300</v>
      </c>
      <c r="AK127">
        <v>0</v>
      </c>
      <c r="AL127" t="s">
        <v>48</v>
      </c>
      <c r="AN127" s="2" t="s">
        <v>957</v>
      </c>
      <c r="AO127" s="2" t="s">
        <v>981</v>
      </c>
      <c r="AP127">
        <v>14</v>
      </c>
      <c r="AQ127">
        <v>14</v>
      </c>
      <c r="AT127" t="s">
        <v>460</v>
      </c>
      <c r="AU127" t="s">
        <v>51</v>
      </c>
      <c r="AV127" t="s">
        <v>461</v>
      </c>
      <c r="AW127" s="2" t="s">
        <v>466</v>
      </c>
      <c r="AX127" s="2" t="s">
        <v>956</v>
      </c>
      <c r="AY127" s="6" t="s">
        <v>995</v>
      </c>
      <c r="AZ127" t="s">
        <v>1054</v>
      </c>
      <c r="BB127" s="2" t="s">
        <v>58</v>
      </c>
      <c r="BC127" t="s">
        <v>54</v>
      </c>
      <c r="BD127" t="s">
        <v>55</v>
      </c>
      <c r="BE127" t="s">
        <v>224</v>
      </c>
      <c r="BF127" t="s">
        <v>463</v>
      </c>
      <c r="BG127" t="s">
        <v>955</v>
      </c>
      <c r="BH127" s="13">
        <v>225.35211267605601</v>
      </c>
      <c r="BI127">
        <v>17.840375586854506</v>
      </c>
      <c r="BJ127">
        <f t="shared" si="6"/>
        <v>39.892292556334382</v>
      </c>
      <c r="BK127">
        <v>5</v>
      </c>
      <c r="BL127" s="13">
        <v>192.43421052631501</v>
      </c>
      <c r="BM127">
        <v>28.782894736842</v>
      </c>
      <c r="BN127">
        <f t="shared" si="7"/>
        <v>64.360509220799628</v>
      </c>
      <c r="BO127">
        <v>5</v>
      </c>
      <c r="BP127" t="s">
        <v>73</v>
      </c>
      <c r="BQ127" t="s">
        <v>954</v>
      </c>
    </row>
    <row r="128" spans="1:69">
      <c r="A128" t="s">
        <v>590</v>
      </c>
      <c r="B128" t="s">
        <v>420</v>
      </c>
      <c r="C128" s="1" t="s">
        <v>454</v>
      </c>
      <c r="D128" t="s">
        <v>455</v>
      </c>
      <c r="E128" t="s">
        <v>456</v>
      </c>
      <c r="F128">
        <v>2003</v>
      </c>
      <c r="G128" t="s">
        <v>457</v>
      </c>
      <c r="H128" s="11" t="s">
        <v>1057</v>
      </c>
      <c r="I128" t="s">
        <v>458</v>
      </c>
      <c r="J128" t="s">
        <v>1059</v>
      </c>
      <c r="K128" t="s">
        <v>1138</v>
      </c>
      <c r="L128" t="s">
        <v>1076</v>
      </c>
      <c r="M128" t="s">
        <v>1097</v>
      </c>
      <c r="N128" t="s">
        <v>1098</v>
      </c>
      <c r="O128" t="s">
        <v>159</v>
      </c>
      <c r="Q128" t="s">
        <v>1007</v>
      </c>
      <c r="R128" s="2" t="s">
        <v>1009</v>
      </c>
      <c r="S128" t="s">
        <v>459</v>
      </c>
      <c r="W128" t="s">
        <v>236</v>
      </c>
      <c r="X128" s="5" t="s">
        <v>228</v>
      </c>
      <c r="Y128" t="s">
        <v>65</v>
      </c>
      <c r="AB128" t="s">
        <v>250</v>
      </c>
      <c r="AD128">
        <v>15</v>
      </c>
      <c r="AE128">
        <v>12</v>
      </c>
      <c r="AF128">
        <v>3</v>
      </c>
      <c r="AH128">
        <v>1300</v>
      </c>
      <c r="AI128">
        <v>1300</v>
      </c>
      <c r="AK128">
        <v>0</v>
      </c>
      <c r="AL128" t="s">
        <v>48</v>
      </c>
      <c r="AN128" s="2" t="s">
        <v>957</v>
      </c>
      <c r="AO128" s="2" t="s">
        <v>981</v>
      </c>
      <c r="AP128">
        <v>14</v>
      </c>
      <c r="AQ128">
        <v>14</v>
      </c>
      <c r="AT128" t="s">
        <v>460</v>
      </c>
      <c r="AU128" t="s">
        <v>51</v>
      </c>
      <c r="AV128" t="s">
        <v>461</v>
      </c>
      <c r="AW128" s="2" t="s">
        <v>467</v>
      </c>
      <c r="AX128" s="2" t="s">
        <v>956</v>
      </c>
      <c r="AY128" t="s">
        <v>996</v>
      </c>
      <c r="AZ128" t="s">
        <v>1054</v>
      </c>
      <c r="BB128" s="2" t="s">
        <v>58</v>
      </c>
      <c r="BC128" t="s">
        <v>54</v>
      </c>
      <c r="BD128" t="s">
        <v>55</v>
      </c>
      <c r="BE128" t="s">
        <v>224</v>
      </c>
      <c r="BF128" t="s">
        <v>463</v>
      </c>
      <c r="BG128" t="s">
        <v>955</v>
      </c>
      <c r="BH128" s="13">
        <v>120.18779342723001</v>
      </c>
      <c r="BI128">
        <v>5.6338028169015004</v>
      </c>
      <c r="BJ128">
        <f t="shared" si="6"/>
        <v>12.597566070421557</v>
      </c>
      <c r="BK128">
        <v>5</v>
      </c>
      <c r="BL128" s="13">
        <v>44.407894736842003</v>
      </c>
      <c r="BM128">
        <v>4.9342105263157503</v>
      </c>
      <c r="BN128">
        <f t="shared" si="7"/>
        <v>11.033230152137033</v>
      </c>
      <c r="BO128">
        <v>5</v>
      </c>
      <c r="BP128" t="s">
        <v>73</v>
      </c>
      <c r="BQ128" t="s">
        <v>954</v>
      </c>
    </row>
    <row r="129" spans="1:69">
      <c r="A129" t="s">
        <v>590</v>
      </c>
      <c r="B129" t="s">
        <v>420</v>
      </c>
      <c r="C129" s="1" t="s">
        <v>454</v>
      </c>
      <c r="D129" t="s">
        <v>455</v>
      </c>
      <c r="E129" t="s">
        <v>456</v>
      </c>
      <c r="F129">
        <v>2003</v>
      </c>
      <c r="G129" t="s">
        <v>457</v>
      </c>
      <c r="H129" s="11" t="s">
        <v>1057</v>
      </c>
      <c r="I129" t="s">
        <v>458</v>
      </c>
      <c r="J129" t="s">
        <v>1059</v>
      </c>
      <c r="K129" t="s">
        <v>1138</v>
      </c>
      <c r="L129" t="s">
        <v>1076</v>
      </c>
      <c r="M129" t="s">
        <v>1097</v>
      </c>
      <c r="N129" t="s">
        <v>1098</v>
      </c>
      <c r="O129" t="s">
        <v>159</v>
      </c>
      <c r="Q129" t="s">
        <v>1007</v>
      </c>
      <c r="R129" s="2" t="s">
        <v>1009</v>
      </c>
      <c r="S129" t="s">
        <v>459</v>
      </c>
      <c r="W129" t="s">
        <v>236</v>
      </c>
      <c r="X129" s="5" t="s">
        <v>228</v>
      </c>
      <c r="Y129" t="s">
        <v>65</v>
      </c>
      <c r="AB129" t="s">
        <v>250</v>
      </c>
      <c r="AD129">
        <v>15</v>
      </c>
      <c r="AE129">
        <v>12</v>
      </c>
      <c r="AF129">
        <v>3</v>
      </c>
      <c r="AH129">
        <v>1300</v>
      </c>
      <c r="AI129">
        <v>1300</v>
      </c>
      <c r="AK129">
        <v>0</v>
      </c>
      <c r="AL129" t="s">
        <v>48</v>
      </c>
      <c r="AN129" s="2" t="s">
        <v>957</v>
      </c>
      <c r="AO129" s="2" t="s">
        <v>981</v>
      </c>
      <c r="AP129">
        <v>14</v>
      </c>
      <c r="AQ129">
        <v>14</v>
      </c>
      <c r="AT129" t="s">
        <v>460</v>
      </c>
      <c r="AU129" t="s">
        <v>51</v>
      </c>
      <c r="AV129" t="s">
        <v>461</v>
      </c>
      <c r="AW129" s="2" t="s">
        <v>468</v>
      </c>
      <c r="AX129" s="2" t="s">
        <v>956</v>
      </c>
      <c r="AY129" t="s">
        <v>996</v>
      </c>
      <c r="AZ129" t="s">
        <v>1054</v>
      </c>
      <c r="BB129" s="2" t="s">
        <v>58</v>
      </c>
      <c r="BC129" t="s">
        <v>54</v>
      </c>
      <c r="BD129" t="s">
        <v>55</v>
      </c>
      <c r="BE129" t="s">
        <v>224</v>
      </c>
      <c r="BF129" t="s">
        <v>463</v>
      </c>
      <c r="BG129" t="s">
        <v>955</v>
      </c>
      <c r="BH129" s="13">
        <v>105.164319248826</v>
      </c>
      <c r="BI129">
        <v>12.206572769953006</v>
      </c>
      <c r="BJ129">
        <f t="shared" si="6"/>
        <v>27.294726485912825</v>
      </c>
      <c r="BK129">
        <v>5</v>
      </c>
      <c r="BL129" s="13">
        <v>46.052631578947299</v>
      </c>
      <c r="BM129">
        <v>5.7565789473684497</v>
      </c>
      <c r="BN129">
        <f t="shared" si="7"/>
        <v>12.872101844160039</v>
      </c>
      <c r="BO129">
        <v>5</v>
      </c>
      <c r="BP129" t="s">
        <v>73</v>
      </c>
      <c r="BQ129" t="s">
        <v>954</v>
      </c>
    </row>
    <row r="130" spans="1:69">
      <c r="A130" t="s">
        <v>590</v>
      </c>
      <c r="B130" t="s">
        <v>809</v>
      </c>
      <c r="C130" t="s">
        <v>454</v>
      </c>
      <c r="D130" t="s">
        <v>455</v>
      </c>
      <c r="E130" t="s">
        <v>456</v>
      </c>
      <c r="F130">
        <v>2003</v>
      </c>
      <c r="G130" t="s">
        <v>457</v>
      </c>
      <c r="H130" s="11" t="s">
        <v>1057</v>
      </c>
      <c r="I130" t="s">
        <v>458</v>
      </c>
      <c r="J130" t="s">
        <v>1059</v>
      </c>
      <c r="K130" t="s">
        <v>1138</v>
      </c>
      <c r="L130" t="s">
        <v>1076</v>
      </c>
      <c r="M130" t="s">
        <v>1097</v>
      </c>
      <c r="N130" t="s">
        <v>1098</v>
      </c>
      <c r="O130" t="s">
        <v>159</v>
      </c>
      <c r="Q130" t="s">
        <v>1007</v>
      </c>
      <c r="R130" s="2" t="s">
        <v>1009</v>
      </c>
      <c r="S130" t="s">
        <v>459</v>
      </c>
      <c r="W130" t="s">
        <v>236</v>
      </c>
      <c r="X130" s="5" t="s">
        <v>228</v>
      </c>
      <c r="Y130" t="s">
        <v>65</v>
      </c>
      <c r="AB130" t="s">
        <v>250</v>
      </c>
      <c r="AD130" s="1">
        <v>14</v>
      </c>
      <c r="AE130">
        <v>12</v>
      </c>
      <c r="AF130">
        <v>2</v>
      </c>
      <c r="AH130">
        <v>1300</v>
      </c>
      <c r="AI130">
        <v>1300</v>
      </c>
      <c r="AJ130">
        <v>0.13</v>
      </c>
      <c r="AK130">
        <v>0</v>
      </c>
      <c r="AL130" t="s">
        <v>48</v>
      </c>
      <c r="AN130" s="2" t="s">
        <v>470</v>
      </c>
      <c r="AO130" s="2" t="s">
        <v>982</v>
      </c>
      <c r="AP130">
        <v>14</v>
      </c>
      <c r="AQ130">
        <v>14</v>
      </c>
      <c r="AT130" t="s">
        <v>460</v>
      </c>
      <c r="AU130" t="s">
        <v>51</v>
      </c>
      <c r="AV130" t="s">
        <v>461</v>
      </c>
      <c r="AW130" t="s">
        <v>473</v>
      </c>
      <c r="AX130" s="2" t="s">
        <v>471</v>
      </c>
      <c r="AY130" t="s">
        <v>996</v>
      </c>
      <c r="AZ130" t="s">
        <v>1054</v>
      </c>
      <c r="BB130" s="2" t="s">
        <v>58</v>
      </c>
      <c r="BC130" t="s">
        <v>334</v>
      </c>
      <c r="BD130" t="s">
        <v>474</v>
      </c>
      <c r="BE130" t="s">
        <v>475</v>
      </c>
      <c r="BF130" t="s">
        <v>476</v>
      </c>
      <c r="BG130" t="s">
        <v>477</v>
      </c>
      <c r="BH130" s="13">
        <v>365.10067114093903</v>
      </c>
      <c r="BI130">
        <v>32.214765100670903</v>
      </c>
      <c r="BJ130">
        <f t="shared" si="4"/>
        <v>85.23225700073786</v>
      </c>
      <c r="BK130">
        <v>7</v>
      </c>
      <c r="BL130" s="13">
        <v>279.194630872483</v>
      </c>
      <c r="BM130" s="13">
        <v>18.791946308724999</v>
      </c>
      <c r="BN130">
        <f t="shared" si="5"/>
        <v>49.718816583764564</v>
      </c>
      <c r="BO130">
        <v>7</v>
      </c>
      <c r="BQ130" t="s">
        <v>472</v>
      </c>
    </row>
    <row r="131" spans="1:69">
      <c r="A131" t="s">
        <v>590</v>
      </c>
      <c r="B131" t="s">
        <v>809</v>
      </c>
      <c r="C131" t="s">
        <v>454</v>
      </c>
      <c r="D131" t="s">
        <v>455</v>
      </c>
      <c r="E131" t="s">
        <v>456</v>
      </c>
      <c r="F131">
        <v>2003</v>
      </c>
      <c r="G131" t="s">
        <v>457</v>
      </c>
      <c r="H131" s="11" t="s">
        <v>1057</v>
      </c>
      <c r="I131" t="s">
        <v>458</v>
      </c>
      <c r="J131" t="s">
        <v>1059</v>
      </c>
      <c r="K131" t="s">
        <v>1138</v>
      </c>
      <c r="L131" t="s">
        <v>1076</v>
      </c>
      <c r="M131" t="s">
        <v>1097</v>
      </c>
      <c r="N131" t="s">
        <v>1098</v>
      </c>
      <c r="O131" t="s">
        <v>159</v>
      </c>
      <c r="Q131" t="s">
        <v>1007</v>
      </c>
      <c r="R131" s="2" t="s">
        <v>1009</v>
      </c>
      <c r="S131" t="s">
        <v>459</v>
      </c>
      <c r="W131" t="s">
        <v>236</v>
      </c>
      <c r="X131" s="5" t="s">
        <v>228</v>
      </c>
      <c r="Y131" t="s">
        <v>65</v>
      </c>
      <c r="AB131" t="s">
        <v>250</v>
      </c>
      <c r="AD131" s="1">
        <v>14</v>
      </c>
      <c r="AE131">
        <v>12</v>
      </c>
      <c r="AF131">
        <v>2</v>
      </c>
      <c r="AH131">
        <v>1300</v>
      </c>
      <c r="AI131">
        <v>1300</v>
      </c>
      <c r="AJ131">
        <v>1.3</v>
      </c>
      <c r="AK131">
        <v>0</v>
      </c>
      <c r="AL131" t="s">
        <v>48</v>
      </c>
      <c r="AN131" s="2" t="s">
        <v>470</v>
      </c>
      <c r="AO131" s="2" t="s">
        <v>982</v>
      </c>
      <c r="AP131">
        <v>14</v>
      </c>
      <c r="AQ131">
        <v>14</v>
      </c>
      <c r="AT131" t="s">
        <v>460</v>
      </c>
      <c r="AU131" t="s">
        <v>51</v>
      </c>
      <c r="AV131" t="s">
        <v>461</v>
      </c>
      <c r="AW131" t="s">
        <v>473</v>
      </c>
      <c r="AX131" s="2" t="s">
        <v>471</v>
      </c>
      <c r="AY131" t="s">
        <v>996</v>
      </c>
      <c r="AZ131" t="s">
        <v>1054</v>
      </c>
      <c r="BB131" s="2" t="s">
        <v>58</v>
      </c>
      <c r="BC131" t="s">
        <v>334</v>
      </c>
      <c r="BD131" t="s">
        <v>474</v>
      </c>
      <c r="BE131" t="s">
        <v>475</v>
      </c>
      <c r="BF131" t="s">
        <v>476</v>
      </c>
      <c r="BG131" t="s">
        <v>478</v>
      </c>
      <c r="BH131" s="13">
        <v>365.10067114093903</v>
      </c>
      <c r="BI131">
        <v>32.214765100670903</v>
      </c>
      <c r="BJ131">
        <f t="shared" ref="BJ131:BJ193" si="8">SQRT(BK131)*BI131</f>
        <v>85.23225700073786</v>
      </c>
      <c r="BK131">
        <v>7</v>
      </c>
      <c r="BL131" s="13">
        <v>131.54362416107301</v>
      </c>
      <c r="BM131" s="13">
        <v>13.422818791947</v>
      </c>
      <c r="BN131">
        <f t="shared" si="5"/>
        <v>35.513440416976202</v>
      </c>
      <c r="BO131">
        <v>7</v>
      </c>
      <c r="BQ131" t="s">
        <v>472</v>
      </c>
    </row>
    <row r="132" spans="1:69">
      <c r="A132" t="s">
        <v>590</v>
      </c>
      <c r="B132" t="s">
        <v>809</v>
      </c>
      <c r="C132" t="s">
        <v>454</v>
      </c>
      <c r="D132" t="s">
        <v>455</v>
      </c>
      <c r="E132" t="s">
        <v>456</v>
      </c>
      <c r="F132">
        <v>2003</v>
      </c>
      <c r="G132" t="s">
        <v>457</v>
      </c>
      <c r="H132" s="11" t="s">
        <v>1057</v>
      </c>
      <c r="I132" t="s">
        <v>458</v>
      </c>
      <c r="J132" t="s">
        <v>1059</v>
      </c>
      <c r="K132" t="s">
        <v>1138</v>
      </c>
      <c r="L132" t="s">
        <v>1076</v>
      </c>
      <c r="M132" t="s">
        <v>1097</v>
      </c>
      <c r="N132" t="s">
        <v>1098</v>
      </c>
      <c r="O132" t="s">
        <v>159</v>
      </c>
      <c r="Q132" t="s">
        <v>1007</v>
      </c>
      <c r="R132" s="2" t="s">
        <v>1009</v>
      </c>
      <c r="S132" t="s">
        <v>459</v>
      </c>
      <c r="W132" t="s">
        <v>236</v>
      </c>
      <c r="X132" s="5" t="s">
        <v>228</v>
      </c>
      <c r="Y132" t="s">
        <v>65</v>
      </c>
      <c r="AB132" t="s">
        <v>250</v>
      </c>
      <c r="AD132" s="1">
        <v>14</v>
      </c>
      <c r="AE132">
        <v>12</v>
      </c>
      <c r="AF132">
        <v>2</v>
      </c>
      <c r="AH132">
        <v>1300</v>
      </c>
      <c r="AI132">
        <v>1300</v>
      </c>
      <c r="AJ132">
        <v>13</v>
      </c>
      <c r="AK132">
        <v>0</v>
      </c>
      <c r="AL132" t="s">
        <v>48</v>
      </c>
      <c r="AN132" s="2" t="s">
        <v>470</v>
      </c>
      <c r="AO132" s="2" t="s">
        <v>982</v>
      </c>
      <c r="AP132">
        <v>14</v>
      </c>
      <c r="AQ132">
        <v>14</v>
      </c>
      <c r="AT132" t="s">
        <v>460</v>
      </c>
      <c r="AU132" t="s">
        <v>51</v>
      </c>
      <c r="AV132" t="s">
        <v>461</v>
      </c>
      <c r="AW132" t="s">
        <v>473</v>
      </c>
      <c r="AX132" s="2" t="s">
        <v>471</v>
      </c>
      <c r="AY132" t="s">
        <v>996</v>
      </c>
      <c r="AZ132" t="s">
        <v>1054</v>
      </c>
      <c r="BB132" s="2" t="s">
        <v>58</v>
      </c>
      <c r="BC132" t="s">
        <v>334</v>
      </c>
      <c r="BD132" t="s">
        <v>474</v>
      </c>
      <c r="BE132" t="s">
        <v>475</v>
      </c>
      <c r="BF132" t="s">
        <v>476</v>
      </c>
      <c r="BG132" t="s">
        <v>479</v>
      </c>
      <c r="BH132" s="13">
        <v>365.10067114093903</v>
      </c>
      <c r="BI132">
        <v>32.214765100670903</v>
      </c>
      <c r="BJ132">
        <f t="shared" si="8"/>
        <v>85.23225700073786</v>
      </c>
      <c r="BK132">
        <v>7</v>
      </c>
      <c r="BL132" s="13">
        <v>128.85906040268401</v>
      </c>
      <c r="BM132" s="13">
        <v>18.791946308724999</v>
      </c>
      <c r="BN132">
        <f t="shared" si="5"/>
        <v>49.718816583764564</v>
      </c>
      <c r="BO132">
        <v>7</v>
      </c>
      <c r="BQ132" t="s">
        <v>472</v>
      </c>
    </row>
    <row r="133" spans="1:69">
      <c r="A133" t="s">
        <v>590</v>
      </c>
      <c r="B133" t="s">
        <v>809</v>
      </c>
      <c r="C133" t="s">
        <v>454</v>
      </c>
      <c r="D133" t="s">
        <v>455</v>
      </c>
      <c r="E133" t="s">
        <v>456</v>
      </c>
      <c r="F133">
        <v>2003</v>
      </c>
      <c r="G133" t="s">
        <v>457</v>
      </c>
      <c r="H133" s="11" t="s">
        <v>1057</v>
      </c>
      <c r="I133" t="s">
        <v>458</v>
      </c>
      <c r="J133" t="s">
        <v>1059</v>
      </c>
      <c r="K133" t="s">
        <v>1138</v>
      </c>
      <c r="L133" t="s">
        <v>1076</v>
      </c>
      <c r="M133" t="s">
        <v>1097</v>
      </c>
      <c r="N133" t="s">
        <v>1098</v>
      </c>
      <c r="O133" t="s">
        <v>159</v>
      </c>
      <c r="Q133" t="s">
        <v>1007</v>
      </c>
      <c r="R133" s="2" t="s">
        <v>1009</v>
      </c>
      <c r="S133" t="s">
        <v>459</v>
      </c>
      <c r="W133" t="s">
        <v>236</v>
      </c>
      <c r="X133" s="5" t="s">
        <v>228</v>
      </c>
      <c r="Y133" t="s">
        <v>65</v>
      </c>
      <c r="AB133" t="s">
        <v>250</v>
      </c>
      <c r="AD133" s="1">
        <v>14</v>
      </c>
      <c r="AE133">
        <v>12</v>
      </c>
      <c r="AF133">
        <v>2</v>
      </c>
      <c r="AH133">
        <v>1300</v>
      </c>
      <c r="AI133">
        <v>1300</v>
      </c>
      <c r="AJ133">
        <v>130</v>
      </c>
      <c r="AK133">
        <v>0</v>
      </c>
      <c r="AL133" t="s">
        <v>48</v>
      </c>
      <c r="AN133" s="2" t="s">
        <v>470</v>
      </c>
      <c r="AO133" s="2" t="s">
        <v>982</v>
      </c>
      <c r="AP133">
        <v>14</v>
      </c>
      <c r="AQ133">
        <v>14</v>
      </c>
      <c r="AT133" t="s">
        <v>460</v>
      </c>
      <c r="AU133" t="s">
        <v>51</v>
      </c>
      <c r="AV133" t="s">
        <v>461</v>
      </c>
      <c r="AW133" t="s">
        <v>473</v>
      </c>
      <c r="AX133" s="2" t="s">
        <v>471</v>
      </c>
      <c r="AY133" t="s">
        <v>996</v>
      </c>
      <c r="AZ133" t="s">
        <v>1054</v>
      </c>
      <c r="BB133" s="2" t="s">
        <v>58</v>
      </c>
      <c r="BC133" t="s">
        <v>334</v>
      </c>
      <c r="BD133" t="s">
        <v>474</v>
      </c>
      <c r="BE133" t="s">
        <v>475</v>
      </c>
      <c r="BF133" t="s">
        <v>476</v>
      </c>
      <c r="BG133" t="s">
        <v>480</v>
      </c>
      <c r="BH133" s="13">
        <v>365.10067114093903</v>
      </c>
      <c r="BI133">
        <v>32.214765100670903</v>
      </c>
      <c r="BJ133">
        <f t="shared" si="8"/>
        <v>85.23225700073786</v>
      </c>
      <c r="BK133">
        <v>7</v>
      </c>
      <c r="BL133" s="13">
        <v>96.644295302013404</v>
      </c>
      <c r="BM133" s="13">
        <v>10.7382550335566</v>
      </c>
      <c r="BN133">
        <f t="shared" si="5"/>
        <v>28.410752333578316</v>
      </c>
      <c r="BO133">
        <v>7</v>
      </c>
      <c r="BQ133" t="s">
        <v>472</v>
      </c>
    </row>
    <row r="134" spans="1:69">
      <c r="A134" t="s">
        <v>590</v>
      </c>
      <c r="B134" t="s">
        <v>809</v>
      </c>
      <c r="C134" t="s">
        <v>454</v>
      </c>
      <c r="D134" t="s">
        <v>455</v>
      </c>
      <c r="E134" t="s">
        <v>456</v>
      </c>
      <c r="F134">
        <v>2003</v>
      </c>
      <c r="G134" t="s">
        <v>457</v>
      </c>
      <c r="H134" s="11" t="s">
        <v>1057</v>
      </c>
      <c r="I134" t="s">
        <v>458</v>
      </c>
      <c r="J134" t="s">
        <v>1059</v>
      </c>
      <c r="K134" t="s">
        <v>1138</v>
      </c>
      <c r="L134" t="s">
        <v>1076</v>
      </c>
      <c r="M134" t="s">
        <v>1097</v>
      </c>
      <c r="N134" t="s">
        <v>1098</v>
      </c>
      <c r="O134" t="s">
        <v>159</v>
      </c>
      <c r="Q134" t="s">
        <v>1007</v>
      </c>
      <c r="R134" s="2" t="s">
        <v>1009</v>
      </c>
      <c r="S134" t="s">
        <v>459</v>
      </c>
      <c r="W134" t="s">
        <v>236</v>
      </c>
      <c r="X134" s="5" t="s">
        <v>228</v>
      </c>
      <c r="Y134" t="s">
        <v>65</v>
      </c>
      <c r="AB134" t="s">
        <v>250</v>
      </c>
      <c r="AD134" s="1">
        <v>14</v>
      </c>
      <c r="AE134">
        <v>12</v>
      </c>
      <c r="AF134">
        <v>2</v>
      </c>
      <c r="AH134">
        <v>1300</v>
      </c>
      <c r="AI134">
        <v>1300</v>
      </c>
      <c r="AJ134">
        <v>1300</v>
      </c>
      <c r="AK134">
        <v>0</v>
      </c>
      <c r="AL134" t="s">
        <v>48</v>
      </c>
      <c r="AN134" s="2" t="s">
        <v>470</v>
      </c>
      <c r="AO134" s="2" t="s">
        <v>982</v>
      </c>
      <c r="AP134">
        <v>14</v>
      </c>
      <c r="AQ134">
        <v>14</v>
      </c>
      <c r="AT134" t="s">
        <v>460</v>
      </c>
      <c r="AU134" t="s">
        <v>51</v>
      </c>
      <c r="AV134" t="s">
        <v>461</v>
      </c>
      <c r="AW134" t="s">
        <v>473</v>
      </c>
      <c r="AX134" s="2" t="s">
        <v>471</v>
      </c>
      <c r="AY134" t="s">
        <v>996</v>
      </c>
      <c r="AZ134" t="s">
        <v>1054</v>
      </c>
      <c r="BB134" s="2" t="s">
        <v>58</v>
      </c>
      <c r="BC134" t="s">
        <v>334</v>
      </c>
      <c r="BD134" t="s">
        <v>474</v>
      </c>
      <c r="BE134" t="s">
        <v>475</v>
      </c>
      <c r="BF134" t="s">
        <v>476</v>
      </c>
      <c r="BG134" t="s">
        <v>481</v>
      </c>
      <c r="BH134" s="13">
        <v>365.10067114093903</v>
      </c>
      <c r="BI134">
        <v>32.214765100670903</v>
      </c>
      <c r="BJ134">
        <f t="shared" si="8"/>
        <v>85.23225700073786</v>
      </c>
      <c r="BK134">
        <v>7</v>
      </c>
      <c r="BL134" s="13">
        <v>91.2751677852348</v>
      </c>
      <c r="BM134" s="13">
        <v>8.0536912751678091</v>
      </c>
      <c r="BN134">
        <f t="shared" si="5"/>
        <v>21.308064250184685</v>
      </c>
      <c r="BO134">
        <v>7</v>
      </c>
      <c r="BQ134" t="s">
        <v>472</v>
      </c>
    </row>
    <row r="135" spans="1:69">
      <c r="A135" t="s">
        <v>590</v>
      </c>
      <c r="B135" t="s">
        <v>809</v>
      </c>
      <c r="C135" t="s">
        <v>482</v>
      </c>
      <c r="D135" t="s">
        <v>483</v>
      </c>
      <c r="E135" t="s">
        <v>484</v>
      </c>
      <c r="F135">
        <v>2009</v>
      </c>
      <c r="G135" t="s">
        <v>485</v>
      </c>
      <c r="H135" s="11" t="s">
        <v>486</v>
      </c>
      <c r="I135" t="s">
        <v>487</v>
      </c>
      <c r="J135" t="s">
        <v>1059</v>
      </c>
      <c r="K135" t="s">
        <v>1061</v>
      </c>
      <c r="L135" t="s">
        <v>1099</v>
      </c>
      <c r="M135" t="s">
        <v>1100</v>
      </c>
      <c r="N135" t="s">
        <v>1101</v>
      </c>
      <c r="O135" t="s">
        <v>159</v>
      </c>
      <c r="Q135" s="2" t="s">
        <v>1010</v>
      </c>
      <c r="R135" s="2" t="s">
        <v>1008</v>
      </c>
      <c r="S135" t="s">
        <v>443</v>
      </c>
      <c r="T135" t="s">
        <v>444</v>
      </c>
      <c r="U135" t="s">
        <v>445</v>
      </c>
      <c r="W135" t="s">
        <v>236</v>
      </c>
      <c r="AD135" s="1">
        <v>24</v>
      </c>
      <c r="AE135">
        <v>10</v>
      </c>
      <c r="AF135">
        <v>14</v>
      </c>
      <c r="AP135">
        <v>14</v>
      </c>
      <c r="AQ135">
        <v>56</v>
      </c>
      <c r="AS135" t="s">
        <v>961</v>
      </c>
      <c r="AT135" t="s">
        <v>44</v>
      </c>
      <c r="AU135" t="s">
        <v>51</v>
      </c>
      <c r="AV135" t="s">
        <v>488</v>
      </c>
      <c r="AW135" s="2" t="s">
        <v>102</v>
      </c>
      <c r="AX135" s="2" t="s">
        <v>449</v>
      </c>
      <c r="AY135" t="s">
        <v>996</v>
      </c>
      <c r="BB135" s="2" t="s">
        <v>58</v>
      </c>
      <c r="BC135" t="s">
        <v>54</v>
      </c>
      <c r="BD135" t="s">
        <v>55</v>
      </c>
      <c r="BE135" t="s">
        <v>469</v>
      </c>
      <c r="BF135" t="s">
        <v>489</v>
      </c>
      <c r="BG135" t="s">
        <v>490</v>
      </c>
      <c r="BH135" s="13">
        <v>109.615384615384</v>
      </c>
      <c r="BI135">
        <v>7.6923076923079998</v>
      </c>
      <c r="BJ135">
        <f t="shared" si="8"/>
        <v>20.351933162036126</v>
      </c>
      <c r="BK135">
        <v>7</v>
      </c>
      <c r="BL135" s="13">
        <v>7.6923076923076703</v>
      </c>
      <c r="BM135" s="13">
        <f t="shared" ref="BM135:BM138" si="9">(BL135-BK135)/2</f>
        <v>0.34615384615383515</v>
      </c>
      <c r="BN135">
        <f t="shared" si="5"/>
        <v>0.91583699229156001</v>
      </c>
      <c r="BO135">
        <v>7</v>
      </c>
    </row>
    <row r="136" spans="1:69">
      <c r="A136" t="s">
        <v>590</v>
      </c>
      <c r="B136" t="s">
        <v>809</v>
      </c>
      <c r="C136" t="s">
        <v>482</v>
      </c>
      <c r="D136" t="s">
        <v>483</v>
      </c>
      <c r="E136" t="s">
        <v>484</v>
      </c>
      <c r="F136">
        <v>2009</v>
      </c>
      <c r="G136" t="s">
        <v>485</v>
      </c>
      <c r="H136" s="11" t="s">
        <v>486</v>
      </c>
      <c r="I136" t="s">
        <v>487</v>
      </c>
      <c r="J136" t="s">
        <v>1059</v>
      </c>
      <c r="K136" t="s">
        <v>1061</v>
      </c>
      <c r="L136" t="s">
        <v>1099</v>
      </c>
      <c r="M136" t="s">
        <v>1100</v>
      </c>
      <c r="N136" t="s">
        <v>1101</v>
      </c>
      <c r="O136" t="s">
        <v>159</v>
      </c>
      <c r="Q136" s="2" t="s">
        <v>1010</v>
      </c>
      <c r="R136" s="2" t="s">
        <v>1008</v>
      </c>
      <c r="S136" t="s">
        <v>443</v>
      </c>
      <c r="T136" t="s">
        <v>444</v>
      </c>
      <c r="U136" t="s">
        <v>445</v>
      </c>
      <c r="W136" t="s">
        <v>236</v>
      </c>
      <c r="AD136" s="1">
        <v>16</v>
      </c>
      <c r="AE136">
        <v>10</v>
      </c>
      <c r="AF136">
        <v>6</v>
      </c>
      <c r="AP136">
        <v>14</v>
      </c>
      <c r="AQ136">
        <v>56</v>
      </c>
      <c r="AS136" t="s">
        <v>961</v>
      </c>
      <c r="AT136" t="s">
        <v>44</v>
      </c>
      <c r="AU136" t="s">
        <v>51</v>
      </c>
      <c r="AV136" t="s">
        <v>488</v>
      </c>
      <c r="AW136" s="2" t="s">
        <v>102</v>
      </c>
      <c r="AX136" s="2" t="s">
        <v>449</v>
      </c>
      <c r="AY136" t="s">
        <v>996</v>
      </c>
      <c r="BB136" s="2" t="s">
        <v>58</v>
      </c>
      <c r="BC136" t="s">
        <v>57</v>
      </c>
      <c r="BD136" t="s">
        <v>55</v>
      </c>
      <c r="BE136" t="s">
        <v>469</v>
      </c>
      <c r="BF136" t="s">
        <v>489</v>
      </c>
      <c r="BG136" t="s">
        <v>491</v>
      </c>
      <c r="BH136" s="13">
        <v>109.615384615384</v>
      </c>
      <c r="BI136">
        <v>7.6923076923079998</v>
      </c>
      <c r="BJ136">
        <f t="shared" si="8"/>
        <v>20.351933162036126</v>
      </c>
      <c r="BK136">
        <v>7</v>
      </c>
      <c r="BL136" s="13">
        <v>30.769230769230699</v>
      </c>
      <c r="BM136" s="13">
        <f t="shared" si="9"/>
        <v>11.884615384615349</v>
      </c>
      <c r="BN136">
        <f t="shared" si="5"/>
        <v>31.443736735344466</v>
      </c>
      <c r="BO136">
        <v>7</v>
      </c>
    </row>
    <row r="137" spans="1:69">
      <c r="A137" t="s">
        <v>590</v>
      </c>
      <c r="B137" t="s">
        <v>809</v>
      </c>
      <c r="C137" t="s">
        <v>482</v>
      </c>
      <c r="D137" t="s">
        <v>483</v>
      </c>
      <c r="E137" t="s">
        <v>484</v>
      </c>
      <c r="F137">
        <v>2009</v>
      </c>
      <c r="G137" t="s">
        <v>485</v>
      </c>
      <c r="H137" s="11" t="s">
        <v>486</v>
      </c>
      <c r="I137" t="s">
        <v>487</v>
      </c>
      <c r="J137" t="s">
        <v>1059</v>
      </c>
      <c r="K137" t="s">
        <v>1061</v>
      </c>
      <c r="L137" t="s">
        <v>1099</v>
      </c>
      <c r="M137" t="s">
        <v>1100</v>
      </c>
      <c r="N137" t="s">
        <v>1101</v>
      </c>
      <c r="O137" t="s">
        <v>159</v>
      </c>
      <c r="Q137" s="2" t="s">
        <v>1010</v>
      </c>
      <c r="R137" s="2" t="s">
        <v>1008</v>
      </c>
      <c r="S137" t="s">
        <v>443</v>
      </c>
      <c r="T137" t="s">
        <v>444</v>
      </c>
      <c r="U137" t="s">
        <v>445</v>
      </c>
      <c r="W137" t="s">
        <v>236</v>
      </c>
      <c r="AD137" s="1">
        <v>14</v>
      </c>
      <c r="AE137">
        <v>10</v>
      </c>
      <c r="AF137">
        <v>4</v>
      </c>
      <c r="AP137">
        <v>14</v>
      </c>
      <c r="AQ137">
        <v>56</v>
      </c>
      <c r="AS137" t="s">
        <v>961</v>
      </c>
      <c r="AT137" t="s">
        <v>44</v>
      </c>
      <c r="AU137" t="s">
        <v>51</v>
      </c>
      <c r="AV137" t="s">
        <v>488</v>
      </c>
      <c r="AW137" s="2" t="s">
        <v>102</v>
      </c>
      <c r="AX137" s="2" t="s">
        <v>449</v>
      </c>
      <c r="AY137" t="s">
        <v>996</v>
      </c>
      <c r="BB137" s="2" t="s">
        <v>58</v>
      </c>
      <c r="BC137" t="s">
        <v>63</v>
      </c>
      <c r="BD137" t="s">
        <v>55</v>
      </c>
      <c r="BE137" t="s">
        <v>469</v>
      </c>
      <c r="BF137" t="s">
        <v>489</v>
      </c>
      <c r="BG137" t="s">
        <v>492</v>
      </c>
      <c r="BH137" s="13">
        <v>109.615384615384</v>
      </c>
      <c r="BI137">
        <v>7.6923076923079998</v>
      </c>
      <c r="BJ137">
        <f t="shared" si="8"/>
        <v>20.351933162036126</v>
      </c>
      <c r="BK137">
        <v>7</v>
      </c>
      <c r="BL137" s="13">
        <v>49.999999999999901</v>
      </c>
      <c r="BM137" s="13">
        <f t="shared" si="9"/>
        <v>21.49999999999995</v>
      </c>
      <c r="BN137">
        <f t="shared" si="5"/>
        <v>56.883653187888569</v>
      </c>
      <c r="BO137">
        <v>7</v>
      </c>
    </row>
    <row r="138" spans="1:69">
      <c r="A138" t="s">
        <v>590</v>
      </c>
      <c r="B138" t="s">
        <v>809</v>
      </c>
      <c r="C138" t="s">
        <v>482</v>
      </c>
      <c r="D138" t="s">
        <v>483</v>
      </c>
      <c r="E138" t="s">
        <v>484</v>
      </c>
      <c r="F138">
        <v>2009</v>
      </c>
      <c r="G138" t="s">
        <v>485</v>
      </c>
      <c r="H138" s="11" t="s">
        <v>486</v>
      </c>
      <c r="I138" t="s">
        <v>487</v>
      </c>
      <c r="J138" t="s">
        <v>1059</v>
      </c>
      <c r="K138" t="s">
        <v>1061</v>
      </c>
      <c r="L138" t="s">
        <v>1099</v>
      </c>
      <c r="M138" t="s">
        <v>1100</v>
      </c>
      <c r="N138" t="s">
        <v>1101</v>
      </c>
      <c r="O138" t="s">
        <v>159</v>
      </c>
      <c r="Q138" s="2" t="s">
        <v>1010</v>
      </c>
      <c r="R138" s="2" t="s">
        <v>1008</v>
      </c>
      <c r="S138" t="s">
        <v>443</v>
      </c>
      <c r="T138" t="s">
        <v>444</v>
      </c>
      <c r="U138" t="s">
        <v>445</v>
      </c>
      <c r="W138" t="s">
        <v>236</v>
      </c>
      <c r="AD138" s="1">
        <v>12</v>
      </c>
      <c r="AE138">
        <v>10</v>
      </c>
      <c r="AF138">
        <v>2</v>
      </c>
      <c r="AP138">
        <v>14</v>
      </c>
      <c r="AQ138">
        <v>56</v>
      </c>
      <c r="AS138" t="s">
        <v>961</v>
      </c>
      <c r="AT138" t="s">
        <v>44</v>
      </c>
      <c r="AU138" t="s">
        <v>51</v>
      </c>
      <c r="AV138" t="s">
        <v>488</v>
      </c>
      <c r="AW138" s="2" t="s">
        <v>102</v>
      </c>
      <c r="AX138" s="2" t="s">
        <v>449</v>
      </c>
      <c r="AY138" t="s">
        <v>996</v>
      </c>
      <c r="BB138" s="2" t="s">
        <v>58</v>
      </c>
      <c r="BC138" t="s">
        <v>64</v>
      </c>
      <c r="BD138" t="s">
        <v>55</v>
      </c>
      <c r="BE138" t="s">
        <v>469</v>
      </c>
      <c r="BF138" t="s">
        <v>489</v>
      </c>
      <c r="BG138" t="s">
        <v>493</v>
      </c>
      <c r="BH138" s="13">
        <v>109.615384615384</v>
      </c>
      <c r="BI138">
        <v>7.6923076923079998</v>
      </c>
      <c r="BJ138">
        <f t="shared" si="8"/>
        <v>20.351933162036126</v>
      </c>
      <c r="BK138">
        <v>7</v>
      </c>
      <c r="BL138" s="13">
        <v>90.384615384615302</v>
      </c>
      <c r="BM138" s="13">
        <f t="shared" si="9"/>
        <v>41.692307692307651</v>
      </c>
      <c r="BN138">
        <f t="shared" si="5"/>
        <v>110.30747773823128</v>
      </c>
      <c r="BO138">
        <v>7</v>
      </c>
    </row>
    <row r="139" spans="1:69">
      <c r="A139" t="s">
        <v>590</v>
      </c>
      <c r="B139" t="s">
        <v>809</v>
      </c>
      <c r="C139" t="s">
        <v>482</v>
      </c>
      <c r="D139" t="s">
        <v>483</v>
      </c>
      <c r="E139" t="s">
        <v>484</v>
      </c>
      <c r="F139">
        <v>2009</v>
      </c>
      <c r="G139" t="s">
        <v>485</v>
      </c>
      <c r="H139" s="11" t="s">
        <v>486</v>
      </c>
      <c r="I139" t="s">
        <v>487</v>
      </c>
      <c r="J139" t="s">
        <v>1059</v>
      </c>
      <c r="K139" t="s">
        <v>1061</v>
      </c>
      <c r="L139" t="s">
        <v>1099</v>
      </c>
      <c r="M139" t="s">
        <v>1100</v>
      </c>
      <c r="N139" t="s">
        <v>1101</v>
      </c>
      <c r="O139" t="s">
        <v>159</v>
      </c>
      <c r="Q139" s="2" t="s">
        <v>1010</v>
      </c>
      <c r="R139" s="2" t="s">
        <v>1008</v>
      </c>
      <c r="S139" t="s">
        <v>443</v>
      </c>
      <c r="T139" t="s">
        <v>444</v>
      </c>
      <c r="U139" t="s">
        <v>445</v>
      </c>
      <c r="W139" t="s">
        <v>236</v>
      </c>
      <c r="AD139" s="1">
        <v>24</v>
      </c>
      <c r="AE139">
        <v>10</v>
      </c>
      <c r="AF139">
        <v>14</v>
      </c>
      <c r="AP139">
        <v>14</v>
      </c>
      <c r="AQ139">
        <v>56</v>
      </c>
      <c r="AS139" t="s">
        <v>960</v>
      </c>
      <c r="AT139" t="s">
        <v>44</v>
      </c>
      <c r="AU139" t="s">
        <v>51</v>
      </c>
      <c r="AV139" t="s">
        <v>488</v>
      </c>
      <c r="AW139" s="2" t="s">
        <v>102</v>
      </c>
      <c r="AX139" s="2" t="s">
        <v>449</v>
      </c>
      <c r="AY139" t="s">
        <v>996</v>
      </c>
      <c r="BB139" s="2" t="s">
        <v>59</v>
      </c>
      <c r="BC139" t="s">
        <v>54</v>
      </c>
      <c r="BD139" t="s">
        <v>55</v>
      </c>
      <c r="BE139" t="s">
        <v>469</v>
      </c>
      <c r="BF139" t="s">
        <v>489</v>
      </c>
      <c r="BG139" t="s">
        <v>494</v>
      </c>
      <c r="BH139" s="13">
        <v>119.230769230769</v>
      </c>
      <c r="BI139" s="13">
        <v>2.8846153846155</v>
      </c>
      <c r="BJ139">
        <f t="shared" si="8"/>
        <v>7.631974935763548</v>
      </c>
      <c r="BK139">
        <v>7</v>
      </c>
      <c r="BL139" s="13">
        <v>199.99999999999901</v>
      </c>
      <c r="BM139" s="13">
        <v>6.7307692307689999</v>
      </c>
      <c r="BN139">
        <f t="shared" si="5"/>
        <v>17.807941516780289</v>
      </c>
      <c r="BO139">
        <v>7</v>
      </c>
    </row>
    <row r="140" spans="1:69">
      <c r="A140" t="s">
        <v>590</v>
      </c>
      <c r="B140" t="s">
        <v>809</v>
      </c>
      <c r="C140" t="s">
        <v>482</v>
      </c>
      <c r="D140" t="s">
        <v>483</v>
      </c>
      <c r="E140" t="s">
        <v>484</v>
      </c>
      <c r="F140">
        <v>2009</v>
      </c>
      <c r="G140" t="s">
        <v>485</v>
      </c>
      <c r="H140" s="11" t="s">
        <v>486</v>
      </c>
      <c r="I140" t="s">
        <v>487</v>
      </c>
      <c r="J140" t="s">
        <v>1059</v>
      </c>
      <c r="K140" t="s">
        <v>1061</v>
      </c>
      <c r="L140" t="s">
        <v>1099</v>
      </c>
      <c r="M140" t="s">
        <v>1100</v>
      </c>
      <c r="N140" t="s">
        <v>1101</v>
      </c>
      <c r="O140" t="s">
        <v>159</v>
      </c>
      <c r="Q140" s="2" t="s">
        <v>1010</v>
      </c>
      <c r="R140" s="2" t="s">
        <v>1008</v>
      </c>
      <c r="S140" t="s">
        <v>443</v>
      </c>
      <c r="T140" t="s">
        <v>444</v>
      </c>
      <c r="U140" t="s">
        <v>445</v>
      </c>
      <c r="W140" t="s">
        <v>236</v>
      </c>
      <c r="AD140" s="1">
        <v>16</v>
      </c>
      <c r="AE140">
        <v>10</v>
      </c>
      <c r="AF140">
        <v>6</v>
      </c>
      <c r="AP140">
        <v>14</v>
      </c>
      <c r="AQ140">
        <v>56</v>
      </c>
      <c r="AS140" t="s">
        <v>960</v>
      </c>
      <c r="AT140" t="s">
        <v>44</v>
      </c>
      <c r="AU140" t="s">
        <v>51</v>
      </c>
      <c r="AV140" t="s">
        <v>488</v>
      </c>
      <c r="AW140" s="2" t="s">
        <v>102</v>
      </c>
      <c r="AX140" s="2" t="s">
        <v>449</v>
      </c>
      <c r="AY140" t="s">
        <v>996</v>
      </c>
      <c r="BB140" s="2" t="s">
        <v>59</v>
      </c>
      <c r="BC140" t="s">
        <v>57</v>
      </c>
      <c r="BD140" t="s">
        <v>55</v>
      </c>
      <c r="BE140" t="s">
        <v>469</v>
      </c>
      <c r="BF140" t="s">
        <v>489</v>
      </c>
      <c r="BG140" t="s">
        <v>495</v>
      </c>
      <c r="BH140" s="13">
        <v>119.230769230769</v>
      </c>
      <c r="BI140" s="13">
        <v>2.8846153846155</v>
      </c>
      <c r="BJ140">
        <f t="shared" si="8"/>
        <v>7.631974935763548</v>
      </c>
      <c r="BK140">
        <v>7</v>
      </c>
      <c r="BL140" s="13">
        <v>65.384615384615302</v>
      </c>
      <c r="BM140" s="13">
        <v>1.92307692307689</v>
      </c>
      <c r="BN140">
        <f t="shared" si="5"/>
        <v>5.087983290508741</v>
      </c>
      <c r="BO140">
        <v>7</v>
      </c>
    </row>
    <row r="141" spans="1:69">
      <c r="A141" t="s">
        <v>590</v>
      </c>
      <c r="B141" t="s">
        <v>809</v>
      </c>
      <c r="C141" t="s">
        <v>482</v>
      </c>
      <c r="D141" t="s">
        <v>483</v>
      </c>
      <c r="E141" t="s">
        <v>484</v>
      </c>
      <c r="F141">
        <v>2009</v>
      </c>
      <c r="G141" t="s">
        <v>485</v>
      </c>
      <c r="H141" s="11" t="s">
        <v>486</v>
      </c>
      <c r="I141" t="s">
        <v>487</v>
      </c>
      <c r="J141" t="s">
        <v>1059</v>
      </c>
      <c r="K141" t="s">
        <v>1061</v>
      </c>
      <c r="L141" t="s">
        <v>1099</v>
      </c>
      <c r="M141" t="s">
        <v>1100</v>
      </c>
      <c r="N141" t="s">
        <v>1101</v>
      </c>
      <c r="O141" t="s">
        <v>159</v>
      </c>
      <c r="Q141" s="2" t="s">
        <v>1010</v>
      </c>
      <c r="R141" s="2" t="s">
        <v>1008</v>
      </c>
      <c r="S141" t="s">
        <v>443</v>
      </c>
      <c r="T141" t="s">
        <v>444</v>
      </c>
      <c r="U141" t="s">
        <v>445</v>
      </c>
      <c r="W141" t="s">
        <v>236</v>
      </c>
      <c r="AD141" s="1">
        <v>14</v>
      </c>
      <c r="AE141">
        <v>10</v>
      </c>
      <c r="AF141">
        <v>4</v>
      </c>
      <c r="AP141">
        <v>14</v>
      </c>
      <c r="AQ141">
        <v>56</v>
      </c>
      <c r="AS141" t="s">
        <v>960</v>
      </c>
      <c r="AT141" t="s">
        <v>44</v>
      </c>
      <c r="AU141" t="s">
        <v>51</v>
      </c>
      <c r="AV141" t="s">
        <v>488</v>
      </c>
      <c r="AW141" s="2" t="s">
        <v>102</v>
      </c>
      <c r="AX141" s="2" t="s">
        <v>449</v>
      </c>
      <c r="AY141" t="s">
        <v>996</v>
      </c>
      <c r="BB141" s="2" t="s">
        <v>59</v>
      </c>
      <c r="BC141" t="s">
        <v>63</v>
      </c>
      <c r="BD141" t="s">
        <v>55</v>
      </c>
      <c r="BE141" t="s">
        <v>469</v>
      </c>
      <c r="BF141" t="s">
        <v>489</v>
      </c>
      <c r="BG141" t="s">
        <v>496</v>
      </c>
      <c r="BH141" s="13">
        <v>119.230769230769</v>
      </c>
      <c r="BI141" s="13">
        <v>2.8846153846155</v>
      </c>
      <c r="BJ141">
        <f t="shared" si="8"/>
        <v>7.631974935763548</v>
      </c>
      <c r="BK141">
        <v>7</v>
      </c>
      <c r="BL141" s="13">
        <v>130.76923076923001</v>
      </c>
      <c r="BM141" s="13">
        <v>3.8461538461539999</v>
      </c>
      <c r="BN141">
        <f t="shared" si="5"/>
        <v>10.175966581018063</v>
      </c>
      <c r="BO141">
        <v>7</v>
      </c>
    </row>
    <row r="142" spans="1:69">
      <c r="A142" t="s">
        <v>590</v>
      </c>
      <c r="B142" t="s">
        <v>809</v>
      </c>
      <c r="C142" t="s">
        <v>482</v>
      </c>
      <c r="D142" t="s">
        <v>483</v>
      </c>
      <c r="E142" t="s">
        <v>484</v>
      </c>
      <c r="F142">
        <v>2009</v>
      </c>
      <c r="G142" t="s">
        <v>485</v>
      </c>
      <c r="H142" s="11" t="s">
        <v>486</v>
      </c>
      <c r="I142" t="s">
        <v>487</v>
      </c>
      <c r="J142" t="s">
        <v>1059</v>
      </c>
      <c r="K142" t="s">
        <v>1061</v>
      </c>
      <c r="L142" t="s">
        <v>1099</v>
      </c>
      <c r="M142" t="s">
        <v>1100</v>
      </c>
      <c r="N142" t="s">
        <v>1101</v>
      </c>
      <c r="O142" t="s">
        <v>159</v>
      </c>
      <c r="Q142" s="2" t="s">
        <v>1010</v>
      </c>
      <c r="R142" s="2" t="s">
        <v>1008</v>
      </c>
      <c r="S142" t="s">
        <v>443</v>
      </c>
      <c r="T142" t="s">
        <v>444</v>
      </c>
      <c r="U142" t="s">
        <v>445</v>
      </c>
      <c r="W142" t="s">
        <v>236</v>
      </c>
      <c r="AD142" s="1">
        <v>12</v>
      </c>
      <c r="AE142">
        <v>10</v>
      </c>
      <c r="AF142">
        <v>2</v>
      </c>
      <c r="AP142">
        <v>14</v>
      </c>
      <c r="AQ142">
        <v>56</v>
      </c>
      <c r="AS142" t="s">
        <v>960</v>
      </c>
      <c r="AT142" t="s">
        <v>44</v>
      </c>
      <c r="AU142" t="s">
        <v>51</v>
      </c>
      <c r="AV142" t="s">
        <v>488</v>
      </c>
      <c r="AW142" s="2" t="s">
        <v>102</v>
      </c>
      <c r="AX142" s="2" t="s">
        <v>449</v>
      </c>
      <c r="AY142" t="s">
        <v>996</v>
      </c>
      <c r="BB142" s="2" t="s">
        <v>59</v>
      </c>
      <c r="BC142" t="s">
        <v>64</v>
      </c>
      <c r="BD142" t="s">
        <v>55</v>
      </c>
      <c r="BE142" t="s">
        <v>469</v>
      </c>
      <c r="BF142" t="s">
        <v>489</v>
      </c>
      <c r="BG142" t="s">
        <v>497</v>
      </c>
      <c r="BH142" s="13">
        <v>119.230769230769</v>
      </c>
      <c r="BI142" s="13">
        <v>2.8846153846155</v>
      </c>
      <c r="BJ142">
        <f t="shared" si="8"/>
        <v>7.631974935763548</v>
      </c>
      <c r="BK142">
        <v>7</v>
      </c>
      <c r="BL142" s="13">
        <v>11.5384615384614</v>
      </c>
      <c r="BM142" s="13">
        <v>1.92307692307694</v>
      </c>
      <c r="BN142">
        <f t="shared" si="5"/>
        <v>5.0879832905088733</v>
      </c>
      <c r="BO142">
        <v>7</v>
      </c>
    </row>
    <row r="143" spans="1:69">
      <c r="A143" t="s">
        <v>590</v>
      </c>
      <c r="B143" t="s">
        <v>809</v>
      </c>
      <c r="C143" t="s">
        <v>498</v>
      </c>
      <c r="D143" t="s">
        <v>499</v>
      </c>
      <c r="F143">
        <v>2019</v>
      </c>
      <c r="G143" t="s">
        <v>500</v>
      </c>
      <c r="H143" s="11" t="s">
        <v>501</v>
      </c>
      <c r="I143" t="s">
        <v>502</v>
      </c>
      <c r="J143" t="s">
        <v>1059</v>
      </c>
      <c r="K143" t="s">
        <v>1061</v>
      </c>
      <c r="L143" t="s">
        <v>1079</v>
      </c>
      <c r="M143" t="s">
        <v>1090</v>
      </c>
      <c r="N143" t="s">
        <v>1089</v>
      </c>
      <c r="O143" t="s">
        <v>159</v>
      </c>
      <c r="Q143" s="2" t="s">
        <v>1007</v>
      </c>
      <c r="R143" s="2" t="s">
        <v>1009</v>
      </c>
      <c r="T143" t="s">
        <v>503</v>
      </c>
      <c r="U143" s="15" t="s">
        <v>504</v>
      </c>
      <c r="W143" t="s">
        <v>236</v>
      </c>
      <c r="Y143" t="s">
        <v>65</v>
      </c>
      <c r="AB143" t="s">
        <v>250</v>
      </c>
      <c r="AC143" t="s">
        <v>505</v>
      </c>
      <c r="AK143">
        <v>0</v>
      </c>
      <c r="AL143" t="s">
        <v>48</v>
      </c>
      <c r="AM143" s="15" t="s">
        <v>506</v>
      </c>
      <c r="AW143" t="s">
        <v>507</v>
      </c>
      <c r="AX143" t="s">
        <v>508</v>
      </c>
      <c r="AY143" s="6" t="s">
        <v>995</v>
      </c>
      <c r="AZ143" t="s">
        <v>1054</v>
      </c>
      <c r="BB143" t="s">
        <v>58</v>
      </c>
      <c r="BC143" t="s">
        <v>54</v>
      </c>
      <c r="BD143" t="s">
        <v>55</v>
      </c>
      <c r="BE143" t="s">
        <v>509</v>
      </c>
      <c r="BF143" t="s">
        <v>510</v>
      </c>
      <c r="BG143" s="15" t="s">
        <v>511</v>
      </c>
      <c r="BH143" s="13">
        <v>26.431718061674001</v>
      </c>
      <c r="BI143">
        <v>6.6079295154185003</v>
      </c>
      <c r="BJ143">
        <f t="shared" si="8"/>
        <v>14.775779587003012</v>
      </c>
      <c r="BK143">
        <v>5</v>
      </c>
      <c r="BL143" s="13">
        <v>37.004405286343498</v>
      </c>
      <c r="BM143">
        <v>5.9471365638766498</v>
      </c>
      <c r="BN143">
        <f t="shared" si="5"/>
        <v>13.29820162830271</v>
      </c>
      <c r="BO143">
        <v>5</v>
      </c>
      <c r="BQ143" t="s">
        <v>805</v>
      </c>
    </row>
    <row r="144" spans="1:69">
      <c r="A144" t="s">
        <v>590</v>
      </c>
      <c r="B144" t="s">
        <v>809</v>
      </c>
      <c r="C144" t="s">
        <v>498</v>
      </c>
      <c r="D144" t="s">
        <v>499</v>
      </c>
      <c r="F144">
        <v>2019</v>
      </c>
      <c r="G144" t="s">
        <v>500</v>
      </c>
      <c r="H144" s="11" t="s">
        <v>501</v>
      </c>
      <c r="I144" t="s">
        <v>502</v>
      </c>
      <c r="J144" t="s">
        <v>1059</v>
      </c>
      <c r="K144" t="s">
        <v>1061</v>
      </c>
      <c r="L144" t="s">
        <v>1079</v>
      </c>
      <c r="M144" t="s">
        <v>1090</v>
      </c>
      <c r="N144" t="s">
        <v>1089</v>
      </c>
      <c r="O144" t="s">
        <v>159</v>
      </c>
      <c r="Q144" s="2" t="s">
        <v>1007</v>
      </c>
      <c r="R144" s="2" t="s">
        <v>1009</v>
      </c>
      <c r="T144" t="s">
        <v>503</v>
      </c>
      <c r="U144" s="15" t="s">
        <v>504</v>
      </c>
      <c r="W144" t="s">
        <v>236</v>
      </c>
      <c r="Y144" t="s">
        <v>65</v>
      </c>
      <c r="AB144" t="s">
        <v>250</v>
      </c>
      <c r="AC144" t="s">
        <v>505</v>
      </c>
      <c r="AK144">
        <v>0</v>
      </c>
      <c r="AL144" t="s">
        <v>48</v>
      </c>
      <c r="AM144" s="15" t="s">
        <v>506</v>
      </c>
      <c r="AW144" t="s">
        <v>150</v>
      </c>
      <c r="AX144" t="s">
        <v>508</v>
      </c>
      <c r="AY144" s="6" t="s">
        <v>995</v>
      </c>
      <c r="AZ144" t="s">
        <v>1054</v>
      </c>
      <c r="BB144" t="s">
        <v>58</v>
      </c>
      <c r="BC144" t="s">
        <v>54</v>
      </c>
      <c r="BD144" t="s">
        <v>55</v>
      </c>
      <c r="BE144" t="s">
        <v>509</v>
      </c>
      <c r="BF144" t="s">
        <v>510</v>
      </c>
      <c r="BG144" s="15" t="s">
        <v>512</v>
      </c>
      <c r="BH144" s="13">
        <v>26.431718061674001</v>
      </c>
      <c r="BI144">
        <v>7.2687224669603498</v>
      </c>
      <c r="BJ144">
        <f t="shared" si="8"/>
        <v>16.253357545703313</v>
      </c>
      <c r="BK144">
        <v>5</v>
      </c>
      <c r="BL144" s="13">
        <v>50.2202643171806</v>
      </c>
      <c r="BM144">
        <v>15.1982378854625</v>
      </c>
      <c r="BN144">
        <f t="shared" si="5"/>
        <v>33.984293050106814</v>
      </c>
      <c r="BO144">
        <v>5</v>
      </c>
      <c r="BQ144" t="s">
        <v>805</v>
      </c>
    </row>
    <row r="145" spans="1:69">
      <c r="A145" t="s">
        <v>590</v>
      </c>
      <c r="B145" t="s">
        <v>809</v>
      </c>
      <c r="C145" t="s">
        <v>498</v>
      </c>
      <c r="D145" t="s">
        <v>499</v>
      </c>
      <c r="F145">
        <v>2019</v>
      </c>
      <c r="G145" t="s">
        <v>500</v>
      </c>
      <c r="H145" s="11" t="s">
        <v>501</v>
      </c>
      <c r="I145" t="s">
        <v>502</v>
      </c>
      <c r="J145" t="s">
        <v>1059</v>
      </c>
      <c r="K145" t="s">
        <v>1061</v>
      </c>
      <c r="L145" t="s">
        <v>1079</v>
      </c>
      <c r="M145" t="s">
        <v>1090</v>
      </c>
      <c r="N145" t="s">
        <v>1089</v>
      </c>
      <c r="O145" t="s">
        <v>159</v>
      </c>
      <c r="Q145" s="2" t="s">
        <v>1007</v>
      </c>
      <c r="R145" s="2" t="s">
        <v>1009</v>
      </c>
      <c r="T145" t="s">
        <v>503</v>
      </c>
      <c r="U145" s="15" t="s">
        <v>504</v>
      </c>
      <c r="W145" t="s">
        <v>236</v>
      </c>
      <c r="Y145" t="s">
        <v>65</v>
      </c>
      <c r="AB145" t="s">
        <v>250</v>
      </c>
      <c r="AC145" t="s">
        <v>505</v>
      </c>
      <c r="AK145">
        <v>0</v>
      </c>
      <c r="AL145" t="s">
        <v>48</v>
      </c>
      <c r="AM145" s="15" t="s">
        <v>506</v>
      </c>
      <c r="AW145" t="s">
        <v>513</v>
      </c>
      <c r="AX145" t="s">
        <v>508</v>
      </c>
      <c r="AY145" s="6" t="s">
        <v>995</v>
      </c>
      <c r="AZ145" t="s">
        <v>1054</v>
      </c>
      <c r="BB145" t="s">
        <v>58</v>
      </c>
      <c r="BC145" t="s">
        <v>54</v>
      </c>
      <c r="BD145" t="s">
        <v>55</v>
      </c>
      <c r="BE145" t="s">
        <v>509</v>
      </c>
      <c r="BF145" t="s">
        <v>510</v>
      </c>
      <c r="BG145" s="15" t="s">
        <v>514</v>
      </c>
      <c r="BH145" s="13">
        <v>43.612334801762103</v>
      </c>
      <c r="BI145">
        <v>8.5903083700440508</v>
      </c>
      <c r="BJ145">
        <f t="shared" si="8"/>
        <v>19.208513463103916</v>
      </c>
      <c r="BK145">
        <v>5</v>
      </c>
      <c r="BL145" s="13">
        <v>60.792951541850101</v>
      </c>
      <c r="BM145">
        <v>13.876651982378799</v>
      </c>
      <c r="BN145">
        <f t="shared" si="5"/>
        <v>31.029137132706211</v>
      </c>
      <c r="BO145">
        <v>5</v>
      </c>
      <c r="BQ145" t="s">
        <v>805</v>
      </c>
    </row>
    <row r="146" spans="1:69">
      <c r="A146" t="s">
        <v>590</v>
      </c>
      <c r="B146" t="s">
        <v>809</v>
      </c>
      <c r="C146" t="s">
        <v>498</v>
      </c>
      <c r="D146" t="s">
        <v>499</v>
      </c>
      <c r="F146">
        <v>2019</v>
      </c>
      <c r="G146" t="s">
        <v>500</v>
      </c>
      <c r="H146" s="11" t="s">
        <v>501</v>
      </c>
      <c r="I146" t="s">
        <v>502</v>
      </c>
      <c r="J146" t="s">
        <v>1059</v>
      </c>
      <c r="K146" t="s">
        <v>1061</v>
      </c>
      <c r="L146" t="s">
        <v>1079</v>
      </c>
      <c r="M146" t="s">
        <v>1090</v>
      </c>
      <c r="N146" t="s">
        <v>1089</v>
      </c>
      <c r="O146" t="s">
        <v>159</v>
      </c>
      <c r="Q146" s="2" t="s">
        <v>1007</v>
      </c>
      <c r="R146" s="2" t="s">
        <v>1009</v>
      </c>
      <c r="T146" t="s">
        <v>503</v>
      </c>
      <c r="U146" s="15" t="s">
        <v>504</v>
      </c>
      <c r="W146" t="s">
        <v>236</v>
      </c>
      <c r="Y146" t="s">
        <v>65</v>
      </c>
      <c r="AB146" t="s">
        <v>250</v>
      </c>
      <c r="AC146" t="s">
        <v>505</v>
      </c>
      <c r="AK146">
        <v>0</v>
      </c>
      <c r="AL146" t="s">
        <v>48</v>
      </c>
      <c r="AM146" s="15" t="s">
        <v>506</v>
      </c>
      <c r="AW146" t="s">
        <v>162</v>
      </c>
      <c r="AX146" t="s">
        <v>508</v>
      </c>
      <c r="AY146" t="s">
        <v>996</v>
      </c>
      <c r="AZ146" t="s">
        <v>1054</v>
      </c>
      <c r="BB146" t="s">
        <v>58</v>
      </c>
      <c r="BC146" t="s">
        <v>54</v>
      </c>
      <c r="BD146" t="s">
        <v>55</v>
      </c>
      <c r="BE146" t="s">
        <v>509</v>
      </c>
      <c r="BF146" t="s">
        <v>510</v>
      </c>
      <c r="BG146" s="15" t="s">
        <v>515</v>
      </c>
      <c r="BH146" s="13">
        <v>235.242290748898</v>
      </c>
      <c r="BI146">
        <v>19.1629955947135</v>
      </c>
      <c r="BJ146">
        <f t="shared" si="8"/>
        <v>42.849760802308396</v>
      </c>
      <c r="BK146">
        <v>5</v>
      </c>
      <c r="BL146" s="13">
        <v>66.079295154184905</v>
      </c>
      <c r="BM146">
        <v>16.519823788546301</v>
      </c>
      <c r="BN146">
        <f t="shared" si="5"/>
        <v>36.939448967507644</v>
      </c>
      <c r="BO146">
        <v>5</v>
      </c>
      <c r="BQ146" t="s">
        <v>806</v>
      </c>
    </row>
    <row r="147" spans="1:69">
      <c r="A147" t="s">
        <v>590</v>
      </c>
      <c r="B147" t="s">
        <v>809</v>
      </c>
      <c r="C147" t="s">
        <v>498</v>
      </c>
      <c r="D147" t="s">
        <v>499</v>
      </c>
      <c r="F147">
        <v>2019</v>
      </c>
      <c r="G147" t="s">
        <v>500</v>
      </c>
      <c r="H147" s="11" t="s">
        <v>501</v>
      </c>
      <c r="I147" t="s">
        <v>502</v>
      </c>
      <c r="J147" t="s">
        <v>1059</v>
      </c>
      <c r="K147" t="s">
        <v>1061</v>
      </c>
      <c r="L147" t="s">
        <v>1079</v>
      </c>
      <c r="M147" t="s">
        <v>1090</v>
      </c>
      <c r="N147" t="s">
        <v>1089</v>
      </c>
      <c r="O147" t="s">
        <v>159</v>
      </c>
      <c r="Q147" s="2" t="s">
        <v>1007</v>
      </c>
      <c r="R147" s="2" t="s">
        <v>1009</v>
      </c>
      <c r="T147" t="s">
        <v>503</v>
      </c>
      <c r="U147" s="15" t="s">
        <v>504</v>
      </c>
      <c r="W147" t="s">
        <v>236</v>
      </c>
      <c r="Y147" t="s">
        <v>65</v>
      </c>
      <c r="AB147" t="s">
        <v>250</v>
      </c>
      <c r="AC147" t="s">
        <v>505</v>
      </c>
      <c r="AK147">
        <v>0</v>
      </c>
      <c r="AL147" t="s">
        <v>48</v>
      </c>
      <c r="AM147" s="15" t="s">
        <v>506</v>
      </c>
      <c r="AW147" t="s">
        <v>151</v>
      </c>
      <c r="AX147" t="s">
        <v>508</v>
      </c>
      <c r="AY147" t="s">
        <v>996</v>
      </c>
      <c r="AZ147" t="s">
        <v>1054</v>
      </c>
      <c r="BB147" t="s">
        <v>58</v>
      </c>
      <c r="BC147" t="s">
        <v>54</v>
      </c>
      <c r="BD147" t="s">
        <v>55</v>
      </c>
      <c r="BE147" t="s">
        <v>509</v>
      </c>
      <c r="BF147" t="s">
        <v>510</v>
      </c>
      <c r="BG147" s="15" t="s">
        <v>516</v>
      </c>
      <c r="BH147" s="13">
        <v>292.070484581497</v>
      </c>
      <c r="BI147">
        <v>11.8942731277535</v>
      </c>
      <c r="BJ147">
        <f t="shared" si="8"/>
        <v>26.596403256605868</v>
      </c>
      <c r="BK147">
        <v>5</v>
      </c>
      <c r="BL147" s="13">
        <v>192.95154185022</v>
      </c>
      <c r="BM147">
        <v>6.6079295154184896</v>
      </c>
      <c r="BN147">
        <f t="shared" si="5"/>
        <v>14.775779587002988</v>
      </c>
      <c r="BO147">
        <v>5</v>
      </c>
      <c r="BQ147" t="s">
        <v>806</v>
      </c>
    </row>
    <row r="148" spans="1:69">
      <c r="A148" t="s">
        <v>590</v>
      </c>
      <c r="B148" t="s">
        <v>809</v>
      </c>
      <c r="C148" t="s">
        <v>498</v>
      </c>
      <c r="D148" t="s">
        <v>499</v>
      </c>
      <c r="F148">
        <v>2019</v>
      </c>
      <c r="G148" t="s">
        <v>500</v>
      </c>
      <c r="H148" s="11" t="s">
        <v>501</v>
      </c>
      <c r="I148" t="s">
        <v>502</v>
      </c>
      <c r="J148" t="s">
        <v>1059</v>
      </c>
      <c r="K148" t="s">
        <v>1061</v>
      </c>
      <c r="L148" t="s">
        <v>1079</v>
      </c>
      <c r="M148" t="s">
        <v>1090</v>
      </c>
      <c r="N148" t="s">
        <v>1089</v>
      </c>
      <c r="O148" t="s">
        <v>159</v>
      </c>
      <c r="Q148" s="2" t="s">
        <v>1007</v>
      </c>
      <c r="R148" s="2" t="s">
        <v>1009</v>
      </c>
      <c r="T148" t="s">
        <v>503</v>
      </c>
      <c r="U148" s="15" t="s">
        <v>504</v>
      </c>
      <c r="W148" t="s">
        <v>236</v>
      </c>
      <c r="Y148" t="s">
        <v>65</v>
      </c>
      <c r="AB148" t="s">
        <v>250</v>
      </c>
      <c r="AC148" t="s">
        <v>505</v>
      </c>
      <c r="AK148">
        <v>0</v>
      </c>
      <c r="AL148" t="s">
        <v>48</v>
      </c>
      <c r="AM148" s="15" t="s">
        <v>506</v>
      </c>
      <c r="AW148" t="s">
        <v>90</v>
      </c>
      <c r="AX148" t="s">
        <v>508</v>
      </c>
      <c r="AY148" t="s">
        <v>996</v>
      </c>
      <c r="AZ148" t="s">
        <v>1054</v>
      </c>
      <c r="BB148" t="s">
        <v>58</v>
      </c>
      <c r="BC148" t="s">
        <v>54</v>
      </c>
      <c r="BD148" t="s">
        <v>55</v>
      </c>
      <c r="BE148" t="s">
        <v>509</v>
      </c>
      <c r="BF148" t="s">
        <v>510</v>
      </c>
      <c r="BG148" s="15" t="s">
        <v>517</v>
      </c>
      <c r="BH148" s="13">
        <v>288.10572687224601</v>
      </c>
      <c r="BI148">
        <v>9.2511013215859901</v>
      </c>
      <c r="BJ148">
        <f t="shared" si="8"/>
        <v>20.686091421804417</v>
      </c>
      <c r="BK148">
        <v>5</v>
      </c>
      <c r="BL148" s="13">
        <v>222.02643171806099</v>
      </c>
      <c r="BM148">
        <v>31.057268722467001</v>
      </c>
      <c r="BN148">
        <f t="shared" si="5"/>
        <v>69.446164058914263</v>
      </c>
      <c r="BO148">
        <v>5</v>
      </c>
      <c r="BQ148" t="s">
        <v>806</v>
      </c>
    </row>
    <row r="149" spans="1:69">
      <c r="A149" t="s">
        <v>590</v>
      </c>
      <c r="B149" t="s">
        <v>809</v>
      </c>
      <c r="C149" t="s">
        <v>518</v>
      </c>
      <c r="D149" t="s">
        <v>519</v>
      </c>
      <c r="E149" t="s">
        <v>42</v>
      </c>
      <c r="F149">
        <v>2021</v>
      </c>
      <c r="G149" t="s">
        <v>520</v>
      </c>
      <c r="H149" s="11" t="s">
        <v>521</v>
      </c>
      <c r="I149" t="s">
        <v>522</v>
      </c>
      <c r="J149" t="s">
        <v>1059</v>
      </c>
      <c r="K149" t="s">
        <v>1061</v>
      </c>
      <c r="L149" t="s">
        <v>1079</v>
      </c>
      <c r="M149" t="s">
        <v>1102</v>
      </c>
      <c r="N149" t="s">
        <v>1103</v>
      </c>
      <c r="O149" t="s">
        <v>159</v>
      </c>
      <c r="Q149" s="2" t="s">
        <v>1007</v>
      </c>
      <c r="R149" s="2" t="s">
        <v>1008</v>
      </c>
      <c r="S149" t="s">
        <v>219</v>
      </c>
      <c r="T149" t="s">
        <v>523</v>
      </c>
      <c r="V149" t="s">
        <v>524</v>
      </c>
      <c r="W149" t="s">
        <v>236</v>
      </c>
      <c r="X149" s="5" t="s">
        <v>228</v>
      </c>
      <c r="Y149" t="s">
        <v>65</v>
      </c>
      <c r="AB149" t="s">
        <v>250</v>
      </c>
      <c r="AC149" t="s">
        <v>525</v>
      </c>
      <c r="AD149" s="1">
        <v>12</v>
      </c>
      <c r="AE149">
        <v>8</v>
      </c>
      <c r="AF149">
        <v>4</v>
      </c>
      <c r="AH149">
        <v>100</v>
      </c>
      <c r="AI149">
        <v>100</v>
      </c>
      <c r="AJ149">
        <v>2</v>
      </c>
      <c r="AK149">
        <v>0</v>
      </c>
      <c r="AL149" t="s">
        <v>48</v>
      </c>
      <c r="AN149" t="s">
        <v>526</v>
      </c>
      <c r="AO149" t="s">
        <v>981</v>
      </c>
      <c r="AP149">
        <v>14</v>
      </c>
      <c r="AQ149">
        <v>42</v>
      </c>
      <c r="AT149" t="s">
        <v>44</v>
      </c>
      <c r="AU149" t="s">
        <v>118</v>
      </c>
      <c r="AV149" t="s">
        <v>52</v>
      </c>
      <c r="AW149" t="s">
        <v>121</v>
      </c>
      <c r="AX149" t="s">
        <v>527</v>
      </c>
      <c r="AY149" s="6" t="s">
        <v>995</v>
      </c>
      <c r="BB149" t="s">
        <v>58</v>
      </c>
      <c r="BC149" t="s">
        <v>54</v>
      </c>
      <c r="BD149" t="s">
        <v>55</v>
      </c>
      <c r="BE149" t="s">
        <v>509</v>
      </c>
      <c r="BF149" t="s">
        <v>528</v>
      </c>
      <c r="BG149" s="15" t="s">
        <v>529</v>
      </c>
      <c r="BH149" s="13">
        <v>12.068965517241301</v>
      </c>
      <c r="BI149">
        <v>3.4482758620689302</v>
      </c>
      <c r="BJ149">
        <f t="shared" si="8"/>
        <v>7.7105792327578166</v>
      </c>
      <c r="BK149">
        <v>5</v>
      </c>
      <c r="BL149" s="13">
        <v>13.0057803468207</v>
      </c>
      <c r="BM149" s="13">
        <v>4.3352601156069204</v>
      </c>
      <c r="BN149">
        <f t="shared" si="5"/>
        <v>9.693936318640672</v>
      </c>
      <c r="BO149">
        <v>5</v>
      </c>
    </row>
    <row r="150" spans="1:69">
      <c r="A150" t="s">
        <v>590</v>
      </c>
      <c r="B150" t="s">
        <v>809</v>
      </c>
      <c r="C150" t="s">
        <v>518</v>
      </c>
      <c r="D150" t="s">
        <v>519</v>
      </c>
      <c r="E150" t="s">
        <v>42</v>
      </c>
      <c r="F150">
        <v>2021</v>
      </c>
      <c r="G150" t="s">
        <v>520</v>
      </c>
      <c r="H150" s="11" t="s">
        <v>521</v>
      </c>
      <c r="I150" t="s">
        <v>522</v>
      </c>
      <c r="J150" t="s">
        <v>1059</v>
      </c>
      <c r="K150" t="s">
        <v>1061</v>
      </c>
      <c r="L150" t="s">
        <v>1079</v>
      </c>
      <c r="M150" t="s">
        <v>1102</v>
      </c>
      <c r="N150" t="s">
        <v>1103</v>
      </c>
      <c r="O150" t="s">
        <v>159</v>
      </c>
      <c r="Q150" s="2" t="s">
        <v>1007</v>
      </c>
      <c r="R150" s="2" t="s">
        <v>1008</v>
      </c>
      <c r="S150" t="s">
        <v>219</v>
      </c>
      <c r="T150" t="s">
        <v>523</v>
      </c>
      <c r="V150" t="s">
        <v>524</v>
      </c>
      <c r="W150" t="s">
        <v>236</v>
      </c>
      <c r="X150" s="5" t="s">
        <v>228</v>
      </c>
      <c r="Y150" t="s">
        <v>65</v>
      </c>
      <c r="AB150" t="s">
        <v>250</v>
      </c>
      <c r="AC150" t="s">
        <v>525</v>
      </c>
      <c r="AD150" s="1">
        <v>12</v>
      </c>
      <c r="AE150">
        <v>8</v>
      </c>
      <c r="AF150">
        <v>4</v>
      </c>
      <c r="AH150">
        <v>100</v>
      </c>
      <c r="AI150">
        <v>100</v>
      </c>
      <c r="AJ150">
        <v>2</v>
      </c>
      <c r="AK150">
        <v>0</v>
      </c>
      <c r="AL150" t="s">
        <v>48</v>
      </c>
      <c r="AN150" t="s">
        <v>526</v>
      </c>
      <c r="AO150" t="s">
        <v>981</v>
      </c>
      <c r="AP150">
        <v>14</v>
      </c>
      <c r="AQ150">
        <v>42</v>
      </c>
      <c r="AT150" t="s">
        <v>44</v>
      </c>
      <c r="AU150" t="s">
        <v>118</v>
      </c>
      <c r="AV150" t="s">
        <v>52</v>
      </c>
      <c r="AW150" t="s">
        <v>100</v>
      </c>
      <c r="AX150" t="s">
        <v>530</v>
      </c>
      <c r="AY150" t="s">
        <v>996</v>
      </c>
      <c r="BB150" t="s">
        <v>58</v>
      </c>
      <c r="BC150" t="s">
        <v>54</v>
      </c>
      <c r="BD150" t="s">
        <v>55</v>
      </c>
      <c r="BE150" t="s">
        <v>509</v>
      </c>
      <c r="BF150" t="s">
        <v>528</v>
      </c>
      <c r="BG150" s="15" t="s">
        <v>531</v>
      </c>
      <c r="BH150" s="13">
        <v>41.379310344827502</v>
      </c>
      <c r="BI150">
        <v>6.8965517241379501</v>
      </c>
      <c r="BJ150">
        <f t="shared" si="8"/>
        <v>15.421158465515834</v>
      </c>
      <c r="BK150">
        <v>5</v>
      </c>
      <c r="BL150" s="13">
        <v>16.4739884393063</v>
      </c>
      <c r="BM150" s="13">
        <v>3.9017341040461999</v>
      </c>
      <c r="BN150">
        <f t="shared" si="5"/>
        <v>8.724542686776541</v>
      </c>
      <c r="BO150">
        <v>5</v>
      </c>
    </row>
    <row r="151" spans="1:69">
      <c r="A151" t="s">
        <v>590</v>
      </c>
      <c r="B151" t="s">
        <v>809</v>
      </c>
      <c r="C151" t="s">
        <v>518</v>
      </c>
      <c r="D151" t="s">
        <v>519</v>
      </c>
      <c r="E151" t="s">
        <v>42</v>
      </c>
      <c r="F151">
        <v>2021</v>
      </c>
      <c r="G151" t="s">
        <v>520</v>
      </c>
      <c r="H151" s="11" t="s">
        <v>521</v>
      </c>
      <c r="I151" t="s">
        <v>522</v>
      </c>
      <c r="J151" t="s">
        <v>1059</v>
      </c>
      <c r="K151" t="s">
        <v>1061</v>
      </c>
      <c r="L151" t="s">
        <v>1079</v>
      </c>
      <c r="M151" t="s">
        <v>1102</v>
      </c>
      <c r="N151" t="s">
        <v>1103</v>
      </c>
      <c r="O151" t="s">
        <v>159</v>
      </c>
      <c r="Q151" s="2" t="s">
        <v>1007</v>
      </c>
      <c r="R151" s="2" t="s">
        <v>1008</v>
      </c>
      <c r="S151" t="s">
        <v>219</v>
      </c>
      <c r="T151" t="s">
        <v>523</v>
      </c>
      <c r="V151" t="s">
        <v>524</v>
      </c>
      <c r="W151" t="s">
        <v>236</v>
      </c>
      <c r="X151" s="5" t="s">
        <v>228</v>
      </c>
      <c r="Y151" t="s">
        <v>65</v>
      </c>
      <c r="AB151" t="s">
        <v>250</v>
      </c>
      <c r="AC151" t="s">
        <v>525</v>
      </c>
      <c r="AD151" s="1">
        <v>12</v>
      </c>
      <c r="AE151">
        <v>8</v>
      </c>
      <c r="AF151">
        <v>4</v>
      </c>
      <c r="AH151">
        <v>100</v>
      </c>
      <c r="AI151">
        <v>100</v>
      </c>
      <c r="AJ151">
        <v>2</v>
      </c>
      <c r="AK151">
        <v>0</v>
      </c>
      <c r="AL151" t="s">
        <v>48</v>
      </c>
      <c r="AN151" t="s">
        <v>526</v>
      </c>
      <c r="AO151" t="s">
        <v>981</v>
      </c>
      <c r="AP151">
        <v>14</v>
      </c>
      <c r="AQ151">
        <v>42</v>
      </c>
      <c r="AT151" t="s">
        <v>44</v>
      </c>
      <c r="AU151" t="s">
        <v>118</v>
      </c>
      <c r="AV151" t="s">
        <v>52</v>
      </c>
      <c r="AW151" t="s">
        <v>131</v>
      </c>
      <c r="AX151" t="s">
        <v>532</v>
      </c>
      <c r="AY151" t="s">
        <v>996</v>
      </c>
      <c r="BB151" t="s">
        <v>58</v>
      </c>
      <c r="BC151" t="s">
        <v>54</v>
      </c>
      <c r="BD151" t="s">
        <v>55</v>
      </c>
      <c r="BE151" t="s">
        <v>509</v>
      </c>
      <c r="BF151" t="s">
        <v>528</v>
      </c>
      <c r="BG151" s="15" t="s">
        <v>533</v>
      </c>
      <c r="BH151" s="13">
        <v>95.689655172413794</v>
      </c>
      <c r="BI151">
        <v>21.1206896551721</v>
      </c>
      <c r="BJ151">
        <f t="shared" si="8"/>
        <v>47.227297800641409</v>
      </c>
      <c r="BK151">
        <v>5</v>
      </c>
      <c r="BL151" s="13">
        <v>95.375722543352495</v>
      </c>
      <c r="BM151" s="13">
        <v>24.277456647398701</v>
      </c>
      <c r="BN151">
        <f t="shared" si="5"/>
        <v>54.286043384387639</v>
      </c>
      <c r="BO151">
        <v>5</v>
      </c>
    </row>
    <row r="152" spans="1:69">
      <c r="A152" t="s">
        <v>590</v>
      </c>
      <c r="B152" t="s">
        <v>809</v>
      </c>
      <c r="C152" t="s">
        <v>518</v>
      </c>
      <c r="D152" t="s">
        <v>519</v>
      </c>
      <c r="E152" t="s">
        <v>42</v>
      </c>
      <c r="F152">
        <v>2021</v>
      </c>
      <c r="G152" t="s">
        <v>520</v>
      </c>
      <c r="H152" s="11" t="s">
        <v>521</v>
      </c>
      <c r="I152" t="s">
        <v>522</v>
      </c>
      <c r="J152" t="s">
        <v>1059</v>
      </c>
      <c r="K152" t="s">
        <v>1061</v>
      </c>
      <c r="L152" t="s">
        <v>1079</v>
      </c>
      <c r="M152" t="s">
        <v>1102</v>
      </c>
      <c r="N152" t="s">
        <v>1103</v>
      </c>
      <c r="O152" t="s">
        <v>159</v>
      </c>
      <c r="Q152" s="2" t="s">
        <v>1007</v>
      </c>
      <c r="R152" s="2" t="s">
        <v>1008</v>
      </c>
      <c r="S152" t="s">
        <v>219</v>
      </c>
      <c r="T152" t="s">
        <v>523</v>
      </c>
      <c r="V152" t="s">
        <v>524</v>
      </c>
      <c r="W152" t="s">
        <v>236</v>
      </c>
      <c r="X152" s="5" t="s">
        <v>228</v>
      </c>
      <c r="Y152" t="s">
        <v>65</v>
      </c>
      <c r="AB152" t="s">
        <v>250</v>
      </c>
      <c r="AC152" t="s">
        <v>525</v>
      </c>
      <c r="AD152" s="1">
        <v>12</v>
      </c>
      <c r="AE152">
        <v>8</v>
      </c>
      <c r="AF152">
        <v>4</v>
      </c>
      <c r="AH152">
        <v>100</v>
      </c>
      <c r="AI152">
        <v>100</v>
      </c>
      <c r="AJ152">
        <v>2</v>
      </c>
      <c r="AK152">
        <v>0</v>
      </c>
      <c r="AL152" t="s">
        <v>48</v>
      </c>
      <c r="AN152" t="s">
        <v>526</v>
      </c>
      <c r="AO152" t="s">
        <v>981</v>
      </c>
      <c r="AP152">
        <v>14</v>
      </c>
      <c r="AQ152">
        <v>42</v>
      </c>
      <c r="AT152" t="s">
        <v>44</v>
      </c>
      <c r="AU152" t="s">
        <v>118</v>
      </c>
      <c r="AV152" t="s">
        <v>52</v>
      </c>
      <c r="AW152" t="s">
        <v>102</v>
      </c>
      <c r="AX152" t="s">
        <v>534</v>
      </c>
      <c r="AY152" t="s">
        <v>996</v>
      </c>
      <c r="BB152" t="s">
        <v>58</v>
      </c>
      <c r="BC152" t="s">
        <v>54</v>
      </c>
      <c r="BD152" t="s">
        <v>55</v>
      </c>
      <c r="BE152" t="s">
        <v>509</v>
      </c>
      <c r="BF152" t="s">
        <v>528</v>
      </c>
      <c r="BG152" s="15" t="s">
        <v>535</v>
      </c>
      <c r="BH152" s="13">
        <v>104.31034482758599</v>
      </c>
      <c r="BI152">
        <v>24.568965517241399</v>
      </c>
      <c r="BJ152">
        <f t="shared" si="8"/>
        <v>54.937877033400049</v>
      </c>
      <c r="BK152">
        <v>5</v>
      </c>
      <c r="BL152" s="13">
        <v>104.046242774566</v>
      </c>
      <c r="BM152" s="13">
        <v>24.7109826589592</v>
      </c>
      <c r="BN152">
        <f t="shared" si="5"/>
        <v>55.255437016251278</v>
      </c>
      <c r="BO152">
        <v>5</v>
      </c>
    </row>
    <row r="153" spans="1:69">
      <c r="A153" t="s">
        <v>590</v>
      </c>
      <c r="B153" t="s">
        <v>809</v>
      </c>
      <c r="C153" t="s">
        <v>518</v>
      </c>
      <c r="D153" t="s">
        <v>519</v>
      </c>
      <c r="E153" t="s">
        <v>42</v>
      </c>
      <c r="F153">
        <v>2021</v>
      </c>
      <c r="G153" t="s">
        <v>520</v>
      </c>
      <c r="H153" s="11" t="s">
        <v>521</v>
      </c>
      <c r="I153" t="s">
        <v>522</v>
      </c>
      <c r="J153" t="s">
        <v>1059</v>
      </c>
      <c r="K153" t="s">
        <v>1061</v>
      </c>
      <c r="L153" t="s">
        <v>1079</v>
      </c>
      <c r="M153" t="s">
        <v>1102</v>
      </c>
      <c r="N153" t="s">
        <v>1103</v>
      </c>
      <c r="O153" t="s">
        <v>159</v>
      </c>
      <c r="Q153" s="2" t="s">
        <v>1007</v>
      </c>
      <c r="R153" s="2" t="s">
        <v>1008</v>
      </c>
      <c r="S153" t="s">
        <v>219</v>
      </c>
      <c r="T153" t="s">
        <v>523</v>
      </c>
      <c r="V153" t="s">
        <v>524</v>
      </c>
      <c r="W153" t="s">
        <v>236</v>
      </c>
      <c r="X153" s="5" t="s">
        <v>228</v>
      </c>
      <c r="Y153" t="s">
        <v>65</v>
      </c>
      <c r="AB153" t="s">
        <v>250</v>
      </c>
      <c r="AC153" t="s">
        <v>525</v>
      </c>
      <c r="AD153" s="1">
        <v>12</v>
      </c>
      <c r="AE153">
        <v>8</v>
      </c>
      <c r="AF153">
        <v>4</v>
      </c>
      <c r="AH153">
        <v>100</v>
      </c>
      <c r="AI153">
        <v>100</v>
      </c>
      <c r="AJ153">
        <v>2</v>
      </c>
      <c r="AK153">
        <v>0</v>
      </c>
      <c r="AL153" t="s">
        <v>48</v>
      </c>
      <c r="AN153" t="s">
        <v>135</v>
      </c>
      <c r="AP153">
        <v>14</v>
      </c>
      <c r="AQ153">
        <v>42</v>
      </c>
      <c r="AT153" t="s">
        <v>44</v>
      </c>
      <c r="AU153" t="s">
        <v>118</v>
      </c>
      <c r="AV153" t="s">
        <v>52</v>
      </c>
      <c r="AW153" t="s">
        <v>121</v>
      </c>
      <c r="AX153" t="s">
        <v>527</v>
      </c>
      <c r="AY153" s="6" t="s">
        <v>995</v>
      </c>
      <c r="BB153" t="s">
        <v>58</v>
      </c>
      <c r="BC153" t="s">
        <v>57</v>
      </c>
      <c r="BD153" t="s">
        <v>55</v>
      </c>
      <c r="BE153" t="s">
        <v>509</v>
      </c>
      <c r="BF153" t="s">
        <v>528</v>
      </c>
      <c r="BG153" s="15" t="s">
        <v>536</v>
      </c>
      <c r="BH153" s="13">
        <v>12.068965517241301</v>
      </c>
      <c r="BI153">
        <v>3.4482758620689302</v>
      </c>
      <c r="BJ153">
        <f t="shared" si="8"/>
        <v>7.7105792327578166</v>
      </c>
      <c r="BK153">
        <v>5</v>
      </c>
      <c r="BL153" s="13">
        <v>7.6710631326920398</v>
      </c>
      <c r="BM153" s="13">
        <v>3.7709497206703602</v>
      </c>
      <c r="BN153">
        <f t="shared" si="5"/>
        <v>8.4320999151527687</v>
      </c>
      <c r="BO153">
        <v>5</v>
      </c>
    </row>
    <row r="154" spans="1:69">
      <c r="A154" t="s">
        <v>590</v>
      </c>
      <c r="B154" t="s">
        <v>809</v>
      </c>
      <c r="C154" t="s">
        <v>518</v>
      </c>
      <c r="D154" t="s">
        <v>519</v>
      </c>
      <c r="E154" t="s">
        <v>42</v>
      </c>
      <c r="F154">
        <v>2021</v>
      </c>
      <c r="G154" t="s">
        <v>520</v>
      </c>
      <c r="H154" s="11" t="s">
        <v>521</v>
      </c>
      <c r="I154" t="s">
        <v>522</v>
      </c>
      <c r="J154" t="s">
        <v>1059</v>
      </c>
      <c r="K154" t="s">
        <v>1061</v>
      </c>
      <c r="L154" t="s">
        <v>1079</v>
      </c>
      <c r="M154" t="s">
        <v>1102</v>
      </c>
      <c r="N154" t="s">
        <v>1103</v>
      </c>
      <c r="O154" t="s">
        <v>159</v>
      </c>
      <c r="Q154" s="2" t="s">
        <v>1007</v>
      </c>
      <c r="R154" s="2" t="s">
        <v>1008</v>
      </c>
      <c r="S154" t="s">
        <v>219</v>
      </c>
      <c r="T154" t="s">
        <v>523</v>
      </c>
      <c r="V154" t="s">
        <v>524</v>
      </c>
      <c r="W154" t="s">
        <v>236</v>
      </c>
      <c r="X154" s="5" t="s">
        <v>228</v>
      </c>
      <c r="Y154" t="s">
        <v>65</v>
      </c>
      <c r="AB154" t="s">
        <v>250</v>
      </c>
      <c r="AC154" t="s">
        <v>525</v>
      </c>
      <c r="AD154" s="1">
        <v>12</v>
      </c>
      <c r="AE154">
        <v>8</v>
      </c>
      <c r="AF154">
        <v>4</v>
      </c>
      <c r="AH154">
        <v>100</v>
      </c>
      <c r="AI154">
        <v>100</v>
      </c>
      <c r="AJ154">
        <v>2</v>
      </c>
      <c r="AK154">
        <v>0</v>
      </c>
      <c r="AL154" t="s">
        <v>48</v>
      </c>
      <c r="AN154" t="s">
        <v>135</v>
      </c>
      <c r="AP154">
        <v>14</v>
      </c>
      <c r="AQ154">
        <v>42</v>
      </c>
      <c r="AT154" t="s">
        <v>44</v>
      </c>
      <c r="AU154" t="s">
        <v>118</v>
      </c>
      <c r="AV154" t="s">
        <v>52</v>
      </c>
      <c r="AW154" t="s">
        <v>100</v>
      </c>
      <c r="AX154" t="s">
        <v>530</v>
      </c>
      <c r="AY154" t="s">
        <v>996</v>
      </c>
      <c r="BB154" t="s">
        <v>58</v>
      </c>
      <c r="BC154" t="s">
        <v>57</v>
      </c>
      <c r="BD154" t="s">
        <v>55</v>
      </c>
      <c r="BE154" t="s">
        <v>509</v>
      </c>
      <c r="BF154" t="s">
        <v>528</v>
      </c>
      <c r="BG154" s="15" t="s">
        <v>537</v>
      </c>
      <c r="BH154" s="13">
        <v>41.379310344827502</v>
      </c>
      <c r="BI154">
        <v>6.8965517241379501</v>
      </c>
      <c r="BJ154">
        <f t="shared" si="8"/>
        <v>15.421158465515834</v>
      </c>
      <c r="BK154">
        <v>5</v>
      </c>
      <c r="BL154" s="13">
        <v>28.000168017809798</v>
      </c>
      <c r="BM154" s="13">
        <v>4.6089385474860496</v>
      </c>
      <c r="BN154">
        <f t="shared" si="5"/>
        <v>10.30589989629795</v>
      </c>
      <c r="BO154">
        <v>5</v>
      </c>
    </row>
    <row r="155" spans="1:69">
      <c r="A155" t="s">
        <v>590</v>
      </c>
      <c r="B155" t="s">
        <v>809</v>
      </c>
      <c r="C155" t="s">
        <v>518</v>
      </c>
      <c r="D155" t="s">
        <v>519</v>
      </c>
      <c r="E155" t="s">
        <v>42</v>
      </c>
      <c r="F155">
        <v>2021</v>
      </c>
      <c r="G155" t="s">
        <v>520</v>
      </c>
      <c r="H155" s="11" t="s">
        <v>521</v>
      </c>
      <c r="I155" t="s">
        <v>522</v>
      </c>
      <c r="J155" t="s">
        <v>1059</v>
      </c>
      <c r="K155" t="s">
        <v>1061</v>
      </c>
      <c r="L155" t="s">
        <v>1079</v>
      </c>
      <c r="M155" t="s">
        <v>1102</v>
      </c>
      <c r="N155" t="s">
        <v>1103</v>
      </c>
      <c r="O155" t="s">
        <v>159</v>
      </c>
      <c r="Q155" s="2" t="s">
        <v>1007</v>
      </c>
      <c r="R155" s="2" t="s">
        <v>1008</v>
      </c>
      <c r="S155" t="s">
        <v>219</v>
      </c>
      <c r="T155" t="s">
        <v>523</v>
      </c>
      <c r="V155" t="s">
        <v>524</v>
      </c>
      <c r="W155" t="s">
        <v>236</v>
      </c>
      <c r="X155" s="5" t="s">
        <v>228</v>
      </c>
      <c r="Y155" t="s">
        <v>65</v>
      </c>
      <c r="AB155" t="s">
        <v>250</v>
      </c>
      <c r="AC155" t="s">
        <v>525</v>
      </c>
      <c r="AD155" s="1">
        <v>12</v>
      </c>
      <c r="AE155">
        <v>8</v>
      </c>
      <c r="AF155">
        <v>4</v>
      </c>
      <c r="AH155">
        <v>100</v>
      </c>
      <c r="AI155">
        <v>100</v>
      </c>
      <c r="AJ155">
        <v>2</v>
      </c>
      <c r="AK155">
        <v>0</v>
      </c>
      <c r="AL155" t="s">
        <v>48</v>
      </c>
      <c r="AN155" t="s">
        <v>135</v>
      </c>
      <c r="AP155">
        <v>14</v>
      </c>
      <c r="AQ155">
        <v>42</v>
      </c>
      <c r="AT155" t="s">
        <v>44</v>
      </c>
      <c r="AU155" t="s">
        <v>118</v>
      </c>
      <c r="AV155" t="s">
        <v>52</v>
      </c>
      <c r="AW155" t="s">
        <v>131</v>
      </c>
      <c r="AX155" t="s">
        <v>532</v>
      </c>
      <c r="AY155" t="s">
        <v>996</v>
      </c>
      <c r="BB155" t="s">
        <v>58</v>
      </c>
      <c r="BC155" t="s">
        <v>57</v>
      </c>
      <c r="BD155" t="s">
        <v>55</v>
      </c>
      <c r="BE155" t="s">
        <v>509</v>
      </c>
      <c r="BF155" t="s">
        <v>528</v>
      </c>
      <c r="BG155" s="15" t="s">
        <v>538</v>
      </c>
      <c r="BH155" s="13">
        <v>95.689655172413794</v>
      </c>
      <c r="BI155">
        <v>21.1206896551721</v>
      </c>
      <c r="BJ155">
        <f t="shared" si="8"/>
        <v>47.227297800641409</v>
      </c>
      <c r="BK155">
        <v>5</v>
      </c>
      <c r="BL155" s="13">
        <v>14.809719830302001</v>
      </c>
      <c r="BM155" s="13">
        <v>4.1899441340781998</v>
      </c>
      <c r="BN155">
        <f t="shared" si="5"/>
        <v>9.3689999057253477</v>
      </c>
      <c r="BO155">
        <v>5</v>
      </c>
    </row>
    <row r="156" spans="1:69">
      <c r="A156" t="s">
        <v>590</v>
      </c>
      <c r="B156" t="s">
        <v>809</v>
      </c>
      <c r="C156" t="s">
        <v>518</v>
      </c>
      <c r="D156" t="s">
        <v>519</v>
      </c>
      <c r="E156" t="s">
        <v>42</v>
      </c>
      <c r="F156">
        <v>2021</v>
      </c>
      <c r="G156" t="s">
        <v>520</v>
      </c>
      <c r="H156" s="11" t="s">
        <v>521</v>
      </c>
      <c r="I156" t="s">
        <v>522</v>
      </c>
      <c r="J156" t="s">
        <v>1059</v>
      </c>
      <c r="K156" t="s">
        <v>1061</v>
      </c>
      <c r="L156" t="s">
        <v>1079</v>
      </c>
      <c r="M156" t="s">
        <v>1102</v>
      </c>
      <c r="N156" t="s">
        <v>1103</v>
      </c>
      <c r="O156" t="s">
        <v>159</v>
      </c>
      <c r="Q156" s="2" t="s">
        <v>1007</v>
      </c>
      <c r="R156" s="2" t="s">
        <v>1008</v>
      </c>
      <c r="S156" t="s">
        <v>219</v>
      </c>
      <c r="T156" t="s">
        <v>523</v>
      </c>
      <c r="V156" t="s">
        <v>524</v>
      </c>
      <c r="W156" t="s">
        <v>236</v>
      </c>
      <c r="X156" s="5" t="s">
        <v>228</v>
      </c>
      <c r="Y156" t="s">
        <v>65</v>
      </c>
      <c r="AB156" t="s">
        <v>250</v>
      </c>
      <c r="AC156" t="s">
        <v>525</v>
      </c>
      <c r="AD156" s="1">
        <v>12</v>
      </c>
      <c r="AE156">
        <v>8</v>
      </c>
      <c r="AF156">
        <v>4</v>
      </c>
      <c r="AH156">
        <v>100</v>
      </c>
      <c r="AI156">
        <v>100</v>
      </c>
      <c r="AJ156">
        <v>2</v>
      </c>
      <c r="AK156">
        <v>0</v>
      </c>
      <c r="AL156" t="s">
        <v>48</v>
      </c>
      <c r="AN156" t="s">
        <v>135</v>
      </c>
      <c r="AP156">
        <v>14</v>
      </c>
      <c r="AQ156">
        <v>42</v>
      </c>
      <c r="AT156" t="s">
        <v>44</v>
      </c>
      <c r="AU156" t="s">
        <v>118</v>
      </c>
      <c r="AV156" t="s">
        <v>52</v>
      </c>
      <c r="AW156" t="s">
        <v>102</v>
      </c>
      <c r="AX156" t="s">
        <v>534</v>
      </c>
      <c r="AY156" t="s">
        <v>996</v>
      </c>
      <c r="BB156" t="s">
        <v>58</v>
      </c>
      <c r="BC156" t="s">
        <v>57</v>
      </c>
      <c r="BD156" t="s">
        <v>55</v>
      </c>
      <c r="BE156" t="s">
        <v>509</v>
      </c>
      <c r="BF156" t="s">
        <v>528</v>
      </c>
      <c r="BG156" s="15" t="s">
        <v>539</v>
      </c>
      <c r="BH156" s="13">
        <v>104.31034482758599</v>
      </c>
      <c r="BI156">
        <v>24.568965517241399</v>
      </c>
      <c r="BJ156">
        <f t="shared" si="8"/>
        <v>54.937877033400049</v>
      </c>
      <c r="BK156">
        <v>5</v>
      </c>
      <c r="BL156" s="13">
        <v>51.8986012517326</v>
      </c>
      <c r="BM156" s="13">
        <v>18.016759776536301</v>
      </c>
      <c r="BN156">
        <f t="shared" si="5"/>
        <v>40.286699594619094</v>
      </c>
      <c r="BO156">
        <v>5</v>
      </c>
    </row>
    <row r="157" spans="1:69">
      <c r="A157" t="s">
        <v>590</v>
      </c>
      <c r="B157" t="s">
        <v>809</v>
      </c>
      <c r="C157" t="s">
        <v>518</v>
      </c>
      <c r="D157" t="s">
        <v>519</v>
      </c>
      <c r="E157" t="s">
        <v>42</v>
      </c>
      <c r="F157">
        <v>2021</v>
      </c>
      <c r="G157" t="s">
        <v>520</v>
      </c>
      <c r="H157" s="11" t="s">
        <v>521</v>
      </c>
      <c r="I157" t="s">
        <v>522</v>
      </c>
      <c r="J157" t="s">
        <v>1059</v>
      </c>
      <c r="K157" t="s">
        <v>1061</v>
      </c>
      <c r="L157" t="s">
        <v>1079</v>
      </c>
      <c r="M157" t="s">
        <v>1102</v>
      </c>
      <c r="N157" t="s">
        <v>1103</v>
      </c>
      <c r="O157" t="s">
        <v>159</v>
      </c>
      <c r="Q157" s="2" t="s">
        <v>1007</v>
      </c>
      <c r="R157" s="2" t="s">
        <v>1008</v>
      </c>
      <c r="S157" t="s">
        <v>219</v>
      </c>
      <c r="T157" t="s">
        <v>523</v>
      </c>
      <c r="V157" t="s">
        <v>524</v>
      </c>
      <c r="W157" t="s">
        <v>236</v>
      </c>
      <c r="X157" s="5" t="s">
        <v>228</v>
      </c>
      <c r="Y157" t="s">
        <v>65</v>
      </c>
      <c r="AB157" t="s">
        <v>250</v>
      </c>
      <c r="AC157" t="s">
        <v>525</v>
      </c>
      <c r="AD157" s="1">
        <v>12</v>
      </c>
      <c r="AE157">
        <v>8</v>
      </c>
      <c r="AF157">
        <v>4</v>
      </c>
      <c r="AH157">
        <v>100</v>
      </c>
      <c r="AI157">
        <v>100</v>
      </c>
      <c r="AJ157">
        <v>2</v>
      </c>
      <c r="AK157">
        <v>0</v>
      </c>
      <c r="AL157" t="s">
        <v>48</v>
      </c>
      <c r="AN157" t="s">
        <v>134</v>
      </c>
      <c r="AO157" t="s">
        <v>983</v>
      </c>
      <c r="AP157">
        <v>14</v>
      </c>
      <c r="AQ157">
        <v>42</v>
      </c>
      <c r="AT157" t="s">
        <v>44</v>
      </c>
      <c r="AU157" t="s">
        <v>118</v>
      </c>
      <c r="AV157" t="s">
        <v>52</v>
      </c>
      <c r="AW157" t="s">
        <v>121</v>
      </c>
      <c r="AX157" t="s">
        <v>527</v>
      </c>
      <c r="AY157" s="6" t="s">
        <v>995</v>
      </c>
      <c r="BB157" t="s">
        <v>58</v>
      </c>
      <c r="BC157" t="s">
        <v>63</v>
      </c>
      <c r="BD157" t="s">
        <v>55</v>
      </c>
      <c r="BE157" t="s">
        <v>509</v>
      </c>
      <c r="BF157" t="s">
        <v>528</v>
      </c>
      <c r="BG157" s="15" t="s">
        <v>540</v>
      </c>
      <c r="BH157" s="13">
        <v>12.068965517241301</v>
      </c>
      <c r="BI157">
        <v>3.4482758620689302</v>
      </c>
      <c r="BJ157">
        <f t="shared" si="8"/>
        <v>7.7105792327578166</v>
      </c>
      <c r="BK157">
        <v>5</v>
      </c>
      <c r="BL157" s="13">
        <v>12.784090909090899</v>
      </c>
      <c r="BM157" s="13">
        <v>3.8352272727272601</v>
      </c>
      <c r="BN157">
        <f t="shared" si="5"/>
        <v>8.5758288909792793</v>
      </c>
      <c r="BO157">
        <v>5</v>
      </c>
    </row>
    <row r="158" spans="1:69">
      <c r="A158" t="s">
        <v>590</v>
      </c>
      <c r="B158" t="s">
        <v>809</v>
      </c>
      <c r="C158" t="s">
        <v>518</v>
      </c>
      <c r="D158" t="s">
        <v>519</v>
      </c>
      <c r="E158" t="s">
        <v>42</v>
      </c>
      <c r="F158">
        <v>2021</v>
      </c>
      <c r="G158" t="s">
        <v>520</v>
      </c>
      <c r="H158" s="11" t="s">
        <v>521</v>
      </c>
      <c r="I158" t="s">
        <v>522</v>
      </c>
      <c r="J158" t="s">
        <v>1059</v>
      </c>
      <c r="K158" t="s">
        <v>1061</v>
      </c>
      <c r="L158" t="s">
        <v>1079</v>
      </c>
      <c r="M158" t="s">
        <v>1102</v>
      </c>
      <c r="N158" t="s">
        <v>1103</v>
      </c>
      <c r="O158" t="s">
        <v>159</v>
      </c>
      <c r="Q158" s="2" t="s">
        <v>1007</v>
      </c>
      <c r="R158" s="2" t="s">
        <v>1008</v>
      </c>
      <c r="S158" t="s">
        <v>219</v>
      </c>
      <c r="T158" t="s">
        <v>523</v>
      </c>
      <c r="V158" t="s">
        <v>524</v>
      </c>
      <c r="W158" t="s">
        <v>236</v>
      </c>
      <c r="X158" s="5" t="s">
        <v>228</v>
      </c>
      <c r="Y158" t="s">
        <v>65</v>
      </c>
      <c r="AB158" t="s">
        <v>250</v>
      </c>
      <c r="AC158" t="s">
        <v>525</v>
      </c>
      <c r="AD158" s="1">
        <v>12</v>
      </c>
      <c r="AE158">
        <v>8</v>
      </c>
      <c r="AF158">
        <v>4</v>
      </c>
      <c r="AH158">
        <v>100</v>
      </c>
      <c r="AI158">
        <v>100</v>
      </c>
      <c r="AJ158">
        <v>2</v>
      </c>
      <c r="AK158">
        <v>0</v>
      </c>
      <c r="AL158" t="s">
        <v>48</v>
      </c>
      <c r="AN158" t="s">
        <v>134</v>
      </c>
      <c r="AO158" t="s">
        <v>983</v>
      </c>
      <c r="AP158">
        <v>14</v>
      </c>
      <c r="AQ158">
        <v>42</v>
      </c>
      <c r="AT158" t="s">
        <v>44</v>
      </c>
      <c r="AU158" t="s">
        <v>118</v>
      </c>
      <c r="AV158" t="s">
        <v>52</v>
      </c>
      <c r="AW158" t="s">
        <v>100</v>
      </c>
      <c r="AX158" t="s">
        <v>530</v>
      </c>
      <c r="AY158" t="s">
        <v>996</v>
      </c>
      <c r="BB158" t="s">
        <v>58</v>
      </c>
      <c r="BC158" t="s">
        <v>63</v>
      </c>
      <c r="BD158" t="s">
        <v>55</v>
      </c>
      <c r="BE158" t="s">
        <v>509</v>
      </c>
      <c r="BF158" t="s">
        <v>528</v>
      </c>
      <c r="BG158" s="15" t="s">
        <v>541</v>
      </c>
      <c r="BH158" s="13">
        <v>41.379310344827502</v>
      </c>
      <c r="BI158">
        <v>6.8965517241379501</v>
      </c>
      <c r="BJ158">
        <f t="shared" si="8"/>
        <v>15.421158465515834</v>
      </c>
      <c r="BK158">
        <v>5</v>
      </c>
      <c r="BL158" s="13">
        <v>41.761363636363598</v>
      </c>
      <c r="BM158" s="13">
        <v>6.3920454545454497</v>
      </c>
      <c r="BN158">
        <f t="shared" si="5"/>
        <v>14.293048151632169</v>
      </c>
      <c r="BO158">
        <v>5</v>
      </c>
    </row>
    <row r="159" spans="1:69">
      <c r="A159" t="s">
        <v>590</v>
      </c>
      <c r="B159" t="s">
        <v>809</v>
      </c>
      <c r="C159" t="s">
        <v>518</v>
      </c>
      <c r="D159" t="s">
        <v>519</v>
      </c>
      <c r="E159" t="s">
        <v>42</v>
      </c>
      <c r="F159">
        <v>2021</v>
      </c>
      <c r="G159" t="s">
        <v>520</v>
      </c>
      <c r="H159" s="11" t="s">
        <v>521</v>
      </c>
      <c r="I159" t="s">
        <v>522</v>
      </c>
      <c r="J159" t="s">
        <v>1059</v>
      </c>
      <c r="K159" t="s">
        <v>1061</v>
      </c>
      <c r="L159" t="s">
        <v>1079</v>
      </c>
      <c r="M159" t="s">
        <v>1102</v>
      </c>
      <c r="N159" t="s">
        <v>1103</v>
      </c>
      <c r="O159" t="s">
        <v>159</v>
      </c>
      <c r="Q159" s="2" t="s">
        <v>1007</v>
      </c>
      <c r="R159" s="2" t="s">
        <v>1008</v>
      </c>
      <c r="S159" t="s">
        <v>219</v>
      </c>
      <c r="T159" t="s">
        <v>523</v>
      </c>
      <c r="V159" t="s">
        <v>524</v>
      </c>
      <c r="W159" t="s">
        <v>236</v>
      </c>
      <c r="X159" s="5" t="s">
        <v>228</v>
      </c>
      <c r="Y159" t="s">
        <v>65</v>
      </c>
      <c r="AB159" t="s">
        <v>250</v>
      </c>
      <c r="AC159" t="s">
        <v>525</v>
      </c>
      <c r="AD159" s="1">
        <v>12</v>
      </c>
      <c r="AE159">
        <v>8</v>
      </c>
      <c r="AF159">
        <v>4</v>
      </c>
      <c r="AH159">
        <v>100</v>
      </c>
      <c r="AI159">
        <v>100</v>
      </c>
      <c r="AJ159">
        <v>2</v>
      </c>
      <c r="AK159">
        <v>0</v>
      </c>
      <c r="AL159" t="s">
        <v>48</v>
      </c>
      <c r="AN159" t="s">
        <v>134</v>
      </c>
      <c r="AO159" t="s">
        <v>983</v>
      </c>
      <c r="AP159">
        <v>14</v>
      </c>
      <c r="AQ159">
        <v>42</v>
      </c>
      <c r="AT159" t="s">
        <v>44</v>
      </c>
      <c r="AU159" t="s">
        <v>118</v>
      </c>
      <c r="AV159" t="s">
        <v>52</v>
      </c>
      <c r="AW159" t="s">
        <v>131</v>
      </c>
      <c r="AX159" t="s">
        <v>532</v>
      </c>
      <c r="AY159" t="s">
        <v>996</v>
      </c>
      <c r="BB159" t="s">
        <v>58</v>
      </c>
      <c r="BC159" t="s">
        <v>63</v>
      </c>
      <c r="BD159" t="s">
        <v>55</v>
      </c>
      <c r="BE159" t="s">
        <v>509</v>
      </c>
      <c r="BF159" t="s">
        <v>528</v>
      </c>
      <c r="BG159" s="15" t="s">
        <v>542</v>
      </c>
      <c r="BH159" s="13">
        <v>95.689655172413794</v>
      </c>
      <c r="BI159">
        <v>21.1206896551721</v>
      </c>
      <c r="BJ159">
        <f t="shared" si="8"/>
        <v>47.227297800641409</v>
      </c>
      <c r="BK159">
        <v>5</v>
      </c>
      <c r="BL159" s="13">
        <v>77.556818181818102</v>
      </c>
      <c r="BM159" s="13">
        <v>14.488636363636401</v>
      </c>
      <c r="BN159">
        <f t="shared" si="5"/>
        <v>32.397575810366355</v>
      </c>
      <c r="BO159">
        <v>5</v>
      </c>
    </row>
    <row r="160" spans="1:69">
      <c r="A160" t="s">
        <v>590</v>
      </c>
      <c r="B160" t="s">
        <v>809</v>
      </c>
      <c r="C160" t="s">
        <v>518</v>
      </c>
      <c r="D160" t="s">
        <v>519</v>
      </c>
      <c r="E160" t="s">
        <v>42</v>
      </c>
      <c r="F160">
        <v>2021</v>
      </c>
      <c r="G160" t="s">
        <v>520</v>
      </c>
      <c r="H160" s="11" t="s">
        <v>521</v>
      </c>
      <c r="I160" t="s">
        <v>522</v>
      </c>
      <c r="J160" t="s">
        <v>1059</v>
      </c>
      <c r="K160" t="s">
        <v>1061</v>
      </c>
      <c r="L160" t="s">
        <v>1079</v>
      </c>
      <c r="M160" t="s">
        <v>1102</v>
      </c>
      <c r="N160" t="s">
        <v>1103</v>
      </c>
      <c r="O160" t="s">
        <v>159</v>
      </c>
      <c r="Q160" s="2" t="s">
        <v>1007</v>
      </c>
      <c r="R160" s="2" t="s">
        <v>1008</v>
      </c>
      <c r="S160" t="s">
        <v>219</v>
      </c>
      <c r="T160" t="s">
        <v>523</v>
      </c>
      <c r="V160" t="s">
        <v>524</v>
      </c>
      <c r="W160" t="s">
        <v>236</v>
      </c>
      <c r="X160" s="5" t="s">
        <v>228</v>
      </c>
      <c r="Y160" t="s">
        <v>65</v>
      </c>
      <c r="AB160" t="s">
        <v>250</v>
      </c>
      <c r="AC160" t="s">
        <v>525</v>
      </c>
      <c r="AD160" s="1">
        <v>12</v>
      </c>
      <c r="AE160">
        <v>8</v>
      </c>
      <c r="AF160">
        <v>4</v>
      </c>
      <c r="AH160">
        <v>100</v>
      </c>
      <c r="AI160">
        <v>100</v>
      </c>
      <c r="AJ160">
        <v>2</v>
      </c>
      <c r="AK160">
        <v>0</v>
      </c>
      <c r="AL160" t="s">
        <v>48</v>
      </c>
      <c r="AN160" t="s">
        <v>134</v>
      </c>
      <c r="AO160" t="s">
        <v>983</v>
      </c>
      <c r="AP160">
        <v>14</v>
      </c>
      <c r="AQ160">
        <v>42</v>
      </c>
      <c r="AT160" t="s">
        <v>44</v>
      </c>
      <c r="AU160" t="s">
        <v>118</v>
      </c>
      <c r="AV160" t="s">
        <v>52</v>
      </c>
      <c r="AW160" t="s">
        <v>102</v>
      </c>
      <c r="AX160" t="s">
        <v>534</v>
      </c>
      <c r="AY160" t="s">
        <v>996</v>
      </c>
      <c r="BB160" t="s">
        <v>58</v>
      </c>
      <c r="BC160" t="s">
        <v>63</v>
      </c>
      <c r="BD160" t="s">
        <v>55</v>
      </c>
      <c r="BE160" t="s">
        <v>509</v>
      </c>
      <c r="BF160" t="s">
        <v>528</v>
      </c>
      <c r="BG160" s="15" t="s">
        <v>543</v>
      </c>
      <c r="BH160" s="13">
        <v>104.31034482758599</v>
      </c>
      <c r="BI160">
        <v>24.568965517241399</v>
      </c>
      <c r="BJ160">
        <f t="shared" si="8"/>
        <v>54.937877033400049</v>
      </c>
      <c r="BK160">
        <v>5</v>
      </c>
      <c r="BL160" s="13">
        <v>35.795454545454497</v>
      </c>
      <c r="BM160" s="13">
        <v>7.2443181818182003</v>
      </c>
      <c r="BN160">
        <f t="shared" si="5"/>
        <v>16.198787905183178</v>
      </c>
      <c r="BO160">
        <v>5</v>
      </c>
    </row>
    <row r="161" spans="1:69">
      <c r="A161" t="s">
        <v>590</v>
      </c>
      <c r="B161" t="s">
        <v>809</v>
      </c>
      <c r="C161" t="s">
        <v>518</v>
      </c>
      <c r="D161" t="s">
        <v>519</v>
      </c>
      <c r="E161" t="s">
        <v>42</v>
      </c>
      <c r="F161">
        <v>2021</v>
      </c>
      <c r="G161" t="s">
        <v>520</v>
      </c>
      <c r="H161" s="11" t="s">
        <v>521</v>
      </c>
      <c r="I161" t="s">
        <v>522</v>
      </c>
      <c r="J161" t="s">
        <v>1059</v>
      </c>
      <c r="K161" t="s">
        <v>1061</v>
      </c>
      <c r="L161" t="s">
        <v>1079</v>
      </c>
      <c r="M161" t="s">
        <v>1102</v>
      </c>
      <c r="N161" t="s">
        <v>1103</v>
      </c>
      <c r="O161" t="s">
        <v>159</v>
      </c>
      <c r="Q161" s="2" t="s">
        <v>1007</v>
      </c>
      <c r="R161" s="2" t="s">
        <v>1008</v>
      </c>
      <c r="S161" t="s">
        <v>219</v>
      </c>
      <c r="T161" t="s">
        <v>523</v>
      </c>
      <c r="V161" t="s">
        <v>524</v>
      </c>
      <c r="W161" t="s">
        <v>236</v>
      </c>
      <c r="X161" s="5" t="s">
        <v>228</v>
      </c>
      <c r="Y161" t="s">
        <v>65</v>
      </c>
      <c r="AB161" t="s">
        <v>250</v>
      </c>
      <c r="AC161" t="s">
        <v>525</v>
      </c>
      <c r="AD161" s="1">
        <v>24</v>
      </c>
      <c r="AE161">
        <v>8</v>
      </c>
      <c r="AF161">
        <v>16</v>
      </c>
      <c r="AH161">
        <v>100</v>
      </c>
      <c r="AI161">
        <v>100</v>
      </c>
      <c r="AJ161">
        <v>2</v>
      </c>
      <c r="AK161">
        <v>0</v>
      </c>
      <c r="AL161" t="s">
        <v>48</v>
      </c>
      <c r="AN161" t="s">
        <v>544</v>
      </c>
      <c r="AO161" t="s">
        <v>980</v>
      </c>
      <c r="AP161">
        <v>14</v>
      </c>
      <c r="AQ161">
        <v>42</v>
      </c>
      <c r="AT161" t="s">
        <v>44</v>
      </c>
      <c r="AU161" t="s">
        <v>118</v>
      </c>
      <c r="AV161" t="s">
        <v>52</v>
      </c>
      <c r="AW161" t="s">
        <v>121</v>
      </c>
      <c r="AX161" t="s">
        <v>527</v>
      </c>
      <c r="AY161" s="6" t="s">
        <v>995</v>
      </c>
      <c r="BB161" t="s">
        <v>58</v>
      </c>
      <c r="BC161" t="s">
        <v>64</v>
      </c>
      <c r="BD161" t="s">
        <v>55</v>
      </c>
      <c r="BE161" t="s">
        <v>509</v>
      </c>
      <c r="BF161" t="s">
        <v>528</v>
      </c>
      <c r="BG161" s="15" t="s">
        <v>545</v>
      </c>
      <c r="BH161" s="13">
        <v>12.068965517241301</v>
      </c>
      <c r="BI161">
        <v>3.4482758620689302</v>
      </c>
      <c r="BJ161">
        <f t="shared" si="8"/>
        <v>7.7105792327578166</v>
      </c>
      <c r="BK161">
        <v>5</v>
      </c>
      <c r="BL161" s="13">
        <v>17.4695655799216</v>
      </c>
      <c r="BM161" s="13">
        <v>4.6089385474860496</v>
      </c>
      <c r="BN161">
        <f t="shared" si="5"/>
        <v>10.30589989629795</v>
      </c>
      <c r="BO161">
        <v>5</v>
      </c>
    </row>
    <row r="162" spans="1:69">
      <c r="A162" t="s">
        <v>590</v>
      </c>
      <c r="B162" t="s">
        <v>809</v>
      </c>
      <c r="C162" t="s">
        <v>518</v>
      </c>
      <c r="D162" t="s">
        <v>519</v>
      </c>
      <c r="E162" t="s">
        <v>42</v>
      </c>
      <c r="F162">
        <v>2021</v>
      </c>
      <c r="G162" t="s">
        <v>520</v>
      </c>
      <c r="H162" s="11" t="s">
        <v>521</v>
      </c>
      <c r="I162" t="s">
        <v>522</v>
      </c>
      <c r="J162" t="s">
        <v>1059</v>
      </c>
      <c r="K162" t="s">
        <v>1061</v>
      </c>
      <c r="L162" t="s">
        <v>1079</v>
      </c>
      <c r="M162" t="s">
        <v>1102</v>
      </c>
      <c r="N162" t="s">
        <v>1103</v>
      </c>
      <c r="O162" t="s">
        <v>159</v>
      </c>
      <c r="Q162" s="2" t="s">
        <v>1007</v>
      </c>
      <c r="R162" s="2" t="s">
        <v>1008</v>
      </c>
      <c r="S162" t="s">
        <v>219</v>
      </c>
      <c r="T162" t="s">
        <v>523</v>
      </c>
      <c r="V162" t="s">
        <v>524</v>
      </c>
      <c r="W162" t="s">
        <v>236</v>
      </c>
      <c r="X162" s="5" t="s">
        <v>228</v>
      </c>
      <c r="Y162" t="s">
        <v>65</v>
      </c>
      <c r="AB162" t="s">
        <v>250</v>
      </c>
      <c r="AC162" t="s">
        <v>525</v>
      </c>
      <c r="AD162" s="1">
        <v>24</v>
      </c>
      <c r="AE162">
        <v>8</v>
      </c>
      <c r="AF162">
        <v>16</v>
      </c>
      <c r="AH162">
        <v>100</v>
      </c>
      <c r="AI162">
        <v>100</v>
      </c>
      <c r="AJ162">
        <v>2</v>
      </c>
      <c r="AK162">
        <v>0</v>
      </c>
      <c r="AL162" t="s">
        <v>48</v>
      </c>
      <c r="AN162" t="s">
        <v>544</v>
      </c>
      <c r="AP162">
        <v>14</v>
      </c>
      <c r="AQ162">
        <v>42</v>
      </c>
      <c r="AT162" t="s">
        <v>44</v>
      </c>
      <c r="AU162" t="s">
        <v>118</v>
      </c>
      <c r="AV162" t="s">
        <v>52</v>
      </c>
      <c r="AW162" t="s">
        <v>100</v>
      </c>
      <c r="AX162" t="s">
        <v>530</v>
      </c>
      <c r="AY162" t="s">
        <v>996</v>
      </c>
      <c r="BB162" t="s">
        <v>58</v>
      </c>
      <c r="BC162" t="s">
        <v>64</v>
      </c>
      <c r="BD162" t="s">
        <v>55</v>
      </c>
      <c r="BE162" t="s">
        <v>509</v>
      </c>
      <c r="BF162" t="s">
        <v>528</v>
      </c>
      <c r="BG162" s="15" t="s">
        <v>546</v>
      </c>
      <c r="BH162" s="13">
        <v>41.379310344827502</v>
      </c>
      <c r="BI162">
        <v>6.8965517241379501</v>
      </c>
      <c r="BJ162">
        <f t="shared" si="8"/>
        <v>15.421158465515834</v>
      </c>
      <c r="BK162">
        <v>5</v>
      </c>
      <c r="BL162" s="13">
        <v>13.898732594013101</v>
      </c>
      <c r="BM162" s="13">
        <v>4.1899441340782202</v>
      </c>
      <c r="BN162">
        <f t="shared" si="5"/>
        <v>9.3689999057253939</v>
      </c>
      <c r="BO162">
        <v>5</v>
      </c>
    </row>
    <row r="163" spans="1:69">
      <c r="A163" t="s">
        <v>590</v>
      </c>
      <c r="B163" t="s">
        <v>809</v>
      </c>
      <c r="C163" t="s">
        <v>518</v>
      </c>
      <c r="D163" t="s">
        <v>519</v>
      </c>
      <c r="E163" t="s">
        <v>42</v>
      </c>
      <c r="F163">
        <v>2021</v>
      </c>
      <c r="G163" t="s">
        <v>520</v>
      </c>
      <c r="H163" s="11" t="s">
        <v>521</v>
      </c>
      <c r="I163" t="s">
        <v>522</v>
      </c>
      <c r="J163" t="s">
        <v>1059</v>
      </c>
      <c r="K163" t="s">
        <v>1061</v>
      </c>
      <c r="L163" t="s">
        <v>1079</v>
      </c>
      <c r="M163" t="s">
        <v>1102</v>
      </c>
      <c r="N163" t="s">
        <v>1103</v>
      </c>
      <c r="O163" t="s">
        <v>159</v>
      </c>
      <c r="Q163" s="2" t="s">
        <v>1007</v>
      </c>
      <c r="R163" s="2" t="s">
        <v>1008</v>
      </c>
      <c r="S163" t="s">
        <v>219</v>
      </c>
      <c r="T163" t="s">
        <v>523</v>
      </c>
      <c r="V163" t="s">
        <v>524</v>
      </c>
      <c r="W163" t="s">
        <v>236</v>
      </c>
      <c r="X163" s="5" t="s">
        <v>228</v>
      </c>
      <c r="Y163" t="s">
        <v>65</v>
      </c>
      <c r="AB163" t="s">
        <v>250</v>
      </c>
      <c r="AC163" t="s">
        <v>525</v>
      </c>
      <c r="AD163" s="1">
        <v>24</v>
      </c>
      <c r="AE163">
        <v>8</v>
      </c>
      <c r="AF163">
        <v>16</v>
      </c>
      <c r="AH163">
        <v>100</v>
      </c>
      <c r="AI163">
        <v>100</v>
      </c>
      <c r="AJ163">
        <v>2</v>
      </c>
      <c r="AK163">
        <v>0</v>
      </c>
      <c r="AL163" t="s">
        <v>48</v>
      </c>
      <c r="AN163" t="s">
        <v>544</v>
      </c>
      <c r="AP163">
        <v>14</v>
      </c>
      <c r="AQ163">
        <v>42</v>
      </c>
      <c r="AT163" t="s">
        <v>44</v>
      </c>
      <c r="AU163" t="s">
        <v>118</v>
      </c>
      <c r="AV163" t="s">
        <v>52</v>
      </c>
      <c r="AW163" t="s">
        <v>131</v>
      </c>
      <c r="AX163" t="s">
        <v>532</v>
      </c>
      <c r="AY163" t="s">
        <v>996</v>
      </c>
      <c r="BB163" t="s">
        <v>58</v>
      </c>
      <c r="BC163" t="s">
        <v>64</v>
      </c>
      <c r="BD163" t="s">
        <v>55</v>
      </c>
      <c r="BE163" t="s">
        <v>509</v>
      </c>
      <c r="BF163" t="s">
        <v>528</v>
      </c>
      <c r="BG163" s="15" t="s">
        <v>547</v>
      </c>
      <c r="BH163" s="13">
        <v>95.689655172413794</v>
      </c>
      <c r="BI163">
        <v>21.1206896551721</v>
      </c>
      <c r="BJ163">
        <f t="shared" si="8"/>
        <v>47.227297800641409</v>
      </c>
      <c r="BK163">
        <v>5</v>
      </c>
      <c r="BL163" s="13">
        <v>16.193821395814201</v>
      </c>
      <c r="BM163" s="13">
        <v>4.1899441340781998</v>
      </c>
      <c r="BN163">
        <f t="shared" si="5"/>
        <v>9.3689999057253477</v>
      </c>
      <c r="BO163">
        <v>5</v>
      </c>
    </row>
    <row r="164" spans="1:69">
      <c r="A164" t="s">
        <v>590</v>
      </c>
      <c r="B164" t="s">
        <v>809</v>
      </c>
      <c r="C164" t="s">
        <v>518</v>
      </c>
      <c r="D164" t="s">
        <v>519</v>
      </c>
      <c r="E164" t="s">
        <v>42</v>
      </c>
      <c r="F164">
        <v>2021</v>
      </c>
      <c r="G164" t="s">
        <v>520</v>
      </c>
      <c r="H164" s="11" t="s">
        <v>521</v>
      </c>
      <c r="I164" t="s">
        <v>522</v>
      </c>
      <c r="J164" t="s">
        <v>1059</v>
      </c>
      <c r="K164" t="s">
        <v>1061</v>
      </c>
      <c r="L164" t="s">
        <v>1079</v>
      </c>
      <c r="M164" t="s">
        <v>1102</v>
      </c>
      <c r="N164" t="s">
        <v>1103</v>
      </c>
      <c r="O164" t="s">
        <v>159</v>
      </c>
      <c r="Q164" s="2" t="s">
        <v>1007</v>
      </c>
      <c r="R164" s="2" t="s">
        <v>1008</v>
      </c>
      <c r="S164" t="s">
        <v>219</v>
      </c>
      <c r="T164" t="s">
        <v>523</v>
      </c>
      <c r="V164" t="s">
        <v>524</v>
      </c>
      <c r="W164" t="s">
        <v>236</v>
      </c>
      <c r="X164" s="5" t="s">
        <v>228</v>
      </c>
      <c r="Y164" t="s">
        <v>65</v>
      </c>
      <c r="AB164" t="s">
        <v>250</v>
      </c>
      <c r="AC164" t="s">
        <v>525</v>
      </c>
      <c r="AD164" s="1">
        <v>24</v>
      </c>
      <c r="AE164">
        <v>8</v>
      </c>
      <c r="AF164">
        <v>16</v>
      </c>
      <c r="AH164">
        <v>100</v>
      </c>
      <c r="AI164">
        <v>100</v>
      </c>
      <c r="AJ164">
        <v>2</v>
      </c>
      <c r="AK164">
        <v>0</v>
      </c>
      <c r="AL164" t="s">
        <v>48</v>
      </c>
      <c r="AN164" t="s">
        <v>544</v>
      </c>
      <c r="AP164">
        <v>14</v>
      </c>
      <c r="AQ164">
        <v>42</v>
      </c>
      <c r="AT164" t="s">
        <v>44</v>
      </c>
      <c r="AU164" t="s">
        <v>118</v>
      </c>
      <c r="AV164" t="s">
        <v>52</v>
      </c>
      <c r="AW164" t="s">
        <v>102</v>
      </c>
      <c r="AX164" t="s">
        <v>534</v>
      </c>
      <c r="AY164" t="s">
        <v>996</v>
      </c>
      <c r="BB164" t="s">
        <v>58</v>
      </c>
      <c r="BC164" t="s">
        <v>64</v>
      </c>
      <c r="BD164" t="s">
        <v>55</v>
      </c>
      <c r="BE164" t="s">
        <v>509</v>
      </c>
      <c r="BF164" t="s">
        <v>528</v>
      </c>
      <c r="BG164" s="15" t="s">
        <v>548</v>
      </c>
      <c r="BH164" s="13">
        <v>104.31034482758599</v>
      </c>
      <c r="BI164">
        <v>24.568965517241399</v>
      </c>
      <c r="BJ164">
        <f t="shared" si="8"/>
        <v>54.937877033400049</v>
      </c>
      <c r="BK164">
        <v>5</v>
      </c>
      <c r="BL164" s="13">
        <v>31.899858250646201</v>
      </c>
      <c r="BM164" s="13">
        <v>5.4469273743016497</v>
      </c>
      <c r="BN164">
        <f t="shared" si="5"/>
        <v>12.17969987744293</v>
      </c>
      <c r="BO164">
        <v>5</v>
      </c>
    </row>
    <row r="165" spans="1:69">
      <c r="A165" t="s">
        <v>590</v>
      </c>
      <c r="B165" t="s">
        <v>809</v>
      </c>
      <c r="C165" t="s">
        <v>549</v>
      </c>
      <c r="D165" t="s">
        <v>550</v>
      </c>
      <c r="E165" t="s">
        <v>551</v>
      </c>
      <c r="F165">
        <v>2021</v>
      </c>
      <c r="G165" t="s">
        <v>552</v>
      </c>
      <c r="H165" s="11" t="s">
        <v>553</v>
      </c>
      <c r="I165" t="s">
        <v>554</v>
      </c>
      <c r="J165" t="s">
        <v>1059</v>
      </c>
      <c r="K165" t="s">
        <v>1061</v>
      </c>
      <c r="L165" t="s">
        <v>1079</v>
      </c>
      <c r="M165" t="s">
        <v>1092</v>
      </c>
      <c r="N165" t="s">
        <v>1091</v>
      </c>
      <c r="O165" t="s">
        <v>159</v>
      </c>
      <c r="Q165" s="2" t="s">
        <v>1010</v>
      </c>
      <c r="R165" s="2" t="s">
        <v>1008</v>
      </c>
      <c r="S165" t="s">
        <v>555</v>
      </c>
      <c r="T165" t="s">
        <v>556</v>
      </c>
      <c r="U165" t="s">
        <v>557</v>
      </c>
      <c r="W165" t="s">
        <v>235</v>
      </c>
      <c r="X165" t="s">
        <v>986</v>
      </c>
      <c r="Y165" t="s">
        <v>65</v>
      </c>
      <c r="Z165">
        <v>2900</v>
      </c>
      <c r="AB165" t="s">
        <v>250</v>
      </c>
      <c r="AC165" t="s">
        <v>558</v>
      </c>
      <c r="AD165"/>
      <c r="AF165">
        <v>7</v>
      </c>
      <c r="AJ165">
        <v>3</v>
      </c>
      <c r="AK165">
        <v>0</v>
      </c>
      <c r="AL165" t="s">
        <v>48</v>
      </c>
      <c r="AM165" t="s">
        <v>559</v>
      </c>
      <c r="AP165">
        <v>7</v>
      </c>
      <c r="AQ165">
        <v>6</v>
      </c>
      <c r="AT165" t="s">
        <v>44</v>
      </c>
      <c r="AU165" t="s">
        <v>118</v>
      </c>
      <c r="AV165" t="s">
        <v>560</v>
      </c>
      <c r="AW165" s="2" t="s">
        <v>290</v>
      </c>
      <c r="AX165" s="2" t="s">
        <v>948</v>
      </c>
      <c r="AY165" t="s">
        <v>996</v>
      </c>
      <c r="BB165" t="s">
        <v>58</v>
      </c>
      <c r="BC165" t="s">
        <v>54</v>
      </c>
      <c r="BD165" t="s">
        <v>55</v>
      </c>
      <c r="BE165" t="s">
        <v>75</v>
      </c>
      <c r="BF165" t="s">
        <v>561</v>
      </c>
      <c r="BG165" s="15" t="s">
        <v>562</v>
      </c>
      <c r="BH165" s="13">
        <v>334.31571991887199</v>
      </c>
      <c r="BI165" s="13">
        <v>36.442116791224002</v>
      </c>
      <c r="BJ165">
        <f t="shared" si="8"/>
        <v>257.68467903866639</v>
      </c>
      <c r="BK165">
        <v>50</v>
      </c>
      <c r="BL165" s="13">
        <v>165.54386630405801</v>
      </c>
      <c r="BM165" s="13">
        <v>18.077585494859001</v>
      </c>
      <c r="BN165">
        <f t="shared" si="5"/>
        <v>127.82783290894369</v>
      </c>
      <c r="BO165">
        <v>50</v>
      </c>
    </row>
    <row r="166" spans="1:69">
      <c r="A166" t="s">
        <v>590</v>
      </c>
      <c r="B166" t="s">
        <v>809</v>
      </c>
      <c r="C166" t="s">
        <v>563</v>
      </c>
      <c r="F166">
        <v>2013</v>
      </c>
      <c r="G166" t="s">
        <v>950</v>
      </c>
      <c r="H166" s="11" t="s">
        <v>564</v>
      </c>
      <c r="I166" t="s">
        <v>565</v>
      </c>
      <c r="J166" t="s">
        <v>1059</v>
      </c>
      <c r="K166" t="s">
        <v>1061</v>
      </c>
      <c r="L166" t="s">
        <v>1079</v>
      </c>
      <c r="M166" t="s">
        <v>1105</v>
      </c>
      <c r="N166" t="s">
        <v>1104</v>
      </c>
      <c r="O166" t="s">
        <v>159</v>
      </c>
      <c r="Q166" s="2" t="s">
        <v>1007</v>
      </c>
      <c r="R166" s="2" t="s">
        <v>1008</v>
      </c>
      <c r="S166" t="s">
        <v>566</v>
      </c>
      <c r="T166" t="s">
        <v>567</v>
      </c>
      <c r="U166" t="s">
        <v>568</v>
      </c>
      <c r="W166" t="s">
        <v>236</v>
      </c>
      <c r="X166" t="s">
        <v>256</v>
      </c>
      <c r="Y166" t="s">
        <v>65</v>
      </c>
      <c r="AC166" t="s">
        <v>569</v>
      </c>
      <c r="AD166" s="1">
        <v>24</v>
      </c>
      <c r="AE166">
        <v>16.75</v>
      </c>
      <c r="AF166">
        <v>7.25</v>
      </c>
      <c r="AH166" t="s">
        <v>570</v>
      </c>
      <c r="AI166" t="s">
        <v>570</v>
      </c>
      <c r="AJ166">
        <v>3</v>
      </c>
      <c r="AK166">
        <v>1E-4</v>
      </c>
      <c r="AL166" t="s">
        <v>48</v>
      </c>
      <c r="AN166" s="2" t="s">
        <v>189</v>
      </c>
      <c r="AO166" t="s">
        <v>980</v>
      </c>
      <c r="AP166">
        <v>22</v>
      </c>
      <c r="AQ166">
        <v>225</v>
      </c>
      <c r="AR166" t="s">
        <v>571</v>
      </c>
      <c r="AT166" t="s">
        <v>44</v>
      </c>
      <c r="AU166" t="s">
        <v>51</v>
      </c>
      <c r="AV166" t="s">
        <v>572</v>
      </c>
      <c r="AW166" s="2" t="s">
        <v>592</v>
      </c>
      <c r="AX166" s="2" t="s">
        <v>573</v>
      </c>
      <c r="AY166" s="6" t="s">
        <v>995</v>
      </c>
      <c r="BB166" t="s">
        <v>58</v>
      </c>
      <c r="BC166" t="s">
        <v>54</v>
      </c>
      <c r="BD166" t="s">
        <v>55</v>
      </c>
      <c r="BE166" t="s">
        <v>75</v>
      </c>
      <c r="BF166" t="s">
        <v>574</v>
      </c>
      <c r="BG166" s="15" t="s">
        <v>575</v>
      </c>
      <c r="BH166" s="13">
        <v>1.2403846153846101</v>
      </c>
      <c r="BI166" s="13">
        <v>0.13942307692307498</v>
      </c>
      <c r="BJ166">
        <f t="shared" si="8"/>
        <v>0.44089448146577753</v>
      </c>
      <c r="BK166">
        <v>10</v>
      </c>
      <c r="BL166" s="13">
        <v>1.32692307692307</v>
      </c>
      <c r="BM166" s="13">
        <v>0.14903846153846001</v>
      </c>
      <c r="BN166">
        <f t="shared" si="5"/>
        <v>0.47130099742893633</v>
      </c>
      <c r="BO166">
        <v>10</v>
      </c>
      <c r="BQ166" s="16" t="s">
        <v>969</v>
      </c>
    </row>
    <row r="167" spans="1:69">
      <c r="A167" t="s">
        <v>590</v>
      </c>
      <c r="B167" t="s">
        <v>809</v>
      </c>
      <c r="C167" t="s">
        <v>563</v>
      </c>
      <c r="F167">
        <v>2013</v>
      </c>
      <c r="G167" t="s">
        <v>950</v>
      </c>
      <c r="H167" s="11" t="s">
        <v>564</v>
      </c>
      <c r="I167" t="s">
        <v>565</v>
      </c>
      <c r="J167" t="s">
        <v>1059</v>
      </c>
      <c r="K167" t="s">
        <v>1061</v>
      </c>
      <c r="L167" t="s">
        <v>1079</v>
      </c>
      <c r="M167" t="s">
        <v>1105</v>
      </c>
      <c r="N167" t="s">
        <v>1104</v>
      </c>
      <c r="O167" t="s">
        <v>159</v>
      </c>
      <c r="Q167" s="2" t="s">
        <v>1007</v>
      </c>
      <c r="R167" s="2" t="s">
        <v>1008</v>
      </c>
      <c r="S167" t="s">
        <v>566</v>
      </c>
      <c r="T167" t="s">
        <v>567</v>
      </c>
      <c r="U167" t="s">
        <v>568</v>
      </c>
      <c r="W167" t="s">
        <v>236</v>
      </c>
      <c r="X167" t="s">
        <v>256</v>
      </c>
      <c r="Y167" t="s">
        <v>65</v>
      </c>
      <c r="AC167" t="s">
        <v>569</v>
      </c>
      <c r="AD167" s="1">
        <v>24</v>
      </c>
      <c r="AE167">
        <v>16.75</v>
      </c>
      <c r="AF167">
        <v>7.25</v>
      </c>
      <c r="AH167" t="s">
        <v>570</v>
      </c>
      <c r="AI167" t="s">
        <v>570</v>
      </c>
      <c r="AJ167">
        <v>3</v>
      </c>
      <c r="AK167">
        <v>1E-4</v>
      </c>
      <c r="AL167" t="s">
        <v>48</v>
      </c>
      <c r="AN167" s="2" t="s">
        <v>189</v>
      </c>
      <c r="AO167" t="s">
        <v>980</v>
      </c>
      <c r="AP167">
        <v>22</v>
      </c>
      <c r="AQ167">
        <v>225</v>
      </c>
      <c r="AR167" t="s">
        <v>571</v>
      </c>
      <c r="AT167" t="s">
        <v>44</v>
      </c>
      <c r="AU167" t="s">
        <v>51</v>
      </c>
      <c r="AV167" t="s">
        <v>572</v>
      </c>
      <c r="AW167" s="2" t="s">
        <v>151</v>
      </c>
      <c r="AX167" s="2" t="s">
        <v>573</v>
      </c>
      <c r="AY167" t="s">
        <v>996</v>
      </c>
      <c r="BB167" t="s">
        <v>58</v>
      </c>
      <c r="BC167" t="s">
        <v>54</v>
      </c>
      <c r="BD167" t="s">
        <v>55</v>
      </c>
      <c r="BE167" t="s">
        <v>75</v>
      </c>
      <c r="BF167" t="s">
        <v>574</v>
      </c>
      <c r="BG167" s="15" t="s">
        <v>577</v>
      </c>
      <c r="BH167" s="13">
        <v>2.5865384615384599</v>
      </c>
      <c r="BI167" s="13">
        <v>8.1730769230769829E-2</v>
      </c>
      <c r="BJ167">
        <f t="shared" si="8"/>
        <v>0.25845538568684062</v>
      </c>
      <c r="BK167">
        <v>10</v>
      </c>
      <c r="BL167" s="13">
        <v>2.3173076923076898</v>
      </c>
      <c r="BM167" s="13">
        <v>0.17307692307692513</v>
      </c>
      <c r="BN167">
        <f t="shared" si="5"/>
        <v>0.54731728733684137</v>
      </c>
      <c r="BO167">
        <v>10</v>
      </c>
      <c r="BQ167" s="16" t="s">
        <v>576</v>
      </c>
    </row>
    <row r="168" spans="1:69">
      <c r="A168" t="s">
        <v>590</v>
      </c>
      <c r="B168" t="s">
        <v>809</v>
      </c>
      <c r="C168" t="s">
        <v>563</v>
      </c>
      <c r="F168">
        <v>2013</v>
      </c>
      <c r="G168" t="s">
        <v>950</v>
      </c>
      <c r="H168" s="11" t="s">
        <v>564</v>
      </c>
      <c r="I168" t="s">
        <v>565</v>
      </c>
      <c r="J168" t="s">
        <v>1059</v>
      </c>
      <c r="K168" t="s">
        <v>1061</v>
      </c>
      <c r="L168" t="s">
        <v>1079</v>
      </c>
      <c r="M168" t="s">
        <v>1105</v>
      </c>
      <c r="N168" t="s">
        <v>1104</v>
      </c>
      <c r="O168" t="s">
        <v>159</v>
      </c>
      <c r="Q168" s="2" t="s">
        <v>1007</v>
      </c>
      <c r="R168" s="2" t="s">
        <v>1008</v>
      </c>
      <c r="S168" t="s">
        <v>566</v>
      </c>
      <c r="T168" t="s">
        <v>567</v>
      </c>
      <c r="U168" t="s">
        <v>568</v>
      </c>
      <c r="W168" t="s">
        <v>236</v>
      </c>
      <c r="X168" t="s">
        <v>256</v>
      </c>
      <c r="Y168" t="s">
        <v>65</v>
      </c>
      <c r="AC168" t="s">
        <v>569</v>
      </c>
      <c r="AD168" s="1">
        <v>24</v>
      </c>
      <c r="AE168">
        <v>16.75</v>
      </c>
      <c r="AF168">
        <v>7.25</v>
      </c>
      <c r="AH168" t="s">
        <v>570</v>
      </c>
      <c r="AI168" t="s">
        <v>570</v>
      </c>
      <c r="AJ168">
        <v>3</v>
      </c>
      <c r="AK168">
        <v>1E-4</v>
      </c>
      <c r="AL168" t="s">
        <v>48</v>
      </c>
      <c r="AN168" s="2" t="s">
        <v>189</v>
      </c>
      <c r="AO168" t="s">
        <v>980</v>
      </c>
      <c r="AP168">
        <v>22</v>
      </c>
      <c r="AQ168">
        <v>225</v>
      </c>
      <c r="AR168" t="s">
        <v>571</v>
      </c>
      <c r="AT168" t="s">
        <v>44</v>
      </c>
      <c r="AU168" t="s">
        <v>51</v>
      </c>
      <c r="AV168" t="s">
        <v>572</v>
      </c>
      <c r="AW168" s="2" t="s">
        <v>290</v>
      </c>
      <c r="AX168" s="2" t="s">
        <v>573</v>
      </c>
      <c r="AY168" t="s">
        <v>996</v>
      </c>
      <c r="BB168" t="s">
        <v>58</v>
      </c>
      <c r="BC168" t="s">
        <v>54</v>
      </c>
      <c r="BD168" t="s">
        <v>55</v>
      </c>
      <c r="BE168" t="s">
        <v>75</v>
      </c>
      <c r="BF168" t="s">
        <v>574</v>
      </c>
      <c r="BG168" s="15" t="s">
        <v>578</v>
      </c>
      <c r="BH168" s="13">
        <v>2.32692307692307</v>
      </c>
      <c r="BI168" s="13">
        <v>0.19230769230768985</v>
      </c>
      <c r="BJ168">
        <f t="shared" si="8"/>
        <v>0.60813031926314209</v>
      </c>
      <c r="BK168">
        <v>10</v>
      </c>
      <c r="BL168" s="13">
        <v>2.1538461538461502</v>
      </c>
      <c r="BM168" s="13">
        <v>0.18269230769230993</v>
      </c>
      <c r="BN168">
        <f t="shared" si="5"/>
        <v>0.57772380329999951</v>
      </c>
      <c r="BO168">
        <v>10</v>
      </c>
      <c r="BQ168" s="16" t="s">
        <v>576</v>
      </c>
    </row>
    <row r="169" spans="1:69">
      <c r="A169" t="s">
        <v>590</v>
      </c>
      <c r="B169" t="s">
        <v>809</v>
      </c>
      <c r="C169" t="s">
        <v>563</v>
      </c>
      <c r="F169">
        <v>2013</v>
      </c>
      <c r="G169" t="s">
        <v>950</v>
      </c>
      <c r="H169" s="11" t="s">
        <v>564</v>
      </c>
      <c r="I169" t="s">
        <v>565</v>
      </c>
      <c r="J169" t="s">
        <v>1059</v>
      </c>
      <c r="K169" t="s">
        <v>1061</v>
      </c>
      <c r="L169" t="s">
        <v>1079</v>
      </c>
      <c r="M169" t="s">
        <v>1105</v>
      </c>
      <c r="N169" t="s">
        <v>1104</v>
      </c>
      <c r="O169" t="s">
        <v>159</v>
      </c>
      <c r="Q169" s="2" t="s">
        <v>1007</v>
      </c>
      <c r="R169" s="2" t="s">
        <v>1008</v>
      </c>
      <c r="S169" t="s">
        <v>566</v>
      </c>
      <c r="T169" t="s">
        <v>567</v>
      </c>
      <c r="U169" t="s">
        <v>568</v>
      </c>
      <c r="W169" t="s">
        <v>236</v>
      </c>
      <c r="X169" t="s">
        <v>256</v>
      </c>
      <c r="Y169" t="s">
        <v>65</v>
      </c>
      <c r="AC169" t="s">
        <v>569</v>
      </c>
      <c r="AD169" s="1">
        <v>24</v>
      </c>
      <c r="AE169">
        <v>16.75</v>
      </c>
      <c r="AF169">
        <v>7.25</v>
      </c>
      <c r="AH169" t="s">
        <v>570</v>
      </c>
      <c r="AI169" t="s">
        <v>570</v>
      </c>
      <c r="AJ169">
        <v>3</v>
      </c>
      <c r="AK169">
        <v>1E-4</v>
      </c>
      <c r="AL169" t="s">
        <v>48</v>
      </c>
      <c r="AN169" s="2" t="s">
        <v>189</v>
      </c>
      <c r="AO169" t="s">
        <v>980</v>
      </c>
      <c r="AP169">
        <v>22</v>
      </c>
      <c r="AQ169">
        <v>225</v>
      </c>
      <c r="AR169" t="s">
        <v>571</v>
      </c>
      <c r="AT169" t="s">
        <v>44</v>
      </c>
      <c r="AU169" t="s">
        <v>51</v>
      </c>
      <c r="AV169" t="s">
        <v>572</v>
      </c>
      <c r="AW169" s="2" t="s">
        <v>593</v>
      </c>
      <c r="AX169" s="2" t="s">
        <v>573</v>
      </c>
      <c r="AY169" t="s">
        <v>996</v>
      </c>
      <c r="BB169" t="s">
        <v>58</v>
      </c>
      <c r="BC169" t="s">
        <v>54</v>
      </c>
      <c r="BD169" t="s">
        <v>55</v>
      </c>
      <c r="BE169" t="s">
        <v>75</v>
      </c>
      <c r="BF169" t="s">
        <v>574</v>
      </c>
      <c r="BG169" s="15" t="s">
        <v>579</v>
      </c>
      <c r="BH169" s="13">
        <v>1.9326923076922999</v>
      </c>
      <c r="BI169" s="13">
        <v>0.20673076923076494</v>
      </c>
      <c r="BJ169">
        <f t="shared" si="8"/>
        <v>0.65374009320787263</v>
      </c>
      <c r="BK169">
        <v>10</v>
      </c>
      <c r="BL169" s="13">
        <v>1.54807692307692</v>
      </c>
      <c r="BM169" s="13">
        <v>0.19711538461538503</v>
      </c>
      <c r="BN169">
        <f t="shared" si="5"/>
        <v>0.62333357724472993</v>
      </c>
      <c r="BO169">
        <v>10</v>
      </c>
      <c r="BQ169" s="16" t="s">
        <v>576</v>
      </c>
    </row>
    <row r="170" spans="1:69">
      <c r="A170" t="s">
        <v>590</v>
      </c>
      <c r="B170" t="s">
        <v>809</v>
      </c>
      <c r="C170" t="s">
        <v>563</v>
      </c>
      <c r="F170">
        <v>2013</v>
      </c>
      <c r="G170" t="s">
        <v>950</v>
      </c>
      <c r="H170" s="11" t="s">
        <v>564</v>
      </c>
      <c r="I170" t="s">
        <v>565</v>
      </c>
      <c r="J170" t="s">
        <v>1059</v>
      </c>
      <c r="K170" t="s">
        <v>1061</v>
      </c>
      <c r="L170" t="s">
        <v>1079</v>
      </c>
      <c r="M170" t="s">
        <v>1105</v>
      </c>
      <c r="N170" t="s">
        <v>1104</v>
      </c>
      <c r="O170" t="s">
        <v>159</v>
      </c>
      <c r="Q170" s="2" t="s">
        <v>1007</v>
      </c>
      <c r="R170" s="2" t="s">
        <v>1008</v>
      </c>
      <c r="S170" t="s">
        <v>566</v>
      </c>
      <c r="T170" t="s">
        <v>567</v>
      </c>
      <c r="U170" t="s">
        <v>568</v>
      </c>
      <c r="W170" t="s">
        <v>236</v>
      </c>
      <c r="X170" t="s">
        <v>256</v>
      </c>
      <c r="Y170" t="s">
        <v>65</v>
      </c>
      <c r="AC170" t="s">
        <v>569</v>
      </c>
      <c r="AD170" s="1">
        <v>24</v>
      </c>
      <c r="AE170">
        <v>16.75</v>
      </c>
      <c r="AF170">
        <v>7.25</v>
      </c>
      <c r="AH170" t="s">
        <v>570</v>
      </c>
      <c r="AI170" t="s">
        <v>570</v>
      </c>
      <c r="AJ170">
        <v>3</v>
      </c>
      <c r="AK170">
        <v>1E-4</v>
      </c>
      <c r="AL170" t="s">
        <v>48</v>
      </c>
      <c r="AN170" s="2" t="s">
        <v>189</v>
      </c>
      <c r="AO170" t="s">
        <v>980</v>
      </c>
      <c r="AP170">
        <v>22</v>
      </c>
      <c r="AQ170">
        <v>225</v>
      </c>
      <c r="AR170" t="s">
        <v>571</v>
      </c>
      <c r="AT170" t="s">
        <v>44</v>
      </c>
      <c r="AU170" t="s">
        <v>51</v>
      </c>
      <c r="AV170" t="s">
        <v>572</v>
      </c>
      <c r="AW170" s="2" t="s">
        <v>592</v>
      </c>
      <c r="AX170" s="2" t="s">
        <v>573</v>
      </c>
      <c r="AY170" s="6" t="s">
        <v>995</v>
      </c>
      <c r="BB170" t="s">
        <v>59</v>
      </c>
      <c r="BC170" t="s">
        <v>54</v>
      </c>
      <c r="BD170" t="s">
        <v>55</v>
      </c>
      <c r="BE170" t="s">
        <v>75</v>
      </c>
      <c r="BF170" t="s">
        <v>574</v>
      </c>
      <c r="BG170" s="15" t="s">
        <v>580</v>
      </c>
      <c r="BH170" s="13">
        <v>1.2596153846153799</v>
      </c>
      <c r="BI170" s="13">
        <v>0.14903846153846001</v>
      </c>
      <c r="BJ170">
        <f t="shared" si="8"/>
        <v>0.44711538461538003</v>
      </c>
      <c r="BK170">
        <v>9</v>
      </c>
      <c r="BL170" s="13">
        <v>1.3557692307692299</v>
      </c>
      <c r="BM170" s="13">
        <v>0.1394230769230751</v>
      </c>
      <c r="BN170">
        <f t="shared" si="5"/>
        <v>0.44089448146577792</v>
      </c>
      <c r="BO170">
        <v>10</v>
      </c>
      <c r="BQ170" s="16" t="s">
        <v>576</v>
      </c>
    </row>
    <row r="171" spans="1:69">
      <c r="A171" t="s">
        <v>590</v>
      </c>
      <c r="B171" t="s">
        <v>809</v>
      </c>
      <c r="C171" t="s">
        <v>563</v>
      </c>
      <c r="F171">
        <v>2013</v>
      </c>
      <c r="G171" t="s">
        <v>950</v>
      </c>
      <c r="H171" s="11" t="s">
        <v>564</v>
      </c>
      <c r="I171" t="s">
        <v>565</v>
      </c>
      <c r="J171" t="s">
        <v>1059</v>
      </c>
      <c r="K171" t="s">
        <v>1061</v>
      </c>
      <c r="L171" t="s">
        <v>1079</v>
      </c>
      <c r="M171" t="s">
        <v>1105</v>
      </c>
      <c r="N171" t="s">
        <v>1104</v>
      </c>
      <c r="O171" t="s">
        <v>159</v>
      </c>
      <c r="Q171" s="2" t="s">
        <v>1007</v>
      </c>
      <c r="R171" s="2" t="s">
        <v>1008</v>
      </c>
      <c r="S171" t="s">
        <v>566</v>
      </c>
      <c r="T171" t="s">
        <v>567</v>
      </c>
      <c r="U171" t="s">
        <v>568</v>
      </c>
      <c r="W171" t="s">
        <v>236</v>
      </c>
      <c r="X171" t="s">
        <v>256</v>
      </c>
      <c r="Y171" t="s">
        <v>65</v>
      </c>
      <c r="AC171" t="s">
        <v>569</v>
      </c>
      <c r="AD171" s="1">
        <v>24</v>
      </c>
      <c r="AE171">
        <v>16.75</v>
      </c>
      <c r="AF171">
        <v>7.25</v>
      </c>
      <c r="AH171" t="s">
        <v>570</v>
      </c>
      <c r="AI171" t="s">
        <v>570</v>
      </c>
      <c r="AJ171">
        <v>3</v>
      </c>
      <c r="AK171">
        <v>1E-4</v>
      </c>
      <c r="AL171" t="s">
        <v>48</v>
      </c>
      <c r="AN171" s="2" t="s">
        <v>189</v>
      </c>
      <c r="AO171" t="s">
        <v>980</v>
      </c>
      <c r="AP171">
        <v>22</v>
      </c>
      <c r="AQ171">
        <v>225</v>
      </c>
      <c r="AR171" t="s">
        <v>571</v>
      </c>
      <c r="AT171" t="s">
        <v>44</v>
      </c>
      <c r="AU171" t="s">
        <v>51</v>
      </c>
      <c r="AV171" t="s">
        <v>572</v>
      </c>
      <c r="AW171" s="2" t="s">
        <v>151</v>
      </c>
      <c r="AX171" s="2" t="s">
        <v>573</v>
      </c>
      <c r="AY171" t="s">
        <v>996</v>
      </c>
      <c r="BB171" t="s">
        <v>59</v>
      </c>
      <c r="BC171" t="s">
        <v>54</v>
      </c>
      <c r="BD171" t="s">
        <v>55</v>
      </c>
      <c r="BE171" t="s">
        <v>75</v>
      </c>
      <c r="BF171" t="s">
        <v>574</v>
      </c>
      <c r="BG171" s="15" t="s">
        <v>581</v>
      </c>
      <c r="BH171" s="13">
        <v>2.4807692307692299</v>
      </c>
      <c r="BI171" s="13">
        <v>5.7692307692305045E-2</v>
      </c>
      <c r="BJ171">
        <f t="shared" si="8"/>
        <v>0.17307692307691513</v>
      </c>
      <c r="BK171">
        <v>9</v>
      </c>
      <c r="BL171" s="13">
        <v>2.34615384615384</v>
      </c>
      <c r="BM171" s="13">
        <v>0.12019230769230504</v>
      </c>
      <c r="BN171">
        <f t="shared" si="5"/>
        <v>0.38008144953946033</v>
      </c>
      <c r="BO171">
        <v>10</v>
      </c>
      <c r="BQ171" s="16" t="s">
        <v>576</v>
      </c>
    </row>
    <row r="172" spans="1:69">
      <c r="A172" t="s">
        <v>590</v>
      </c>
      <c r="B172" t="s">
        <v>809</v>
      </c>
      <c r="C172" t="s">
        <v>563</v>
      </c>
      <c r="F172">
        <v>2013</v>
      </c>
      <c r="G172" t="s">
        <v>950</v>
      </c>
      <c r="H172" s="11" t="s">
        <v>564</v>
      </c>
      <c r="I172" t="s">
        <v>565</v>
      </c>
      <c r="J172" t="s">
        <v>1059</v>
      </c>
      <c r="K172" t="s">
        <v>1061</v>
      </c>
      <c r="L172" t="s">
        <v>1079</v>
      </c>
      <c r="M172" t="s">
        <v>1105</v>
      </c>
      <c r="N172" t="s">
        <v>1104</v>
      </c>
      <c r="O172" t="s">
        <v>159</v>
      </c>
      <c r="Q172" s="2" t="s">
        <v>1007</v>
      </c>
      <c r="R172" s="2" t="s">
        <v>1008</v>
      </c>
      <c r="S172" t="s">
        <v>566</v>
      </c>
      <c r="T172" t="s">
        <v>567</v>
      </c>
      <c r="U172" t="s">
        <v>568</v>
      </c>
      <c r="W172" t="s">
        <v>236</v>
      </c>
      <c r="X172" t="s">
        <v>256</v>
      </c>
      <c r="Y172" t="s">
        <v>65</v>
      </c>
      <c r="AC172" t="s">
        <v>569</v>
      </c>
      <c r="AD172" s="1">
        <v>24</v>
      </c>
      <c r="AE172">
        <v>16.75</v>
      </c>
      <c r="AF172">
        <v>7.25</v>
      </c>
      <c r="AH172" t="s">
        <v>570</v>
      </c>
      <c r="AI172" t="s">
        <v>570</v>
      </c>
      <c r="AJ172">
        <v>3</v>
      </c>
      <c r="AK172">
        <v>1E-4</v>
      </c>
      <c r="AL172" t="s">
        <v>48</v>
      </c>
      <c r="AN172" s="2" t="s">
        <v>189</v>
      </c>
      <c r="AO172" t="s">
        <v>980</v>
      </c>
      <c r="AP172">
        <v>22</v>
      </c>
      <c r="AQ172">
        <v>225</v>
      </c>
      <c r="AR172" t="s">
        <v>571</v>
      </c>
      <c r="AT172" t="s">
        <v>44</v>
      </c>
      <c r="AU172" t="s">
        <v>51</v>
      </c>
      <c r="AV172" t="s">
        <v>572</v>
      </c>
      <c r="AW172" s="2" t="s">
        <v>290</v>
      </c>
      <c r="AX172" s="2" t="s">
        <v>573</v>
      </c>
      <c r="AY172" t="s">
        <v>996</v>
      </c>
      <c r="BB172" t="s">
        <v>59</v>
      </c>
      <c r="BC172" t="s">
        <v>54</v>
      </c>
      <c r="BD172" t="s">
        <v>55</v>
      </c>
      <c r="BE172" t="s">
        <v>75</v>
      </c>
      <c r="BF172" t="s">
        <v>574</v>
      </c>
      <c r="BG172" s="15" t="s">
        <v>582</v>
      </c>
      <c r="BH172" s="13">
        <v>2.5192307692307598</v>
      </c>
      <c r="BI172" s="13">
        <v>0.1394230769230802</v>
      </c>
      <c r="BJ172">
        <f t="shared" si="8"/>
        <v>0.41826923076924061</v>
      </c>
      <c r="BK172">
        <v>9</v>
      </c>
      <c r="BL172" s="13">
        <v>2.1249999999999898</v>
      </c>
      <c r="BM172" s="13">
        <v>0.14903846153846012</v>
      </c>
      <c r="BN172">
        <f t="shared" si="5"/>
        <v>0.47130099742893672</v>
      </c>
      <c r="BO172">
        <v>10</v>
      </c>
      <c r="BQ172" s="16" t="s">
        <v>576</v>
      </c>
    </row>
    <row r="173" spans="1:69">
      <c r="A173" t="s">
        <v>590</v>
      </c>
      <c r="B173" t="s">
        <v>809</v>
      </c>
      <c r="C173" t="s">
        <v>563</v>
      </c>
      <c r="F173">
        <v>2013</v>
      </c>
      <c r="G173" t="s">
        <v>950</v>
      </c>
      <c r="H173" s="11" t="s">
        <v>564</v>
      </c>
      <c r="I173" t="s">
        <v>565</v>
      </c>
      <c r="J173" t="s">
        <v>1059</v>
      </c>
      <c r="K173" t="s">
        <v>1061</v>
      </c>
      <c r="L173" t="s">
        <v>1079</v>
      </c>
      <c r="M173" t="s">
        <v>1105</v>
      </c>
      <c r="N173" t="s">
        <v>1104</v>
      </c>
      <c r="O173" t="s">
        <v>159</v>
      </c>
      <c r="Q173" s="2" t="s">
        <v>1007</v>
      </c>
      <c r="R173" s="2" t="s">
        <v>1008</v>
      </c>
      <c r="S173" t="s">
        <v>566</v>
      </c>
      <c r="T173" t="s">
        <v>567</v>
      </c>
      <c r="U173" t="s">
        <v>568</v>
      </c>
      <c r="W173" t="s">
        <v>236</v>
      </c>
      <c r="X173" t="s">
        <v>256</v>
      </c>
      <c r="Y173" t="s">
        <v>65</v>
      </c>
      <c r="AC173" t="s">
        <v>569</v>
      </c>
      <c r="AD173" s="1">
        <v>24</v>
      </c>
      <c r="AE173">
        <v>16.75</v>
      </c>
      <c r="AF173">
        <v>7.25</v>
      </c>
      <c r="AH173" t="s">
        <v>570</v>
      </c>
      <c r="AI173" t="s">
        <v>570</v>
      </c>
      <c r="AJ173">
        <v>3</v>
      </c>
      <c r="AK173">
        <v>1E-4</v>
      </c>
      <c r="AL173" t="s">
        <v>48</v>
      </c>
      <c r="AN173" s="2" t="s">
        <v>189</v>
      </c>
      <c r="AO173" t="s">
        <v>980</v>
      </c>
      <c r="AP173">
        <v>22</v>
      </c>
      <c r="AQ173">
        <v>225</v>
      </c>
      <c r="AR173" t="s">
        <v>571</v>
      </c>
      <c r="AT173" t="s">
        <v>44</v>
      </c>
      <c r="AU173" t="s">
        <v>51</v>
      </c>
      <c r="AV173" t="s">
        <v>572</v>
      </c>
      <c r="AW173" s="2" t="s">
        <v>593</v>
      </c>
      <c r="AX173" s="2" t="s">
        <v>573</v>
      </c>
      <c r="AY173" t="s">
        <v>996</v>
      </c>
      <c r="BB173" t="s">
        <v>59</v>
      </c>
      <c r="BC173" t="s">
        <v>54</v>
      </c>
      <c r="BD173" t="s">
        <v>55</v>
      </c>
      <c r="BE173" t="s">
        <v>75</v>
      </c>
      <c r="BF173" t="s">
        <v>574</v>
      </c>
      <c r="BG173" s="15" t="s">
        <v>583</v>
      </c>
      <c r="BH173" s="13">
        <v>2.1923076923076898</v>
      </c>
      <c r="BI173" s="13">
        <v>0.125</v>
      </c>
      <c r="BJ173">
        <f t="shared" si="8"/>
        <v>0.375</v>
      </c>
      <c r="BK173">
        <v>9</v>
      </c>
      <c r="BL173" s="13">
        <v>2.1538461538461502</v>
      </c>
      <c r="BM173" s="13">
        <v>0.19711538461538503</v>
      </c>
      <c r="BN173">
        <f t="shared" si="5"/>
        <v>0.62333357724472993</v>
      </c>
      <c r="BO173">
        <v>10</v>
      </c>
      <c r="BQ173" s="16" t="s">
        <v>576</v>
      </c>
    </row>
    <row r="174" spans="1:69">
      <c r="A174" t="s">
        <v>590</v>
      </c>
      <c r="B174" t="s">
        <v>809</v>
      </c>
      <c r="C174" t="s">
        <v>563</v>
      </c>
      <c r="F174">
        <v>2013</v>
      </c>
      <c r="G174" t="s">
        <v>950</v>
      </c>
      <c r="H174" s="11" t="s">
        <v>564</v>
      </c>
      <c r="I174" t="s">
        <v>565</v>
      </c>
      <c r="J174" t="s">
        <v>1059</v>
      </c>
      <c r="K174" t="s">
        <v>1061</v>
      </c>
      <c r="L174" t="s">
        <v>1079</v>
      </c>
      <c r="M174" t="s">
        <v>1105</v>
      </c>
      <c r="N174" t="s">
        <v>1104</v>
      </c>
      <c r="O174" t="s">
        <v>159</v>
      </c>
      <c r="Q174" s="2" t="s">
        <v>1007</v>
      </c>
      <c r="R174" s="2" t="s">
        <v>1008</v>
      </c>
      <c r="S174" t="s">
        <v>566</v>
      </c>
      <c r="T174" t="s">
        <v>567</v>
      </c>
      <c r="U174" t="s">
        <v>568</v>
      </c>
      <c r="W174" t="s">
        <v>236</v>
      </c>
      <c r="X174" t="s">
        <v>256</v>
      </c>
      <c r="Y174" t="s">
        <v>65</v>
      </c>
      <c r="AC174" t="s">
        <v>569</v>
      </c>
      <c r="AD174" s="1">
        <v>24</v>
      </c>
      <c r="AE174">
        <v>10.75</v>
      </c>
      <c r="AF174">
        <v>13.25</v>
      </c>
      <c r="AH174" t="s">
        <v>570</v>
      </c>
      <c r="AI174" t="s">
        <v>570</v>
      </c>
      <c r="AJ174">
        <v>3</v>
      </c>
      <c r="AK174">
        <v>1E-4</v>
      </c>
      <c r="AL174" t="s">
        <v>48</v>
      </c>
      <c r="AN174" s="2" t="s">
        <v>967</v>
      </c>
      <c r="AO174" t="s">
        <v>980</v>
      </c>
      <c r="AP174">
        <v>22</v>
      </c>
      <c r="AQ174">
        <v>409</v>
      </c>
      <c r="AR174" t="s">
        <v>584</v>
      </c>
      <c r="AT174" t="s">
        <v>44</v>
      </c>
      <c r="AU174" t="s">
        <v>51</v>
      </c>
      <c r="AV174" t="s">
        <v>572</v>
      </c>
      <c r="AW174" s="2" t="s">
        <v>150</v>
      </c>
      <c r="AX174" s="2" t="s">
        <v>585</v>
      </c>
      <c r="AY174" s="6" t="s">
        <v>995</v>
      </c>
      <c r="BB174" t="s">
        <v>58</v>
      </c>
      <c r="BC174" t="s">
        <v>57</v>
      </c>
      <c r="BD174" t="s">
        <v>56</v>
      </c>
      <c r="BE174" t="s">
        <v>75</v>
      </c>
      <c r="BF174" t="s">
        <v>574</v>
      </c>
      <c r="BG174" s="15" t="s">
        <v>575</v>
      </c>
      <c r="BH174" s="13">
        <v>1.0192307692307601</v>
      </c>
      <c r="BI174" s="13">
        <v>0.11057692307692302</v>
      </c>
      <c r="BJ174">
        <f t="shared" si="8"/>
        <v>0.34967493357631102</v>
      </c>
      <c r="BK174">
        <v>10</v>
      </c>
      <c r="BL174" s="13">
        <v>1.02884615384615</v>
      </c>
      <c r="BM174" s="13">
        <v>8.6538461538459066E-2</v>
      </c>
      <c r="BN174">
        <f t="shared" si="5"/>
        <v>0.27365864366840964</v>
      </c>
      <c r="BO174">
        <v>10</v>
      </c>
      <c r="BQ174" s="16" t="s">
        <v>966</v>
      </c>
    </row>
    <row r="175" spans="1:69">
      <c r="A175" t="s">
        <v>590</v>
      </c>
      <c r="B175" t="s">
        <v>809</v>
      </c>
      <c r="C175" t="s">
        <v>563</v>
      </c>
      <c r="F175">
        <v>2013</v>
      </c>
      <c r="G175" t="s">
        <v>950</v>
      </c>
      <c r="H175" s="11" t="s">
        <v>564</v>
      </c>
      <c r="I175" t="s">
        <v>565</v>
      </c>
      <c r="J175" t="s">
        <v>1059</v>
      </c>
      <c r="K175" t="s">
        <v>1061</v>
      </c>
      <c r="L175" t="s">
        <v>1079</v>
      </c>
      <c r="M175" t="s">
        <v>1105</v>
      </c>
      <c r="N175" t="s">
        <v>1104</v>
      </c>
      <c r="O175" t="s">
        <v>159</v>
      </c>
      <c r="Q175" s="2" t="s">
        <v>1007</v>
      </c>
      <c r="R175" s="2" t="s">
        <v>1008</v>
      </c>
      <c r="S175" t="s">
        <v>566</v>
      </c>
      <c r="T175" t="s">
        <v>567</v>
      </c>
      <c r="U175" t="s">
        <v>568</v>
      </c>
      <c r="W175" t="s">
        <v>236</v>
      </c>
      <c r="X175" t="s">
        <v>256</v>
      </c>
      <c r="Y175" t="s">
        <v>65</v>
      </c>
      <c r="AC175" t="s">
        <v>569</v>
      </c>
      <c r="AD175" s="1">
        <v>24</v>
      </c>
      <c r="AE175">
        <v>10.75</v>
      </c>
      <c r="AF175">
        <v>13.25</v>
      </c>
      <c r="AH175" t="s">
        <v>570</v>
      </c>
      <c r="AI175" t="s">
        <v>570</v>
      </c>
      <c r="AJ175">
        <v>3</v>
      </c>
      <c r="AK175">
        <v>1E-4</v>
      </c>
      <c r="AL175" t="s">
        <v>48</v>
      </c>
      <c r="AN175" s="2" t="s">
        <v>967</v>
      </c>
      <c r="AO175" t="s">
        <v>980</v>
      </c>
      <c r="AP175">
        <v>22</v>
      </c>
      <c r="AQ175">
        <v>409</v>
      </c>
      <c r="AR175" t="s">
        <v>584</v>
      </c>
      <c r="AT175" t="s">
        <v>44</v>
      </c>
      <c r="AU175" t="s">
        <v>51</v>
      </c>
      <c r="AV175" t="s">
        <v>572</v>
      </c>
      <c r="AW175" s="2" t="s">
        <v>594</v>
      </c>
      <c r="AX175" s="2" t="s">
        <v>585</v>
      </c>
      <c r="AY175" t="s">
        <v>996</v>
      </c>
      <c r="BB175" t="s">
        <v>58</v>
      </c>
      <c r="BC175" t="s">
        <v>57</v>
      </c>
      <c r="BD175" t="s">
        <v>56</v>
      </c>
      <c r="BE175" t="s">
        <v>75</v>
      </c>
      <c r="BF175" t="s">
        <v>574</v>
      </c>
      <c r="BG175" s="15" t="s">
        <v>586</v>
      </c>
      <c r="BH175" s="13">
        <v>2.0096153846153801</v>
      </c>
      <c r="BI175" s="13">
        <v>0.14903846153846012</v>
      </c>
      <c r="BJ175">
        <f t="shared" si="8"/>
        <v>0.47130099742893672</v>
      </c>
      <c r="BK175">
        <v>10</v>
      </c>
      <c r="BL175" s="13">
        <v>1.6442307692307601</v>
      </c>
      <c r="BM175" s="13">
        <v>0.15384615384615496</v>
      </c>
      <c r="BN175">
        <f t="shared" si="5"/>
        <v>0.48650425541052345</v>
      </c>
      <c r="BO175">
        <v>10</v>
      </c>
      <c r="BQ175" s="16" t="s">
        <v>966</v>
      </c>
    </row>
    <row r="176" spans="1:69">
      <c r="A176" t="s">
        <v>590</v>
      </c>
      <c r="B176" t="s">
        <v>809</v>
      </c>
      <c r="C176" t="s">
        <v>563</v>
      </c>
      <c r="F176">
        <v>2013</v>
      </c>
      <c r="G176" t="s">
        <v>950</v>
      </c>
      <c r="H176" s="11" t="s">
        <v>564</v>
      </c>
      <c r="I176" t="s">
        <v>565</v>
      </c>
      <c r="J176" t="s">
        <v>1059</v>
      </c>
      <c r="K176" t="s">
        <v>1061</v>
      </c>
      <c r="L176" t="s">
        <v>1079</v>
      </c>
      <c r="M176" t="s">
        <v>1105</v>
      </c>
      <c r="N176" t="s">
        <v>1104</v>
      </c>
      <c r="O176" t="s">
        <v>159</v>
      </c>
      <c r="Q176" s="2" t="s">
        <v>1007</v>
      </c>
      <c r="R176" s="2" t="s">
        <v>1008</v>
      </c>
      <c r="S176" t="s">
        <v>566</v>
      </c>
      <c r="T176" t="s">
        <v>567</v>
      </c>
      <c r="U176" t="s">
        <v>568</v>
      </c>
      <c r="W176" t="s">
        <v>236</v>
      </c>
      <c r="X176" t="s">
        <v>256</v>
      </c>
      <c r="Y176" t="s">
        <v>65</v>
      </c>
      <c r="AC176" t="s">
        <v>569</v>
      </c>
      <c r="AD176" s="1">
        <v>24</v>
      </c>
      <c r="AE176">
        <v>10.75</v>
      </c>
      <c r="AF176">
        <v>13.25</v>
      </c>
      <c r="AH176" t="s">
        <v>570</v>
      </c>
      <c r="AI176" t="s">
        <v>570</v>
      </c>
      <c r="AJ176">
        <v>3</v>
      </c>
      <c r="AK176">
        <v>1E-4</v>
      </c>
      <c r="AL176" t="s">
        <v>48</v>
      </c>
      <c r="AN176" s="2" t="s">
        <v>967</v>
      </c>
      <c r="AO176" t="s">
        <v>980</v>
      </c>
      <c r="AP176">
        <v>22</v>
      </c>
      <c r="AQ176">
        <v>409</v>
      </c>
      <c r="AR176" t="s">
        <v>584</v>
      </c>
      <c r="AT176" t="s">
        <v>44</v>
      </c>
      <c r="AU176" t="s">
        <v>51</v>
      </c>
      <c r="AV176" t="s">
        <v>572</v>
      </c>
      <c r="AW176" s="2" t="s">
        <v>151</v>
      </c>
      <c r="AX176" s="2" t="s">
        <v>585</v>
      </c>
      <c r="AY176" t="s">
        <v>996</v>
      </c>
      <c r="BB176" t="s">
        <v>58</v>
      </c>
      <c r="BC176" t="s">
        <v>57</v>
      </c>
      <c r="BD176" t="s">
        <v>56</v>
      </c>
      <c r="BE176" t="s">
        <v>75</v>
      </c>
      <c r="BF176" t="s">
        <v>574</v>
      </c>
      <c r="BG176" s="15" t="s">
        <v>578</v>
      </c>
      <c r="BH176" s="13">
        <v>2.09615384615384</v>
      </c>
      <c r="BI176" s="13">
        <v>0.18269230769231004</v>
      </c>
      <c r="BJ176">
        <f t="shared" si="8"/>
        <v>0.57772380329999984</v>
      </c>
      <c r="BK176">
        <v>10</v>
      </c>
      <c r="BL176" s="13">
        <v>2.1730769230769198</v>
      </c>
      <c r="BM176" s="13">
        <v>0.16346153846153988</v>
      </c>
      <c r="BN176">
        <f t="shared" si="5"/>
        <v>0.51691077137368191</v>
      </c>
      <c r="BO176">
        <v>10</v>
      </c>
      <c r="BQ176" s="16" t="s">
        <v>966</v>
      </c>
    </row>
    <row r="177" spans="1:69">
      <c r="A177" t="s">
        <v>590</v>
      </c>
      <c r="B177" t="s">
        <v>809</v>
      </c>
      <c r="C177" t="s">
        <v>563</v>
      </c>
      <c r="F177">
        <v>2013</v>
      </c>
      <c r="G177" t="s">
        <v>950</v>
      </c>
      <c r="H177" s="11" t="s">
        <v>564</v>
      </c>
      <c r="I177" t="s">
        <v>565</v>
      </c>
      <c r="J177" t="s">
        <v>1059</v>
      </c>
      <c r="K177" t="s">
        <v>1061</v>
      </c>
      <c r="L177" t="s">
        <v>1079</v>
      </c>
      <c r="M177" t="s">
        <v>1105</v>
      </c>
      <c r="N177" t="s">
        <v>1104</v>
      </c>
      <c r="O177" t="s">
        <v>159</v>
      </c>
      <c r="Q177" s="2" t="s">
        <v>1007</v>
      </c>
      <c r="R177" s="2" t="s">
        <v>1008</v>
      </c>
      <c r="S177" t="s">
        <v>566</v>
      </c>
      <c r="T177" t="s">
        <v>567</v>
      </c>
      <c r="U177" t="s">
        <v>568</v>
      </c>
      <c r="W177" t="s">
        <v>236</v>
      </c>
      <c r="X177" t="s">
        <v>256</v>
      </c>
      <c r="Y177" t="s">
        <v>65</v>
      </c>
      <c r="AC177" t="s">
        <v>569</v>
      </c>
      <c r="AD177" s="1">
        <v>24</v>
      </c>
      <c r="AE177">
        <v>10.75</v>
      </c>
      <c r="AF177">
        <v>13.25</v>
      </c>
      <c r="AH177" t="s">
        <v>570</v>
      </c>
      <c r="AI177" t="s">
        <v>570</v>
      </c>
      <c r="AJ177">
        <v>3</v>
      </c>
      <c r="AK177">
        <v>1E-4</v>
      </c>
      <c r="AL177" t="s">
        <v>48</v>
      </c>
      <c r="AN177" s="2" t="s">
        <v>967</v>
      </c>
      <c r="AO177" t="s">
        <v>980</v>
      </c>
      <c r="AP177">
        <v>22</v>
      </c>
      <c r="AQ177">
        <v>409</v>
      </c>
      <c r="AR177" t="s">
        <v>584</v>
      </c>
      <c r="AT177" t="s">
        <v>44</v>
      </c>
      <c r="AU177" t="s">
        <v>51</v>
      </c>
      <c r="AV177" t="s">
        <v>572</v>
      </c>
      <c r="AW177" s="2" t="s">
        <v>593</v>
      </c>
      <c r="AX177" s="2" t="s">
        <v>585</v>
      </c>
      <c r="AY177" t="s">
        <v>996</v>
      </c>
      <c r="BB177" t="s">
        <v>58</v>
      </c>
      <c r="BC177" t="s">
        <v>57</v>
      </c>
      <c r="BD177" t="s">
        <v>56</v>
      </c>
      <c r="BE177" t="s">
        <v>75</v>
      </c>
      <c r="BF177" t="s">
        <v>574</v>
      </c>
      <c r="BG177" s="15" t="s">
        <v>587</v>
      </c>
      <c r="BH177" s="13">
        <v>2.1923076923076898</v>
      </c>
      <c r="BI177" s="13">
        <v>0.125</v>
      </c>
      <c r="BJ177">
        <f t="shared" si="8"/>
        <v>0.39528470752104744</v>
      </c>
      <c r="BK177">
        <v>10</v>
      </c>
      <c r="BL177" s="13">
        <v>1.125</v>
      </c>
      <c r="BM177" s="13">
        <v>0.13942307692307498</v>
      </c>
      <c r="BN177">
        <f t="shared" si="5"/>
        <v>0.44089448146577753</v>
      </c>
      <c r="BO177">
        <v>10</v>
      </c>
      <c r="BQ177" s="16" t="s">
        <v>966</v>
      </c>
    </row>
    <row r="178" spans="1:69">
      <c r="A178" t="s">
        <v>590</v>
      </c>
      <c r="B178" t="s">
        <v>809</v>
      </c>
      <c r="C178" t="s">
        <v>563</v>
      </c>
      <c r="F178">
        <v>2013</v>
      </c>
      <c r="G178" t="s">
        <v>950</v>
      </c>
      <c r="H178" s="11" t="s">
        <v>564</v>
      </c>
      <c r="I178" t="s">
        <v>565</v>
      </c>
      <c r="J178" t="s">
        <v>1059</v>
      </c>
      <c r="K178" t="s">
        <v>1061</v>
      </c>
      <c r="L178" t="s">
        <v>1079</v>
      </c>
      <c r="M178" t="s">
        <v>1105</v>
      </c>
      <c r="N178" t="s">
        <v>1104</v>
      </c>
      <c r="O178" t="s">
        <v>159</v>
      </c>
      <c r="Q178" s="2" t="s">
        <v>1007</v>
      </c>
      <c r="R178" s="2" t="s">
        <v>1008</v>
      </c>
      <c r="S178" t="s">
        <v>566</v>
      </c>
      <c r="T178" t="s">
        <v>567</v>
      </c>
      <c r="U178" t="s">
        <v>568</v>
      </c>
      <c r="W178" t="s">
        <v>236</v>
      </c>
      <c r="X178" t="s">
        <v>256</v>
      </c>
      <c r="Y178" t="s">
        <v>65</v>
      </c>
      <c r="AC178" t="s">
        <v>569</v>
      </c>
      <c r="AD178" s="1">
        <v>24</v>
      </c>
      <c r="AE178">
        <v>10.75</v>
      </c>
      <c r="AF178">
        <v>13.25</v>
      </c>
      <c r="AH178" t="s">
        <v>570</v>
      </c>
      <c r="AI178" t="s">
        <v>570</v>
      </c>
      <c r="AJ178">
        <v>3</v>
      </c>
      <c r="AK178">
        <v>1E-4</v>
      </c>
      <c r="AL178" t="s">
        <v>48</v>
      </c>
      <c r="AN178" s="2" t="s">
        <v>967</v>
      </c>
      <c r="AO178" t="s">
        <v>980</v>
      </c>
      <c r="AP178">
        <v>22</v>
      </c>
      <c r="AQ178">
        <v>409</v>
      </c>
      <c r="AR178" t="s">
        <v>584</v>
      </c>
      <c r="AT178" t="s">
        <v>44</v>
      </c>
      <c r="AU178" t="s">
        <v>51</v>
      </c>
      <c r="AV178" t="s">
        <v>572</v>
      </c>
      <c r="AW178" s="2" t="s">
        <v>150</v>
      </c>
      <c r="AX178" s="2" t="s">
        <v>585</v>
      </c>
      <c r="AY178" s="6" t="s">
        <v>995</v>
      </c>
      <c r="BB178" t="s">
        <v>59</v>
      </c>
      <c r="BC178" t="s">
        <v>57</v>
      </c>
      <c r="BD178" t="s">
        <v>56</v>
      </c>
      <c r="BE178" t="s">
        <v>75</v>
      </c>
      <c r="BF178" t="s">
        <v>574</v>
      </c>
      <c r="BG178" s="15" t="s">
        <v>580</v>
      </c>
      <c r="BH178" s="13">
        <v>0.98076923076922995</v>
      </c>
      <c r="BI178" s="13">
        <v>7.2115384615383027E-2</v>
      </c>
      <c r="BJ178">
        <f t="shared" si="8"/>
        <v>0.21634615384614908</v>
      </c>
      <c r="BK178">
        <v>9</v>
      </c>
      <c r="BL178" s="13">
        <v>1.0384615384615301</v>
      </c>
      <c r="BM178" s="13">
        <v>9.615384615384398E-2</v>
      </c>
      <c r="BN178">
        <f t="shared" si="5"/>
        <v>0.3040651596315681</v>
      </c>
      <c r="BO178">
        <v>10</v>
      </c>
      <c r="BQ178" s="16" t="s">
        <v>966</v>
      </c>
    </row>
    <row r="179" spans="1:69">
      <c r="A179" t="s">
        <v>590</v>
      </c>
      <c r="B179" t="s">
        <v>809</v>
      </c>
      <c r="C179" t="s">
        <v>563</v>
      </c>
      <c r="F179">
        <v>2013</v>
      </c>
      <c r="G179" t="s">
        <v>950</v>
      </c>
      <c r="H179" s="11" t="s">
        <v>564</v>
      </c>
      <c r="I179" t="s">
        <v>565</v>
      </c>
      <c r="J179" t="s">
        <v>1059</v>
      </c>
      <c r="K179" t="s">
        <v>1061</v>
      </c>
      <c r="L179" t="s">
        <v>1079</v>
      </c>
      <c r="M179" t="s">
        <v>1105</v>
      </c>
      <c r="N179" t="s">
        <v>1104</v>
      </c>
      <c r="O179" t="s">
        <v>159</v>
      </c>
      <c r="Q179" s="2" t="s">
        <v>1007</v>
      </c>
      <c r="R179" s="2" t="s">
        <v>1008</v>
      </c>
      <c r="S179" t="s">
        <v>566</v>
      </c>
      <c r="T179" t="s">
        <v>567</v>
      </c>
      <c r="U179" t="s">
        <v>568</v>
      </c>
      <c r="W179" t="s">
        <v>236</v>
      </c>
      <c r="X179" t="s">
        <v>256</v>
      </c>
      <c r="Y179" t="s">
        <v>65</v>
      </c>
      <c r="AC179" t="s">
        <v>569</v>
      </c>
      <c r="AD179" s="1">
        <v>24</v>
      </c>
      <c r="AE179">
        <v>10.75</v>
      </c>
      <c r="AF179">
        <v>13.25</v>
      </c>
      <c r="AH179" t="s">
        <v>570</v>
      </c>
      <c r="AI179" t="s">
        <v>570</v>
      </c>
      <c r="AJ179">
        <v>3</v>
      </c>
      <c r="AK179">
        <v>1E-4</v>
      </c>
      <c r="AL179" t="s">
        <v>48</v>
      </c>
      <c r="AN179" s="2" t="s">
        <v>967</v>
      </c>
      <c r="AO179" t="s">
        <v>980</v>
      </c>
      <c r="AP179">
        <v>22</v>
      </c>
      <c r="AQ179">
        <v>409</v>
      </c>
      <c r="AR179" t="s">
        <v>584</v>
      </c>
      <c r="AT179" t="s">
        <v>44</v>
      </c>
      <c r="AU179" t="s">
        <v>51</v>
      </c>
      <c r="AV179" t="s">
        <v>572</v>
      </c>
      <c r="AW179" s="2" t="s">
        <v>594</v>
      </c>
      <c r="AX179" s="2" t="s">
        <v>585</v>
      </c>
      <c r="AY179" t="s">
        <v>996</v>
      </c>
      <c r="BB179" t="s">
        <v>59</v>
      </c>
      <c r="BC179" t="s">
        <v>57</v>
      </c>
      <c r="BD179" t="s">
        <v>56</v>
      </c>
      <c r="BE179" t="s">
        <v>75</v>
      </c>
      <c r="BF179" t="s">
        <v>574</v>
      </c>
      <c r="BG179" s="15" t="s">
        <v>588</v>
      </c>
      <c r="BH179" s="13">
        <v>2.0192307692307598</v>
      </c>
      <c r="BI179" s="13">
        <v>0.1490384615384599</v>
      </c>
      <c r="BJ179">
        <f t="shared" si="8"/>
        <v>0.4471153846153797</v>
      </c>
      <c r="BK179">
        <v>9</v>
      </c>
      <c r="BL179" s="13">
        <v>1.54807692307692</v>
      </c>
      <c r="BM179" s="13">
        <v>0.14423076923077005</v>
      </c>
      <c r="BN179">
        <f t="shared" si="5"/>
        <v>0.45609773944736504</v>
      </c>
      <c r="BO179">
        <v>10</v>
      </c>
      <c r="BQ179" s="16" t="s">
        <v>966</v>
      </c>
    </row>
    <row r="180" spans="1:69">
      <c r="A180" t="s">
        <v>590</v>
      </c>
      <c r="B180" t="s">
        <v>809</v>
      </c>
      <c r="C180" t="s">
        <v>563</v>
      </c>
      <c r="F180">
        <v>2013</v>
      </c>
      <c r="G180" t="s">
        <v>950</v>
      </c>
      <c r="H180" s="11" t="s">
        <v>564</v>
      </c>
      <c r="I180" t="s">
        <v>565</v>
      </c>
      <c r="J180" t="s">
        <v>1059</v>
      </c>
      <c r="K180" t="s">
        <v>1061</v>
      </c>
      <c r="L180" t="s">
        <v>1079</v>
      </c>
      <c r="M180" t="s">
        <v>1105</v>
      </c>
      <c r="N180" t="s">
        <v>1104</v>
      </c>
      <c r="O180" t="s">
        <v>159</v>
      </c>
      <c r="Q180" s="2" t="s">
        <v>1007</v>
      </c>
      <c r="R180" s="2" t="s">
        <v>1008</v>
      </c>
      <c r="S180" t="s">
        <v>566</v>
      </c>
      <c r="T180" t="s">
        <v>567</v>
      </c>
      <c r="U180" t="s">
        <v>568</v>
      </c>
      <c r="W180" t="s">
        <v>236</v>
      </c>
      <c r="X180" t="s">
        <v>256</v>
      </c>
      <c r="Y180" t="s">
        <v>65</v>
      </c>
      <c r="AC180" t="s">
        <v>569</v>
      </c>
      <c r="AD180" s="1">
        <v>24</v>
      </c>
      <c r="AE180">
        <v>10.75</v>
      </c>
      <c r="AF180">
        <v>13.25</v>
      </c>
      <c r="AH180" t="s">
        <v>570</v>
      </c>
      <c r="AI180" t="s">
        <v>570</v>
      </c>
      <c r="AJ180">
        <v>3</v>
      </c>
      <c r="AK180">
        <v>1E-4</v>
      </c>
      <c r="AL180" t="s">
        <v>48</v>
      </c>
      <c r="AN180" s="2" t="s">
        <v>967</v>
      </c>
      <c r="AO180" t="s">
        <v>980</v>
      </c>
      <c r="AP180">
        <v>22</v>
      </c>
      <c r="AQ180">
        <v>409</v>
      </c>
      <c r="AR180" t="s">
        <v>584</v>
      </c>
      <c r="AT180" t="s">
        <v>44</v>
      </c>
      <c r="AU180" t="s">
        <v>51</v>
      </c>
      <c r="AV180" t="s">
        <v>572</v>
      </c>
      <c r="AW180" s="2" t="s">
        <v>151</v>
      </c>
      <c r="AX180" s="2" t="s">
        <v>585</v>
      </c>
      <c r="AY180" t="s">
        <v>996</v>
      </c>
      <c r="BB180" t="s">
        <v>59</v>
      </c>
      <c r="BC180" t="s">
        <v>57</v>
      </c>
      <c r="BD180" t="s">
        <v>56</v>
      </c>
      <c r="BE180" t="s">
        <v>75</v>
      </c>
      <c r="BF180" t="s">
        <v>574</v>
      </c>
      <c r="BG180" s="15" t="s">
        <v>582</v>
      </c>
      <c r="BH180" s="13">
        <v>2.2980769230769198</v>
      </c>
      <c r="BI180" s="13">
        <v>3.8461538461539879E-2</v>
      </c>
      <c r="BJ180">
        <f t="shared" si="8"/>
        <v>0.11538461538461964</v>
      </c>
      <c r="BK180">
        <v>9</v>
      </c>
      <c r="BL180" s="13">
        <v>2.1057692307692299</v>
      </c>
      <c r="BM180" s="13">
        <v>0.19711538461538491</v>
      </c>
      <c r="BN180">
        <f t="shared" si="5"/>
        <v>0.6233335772447296</v>
      </c>
      <c r="BO180">
        <v>10</v>
      </c>
      <c r="BQ180" s="16" t="s">
        <v>966</v>
      </c>
    </row>
    <row r="181" spans="1:69">
      <c r="A181" t="s">
        <v>590</v>
      </c>
      <c r="B181" t="s">
        <v>809</v>
      </c>
      <c r="C181" t="s">
        <v>563</v>
      </c>
      <c r="F181">
        <v>2013</v>
      </c>
      <c r="G181" t="s">
        <v>950</v>
      </c>
      <c r="H181" s="11" t="s">
        <v>564</v>
      </c>
      <c r="I181" t="s">
        <v>565</v>
      </c>
      <c r="J181" t="s">
        <v>1069</v>
      </c>
      <c r="K181" t="s">
        <v>1061</v>
      </c>
      <c r="L181" t="s">
        <v>1079</v>
      </c>
      <c r="M181" t="s">
        <v>1105</v>
      </c>
      <c r="N181" t="s">
        <v>1104</v>
      </c>
      <c r="O181" t="s">
        <v>159</v>
      </c>
      <c r="Q181" s="2" t="s">
        <v>1007</v>
      </c>
      <c r="R181" s="2" t="s">
        <v>1008</v>
      </c>
      <c r="S181" t="s">
        <v>566</v>
      </c>
      <c r="T181" t="s">
        <v>567</v>
      </c>
      <c r="U181" t="s">
        <v>568</v>
      </c>
      <c r="W181" t="s">
        <v>236</v>
      </c>
      <c r="X181" t="s">
        <v>256</v>
      </c>
      <c r="Y181" t="s">
        <v>65</v>
      </c>
      <c r="AC181" t="s">
        <v>569</v>
      </c>
      <c r="AD181" s="1">
        <v>24</v>
      </c>
      <c r="AE181">
        <v>10.75</v>
      </c>
      <c r="AF181">
        <v>13.25</v>
      </c>
      <c r="AH181" t="s">
        <v>570</v>
      </c>
      <c r="AI181" t="s">
        <v>570</v>
      </c>
      <c r="AJ181">
        <v>3</v>
      </c>
      <c r="AK181">
        <v>1E-4</v>
      </c>
      <c r="AL181" t="s">
        <v>48</v>
      </c>
      <c r="AN181" s="2" t="s">
        <v>967</v>
      </c>
      <c r="AO181" t="s">
        <v>980</v>
      </c>
      <c r="AP181">
        <v>22</v>
      </c>
      <c r="AQ181">
        <v>409</v>
      </c>
      <c r="AR181" t="s">
        <v>584</v>
      </c>
      <c r="AT181" t="s">
        <v>44</v>
      </c>
      <c r="AU181" t="s">
        <v>51</v>
      </c>
      <c r="AV181" t="s">
        <v>572</v>
      </c>
      <c r="AW181" s="2" t="s">
        <v>593</v>
      </c>
      <c r="AX181" s="2" t="s">
        <v>585</v>
      </c>
      <c r="AY181" t="s">
        <v>996</v>
      </c>
      <c r="BB181" t="s">
        <v>59</v>
      </c>
      <c r="BC181" t="s">
        <v>57</v>
      </c>
      <c r="BD181" t="s">
        <v>56</v>
      </c>
      <c r="BE181" t="s">
        <v>75</v>
      </c>
      <c r="BF181" t="s">
        <v>574</v>
      </c>
      <c r="BG181" s="15" t="s">
        <v>589</v>
      </c>
      <c r="BH181" s="13">
        <v>2.0096153846153801</v>
      </c>
      <c r="BI181" s="13">
        <v>0.23557692307692502</v>
      </c>
      <c r="BJ181">
        <f t="shared" si="8"/>
        <v>0.70673076923077505</v>
      </c>
      <c r="BK181">
        <v>9</v>
      </c>
      <c r="BL181" s="13">
        <v>1.1634615384615301</v>
      </c>
      <c r="BM181" s="13">
        <v>0.14423076923076994</v>
      </c>
      <c r="BN181">
        <f t="shared" si="5"/>
        <v>0.45609773944736465</v>
      </c>
      <c r="BO181">
        <v>10</v>
      </c>
      <c r="BQ181" s="16" t="s">
        <v>966</v>
      </c>
    </row>
    <row r="182" spans="1:69">
      <c r="A182" t="s">
        <v>797</v>
      </c>
      <c r="B182" t="s">
        <v>590</v>
      </c>
      <c r="C182" t="s">
        <v>958</v>
      </c>
      <c r="D182" t="s">
        <v>596</v>
      </c>
      <c r="E182" t="s">
        <v>597</v>
      </c>
      <c r="F182">
        <v>1979</v>
      </c>
      <c r="G182" t="s">
        <v>598</v>
      </c>
      <c r="H182" s="4" t="s">
        <v>599</v>
      </c>
      <c r="I182" t="s">
        <v>600</v>
      </c>
      <c r="J182" t="s">
        <v>1069</v>
      </c>
      <c r="K182" s="9" t="s">
        <v>1137</v>
      </c>
      <c r="L182" t="s">
        <v>1136</v>
      </c>
      <c r="M182" t="s">
        <v>1108</v>
      </c>
      <c r="N182" t="s">
        <v>1107</v>
      </c>
      <c r="O182" t="s">
        <v>159</v>
      </c>
      <c r="Q182" t="s">
        <v>1011</v>
      </c>
      <c r="R182" t="s">
        <v>1012</v>
      </c>
      <c r="S182" t="s">
        <v>602</v>
      </c>
      <c r="V182" t="s">
        <v>603</v>
      </c>
      <c r="W182" t="s">
        <v>601</v>
      </c>
      <c r="X182" t="s">
        <v>256</v>
      </c>
      <c r="Y182" t="s">
        <v>65</v>
      </c>
      <c r="AB182" t="s">
        <v>250</v>
      </c>
      <c r="AD182" s="17">
        <v>24</v>
      </c>
      <c r="AE182" s="18">
        <v>13</v>
      </c>
      <c r="AF182" s="18">
        <v>11</v>
      </c>
      <c r="AG182" s="18"/>
      <c r="AH182">
        <v>240</v>
      </c>
      <c r="AI182">
        <v>240</v>
      </c>
      <c r="AJ182">
        <v>240</v>
      </c>
      <c r="AK182">
        <v>0</v>
      </c>
      <c r="AL182" t="s">
        <v>604</v>
      </c>
      <c r="AN182" t="s">
        <v>605</v>
      </c>
      <c r="AO182" t="s">
        <v>980</v>
      </c>
      <c r="AP182" s="18" t="s">
        <v>606</v>
      </c>
      <c r="AQ182" s="18">
        <v>9</v>
      </c>
      <c r="AR182" t="s">
        <v>607</v>
      </c>
      <c r="AS182" t="s">
        <v>959</v>
      </c>
      <c r="AT182" t="s">
        <v>608</v>
      </c>
      <c r="AU182" t="s">
        <v>51</v>
      </c>
      <c r="AV182" t="s">
        <v>609</v>
      </c>
      <c r="AW182" t="s">
        <v>162</v>
      </c>
      <c r="AX182" t="s">
        <v>1022</v>
      </c>
      <c r="AY182" s="6" t="s">
        <v>995</v>
      </c>
      <c r="BB182" t="s">
        <v>610</v>
      </c>
      <c r="BC182" t="s">
        <v>611</v>
      </c>
      <c r="BD182" t="s">
        <v>612</v>
      </c>
      <c r="BE182" t="s">
        <v>613</v>
      </c>
      <c r="BF182" t="s">
        <v>614</v>
      </c>
      <c r="BG182" t="s">
        <v>615</v>
      </c>
      <c r="BH182" s="17">
        <v>39.51</v>
      </c>
      <c r="BI182" s="17">
        <v>4.7300000000000004</v>
      </c>
      <c r="BJ182">
        <f t="shared" si="8"/>
        <v>10.576601533574006</v>
      </c>
      <c r="BK182" s="17">
        <v>5</v>
      </c>
      <c r="BL182">
        <v>50.27</v>
      </c>
      <c r="BM182">
        <v>15.14</v>
      </c>
      <c r="BN182">
        <f t="shared" si="5"/>
        <v>45.42</v>
      </c>
      <c r="BO182">
        <v>9</v>
      </c>
    </row>
    <row r="183" spans="1:69">
      <c r="A183" t="s">
        <v>797</v>
      </c>
      <c r="B183" t="s">
        <v>590</v>
      </c>
      <c r="C183" t="s">
        <v>595</v>
      </c>
      <c r="D183" t="s">
        <v>596</v>
      </c>
      <c r="E183" t="s">
        <v>597</v>
      </c>
      <c r="F183">
        <v>1979</v>
      </c>
      <c r="G183" t="s">
        <v>598</v>
      </c>
      <c r="H183" s="4" t="s">
        <v>599</v>
      </c>
      <c r="I183" t="s">
        <v>600</v>
      </c>
      <c r="J183" t="s">
        <v>1069</v>
      </c>
      <c r="K183" s="9" t="s">
        <v>1137</v>
      </c>
      <c r="L183" t="s">
        <v>1136</v>
      </c>
      <c r="M183" t="s">
        <v>1108</v>
      </c>
      <c r="N183" t="s">
        <v>1107</v>
      </c>
      <c r="O183" t="s">
        <v>159</v>
      </c>
      <c r="Q183" t="s">
        <v>1011</v>
      </c>
      <c r="R183" t="s">
        <v>1012</v>
      </c>
      <c r="S183" t="s">
        <v>602</v>
      </c>
      <c r="V183" t="s">
        <v>603</v>
      </c>
      <c r="W183" t="s">
        <v>601</v>
      </c>
      <c r="X183" t="s">
        <v>256</v>
      </c>
      <c r="Y183" t="s">
        <v>65</v>
      </c>
      <c r="AB183" t="s">
        <v>250</v>
      </c>
      <c r="AD183" s="17">
        <v>24</v>
      </c>
      <c r="AE183" s="18">
        <v>13</v>
      </c>
      <c r="AF183" s="18">
        <v>11</v>
      </c>
      <c r="AG183" s="18"/>
      <c r="AH183">
        <v>240</v>
      </c>
      <c r="AI183">
        <v>240</v>
      </c>
      <c r="AJ183">
        <v>240</v>
      </c>
      <c r="AK183">
        <v>0</v>
      </c>
      <c r="AL183" t="s">
        <v>604</v>
      </c>
      <c r="AN183" t="s">
        <v>605</v>
      </c>
      <c r="AO183" t="s">
        <v>980</v>
      </c>
      <c r="AP183" s="18" t="s">
        <v>606</v>
      </c>
      <c r="AQ183" s="18">
        <v>9</v>
      </c>
      <c r="AR183" t="s">
        <v>607</v>
      </c>
      <c r="AS183" t="s">
        <v>959</v>
      </c>
      <c r="AT183" t="s">
        <v>608</v>
      </c>
      <c r="AU183" t="s">
        <v>51</v>
      </c>
      <c r="AV183" t="s">
        <v>609</v>
      </c>
      <c r="AW183" t="s">
        <v>163</v>
      </c>
      <c r="AX183" t="s">
        <v>1023</v>
      </c>
      <c r="AY183" t="s">
        <v>996</v>
      </c>
      <c r="BB183" t="s">
        <v>610</v>
      </c>
      <c r="BC183" t="s">
        <v>611</v>
      </c>
      <c r="BD183" t="s">
        <v>612</v>
      </c>
      <c r="BE183" t="s">
        <v>613</v>
      </c>
      <c r="BF183" t="s">
        <v>614</v>
      </c>
      <c r="BG183" t="s">
        <v>615</v>
      </c>
      <c r="BH183" s="18">
        <v>124.56</v>
      </c>
      <c r="BI183" s="18">
        <v>36.69</v>
      </c>
      <c r="BJ183">
        <f t="shared" si="8"/>
        <v>127.0978882594042</v>
      </c>
      <c r="BK183" s="18">
        <v>12</v>
      </c>
      <c r="BL183">
        <v>23.78</v>
      </c>
      <c r="BM183">
        <v>5.95</v>
      </c>
      <c r="BN183">
        <f t="shared" si="5"/>
        <v>16.829141392239833</v>
      </c>
      <c r="BO183">
        <v>8</v>
      </c>
      <c r="BP183" t="s">
        <v>616</v>
      </c>
    </row>
    <row r="184" spans="1:69">
      <c r="A184" t="s">
        <v>797</v>
      </c>
      <c r="B184" t="s">
        <v>590</v>
      </c>
      <c r="C184" t="s">
        <v>958</v>
      </c>
      <c r="D184" t="s">
        <v>596</v>
      </c>
      <c r="E184" t="s">
        <v>597</v>
      </c>
      <c r="F184">
        <v>1979</v>
      </c>
      <c r="G184" t="s">
        <v>598</v>
      </c>
      <c r="H184" s="4" t="s">
        <v>599</v>
      </c>
      <c r="I184" t="s">
        <v>600</v>
      </c>
      <c r="J184" t="s">
        <v>1069</v>
      </c>
      <c r="K184" s="9" t="s">
        <v>1137</v>
      </c>
      <c r="L184" t="s">
        <v>1136</v>
      </c>
      <c r="M184" t="s">
        <v>1108</v>
      </c>
      <c r="N184" t="s">
        <v>1107</v>
      </c>
      <c r="O184" t="s">
        <v>159</v>
      </c>
      <c r="Q184" t="s">
        <v>1011</v>
      </c>
      <c r="R184" t="s">
        <v>1012</v>
      </c>
      <c r="S184" t="s">
        <v>602</v>
      </c>
      <c r="V184" t="s">
        <v>603</v>
      </c>
      <c r="W184" t="s">
        <v>601</v>
      </c>
      <c r="X184" t="s">
        <v>256</v>
      </c>
      <c r="Y184" t="s">
        <v>65</v>
      </c>
      <c r="AB184" t="s">
        <v>250</v>
      </c>
      <c r="AD184" s="17">
        <v>24</v>
      </c>
      <c r="AE184" s="18">
        <v>13</v>
      </c>
      <c r="AF184" s="18">
        <v>11</v>
      </c>
      <c r="AG184" s="18"/>
      <c r="AH184">
        <v>240</v>
      </c>
      <c r="AI184">
        <v>240</v>
      </c>
      <c r="AJ184">
        <v>240</v>
      </c>
      <c r="AK184">
        <v>0</v>
      </c>
      <c r="AL184" t="s">
        <v>604</v>
      </c>
      <c r="AN184" t="s">
        <v>617</v>
      </c>
      <c r="AO184" t="s">
        <v>980</v>
      </c>
      <c r="AP184" s="18" t="s">
        <v>618</v>
      </c>
      <c r="AQ184" s="18">
        <v>9</v>
      </c>
      <c r="AR184" t="s">
        <v>607</v>
      </c>
      <c r="AS184" t="s">
        <v>959</v>
      </c>
      <c r="AT184" t="s">
        <v>608</v>
      </c>
      <c r="AU184" t="s">
        <v>51</v>
      </c>
      <c r="AV184" t="s">
        <v>609</v>
      </c>
      <c r="AW184" t="s">
        <v>330</v>
      </c>
      <c r="AX184" t="s">
        <v>1024</v>
      </c>
      <c r="AY184" s="6" t="s">
        <v>995</v>
      </c>
      <c r="BB184" t="s">
        <v>58</v>
      </c>
      <c r="BC184" t="s">
        <v>611</v>
      </c>
      <c r="BD184" t="s">
        <v>612</v>
      </c>
      <c r="BE184" t="s">
        <v>619</v>
      </c>
      <c r="BF184" t="s">
        <v>614</v>
      </c>
      <c r="BG184" t="s">
        <v>615</v>
      </c>
      <c r="BH184" s="18">
        <v>7.26</v>
      </c>
      <c r="BI184" s="18">
        <v>7.11</v>
      </c>
      <c r="BJ184">
        <f t="shared" si="8"/>
        <v>25.635469568548963</v>
      </c>
      <c r="BK184" s="18">
        <v>13</v>
      </c>
      <c r="BL184">
        <v>30.27</v>
      </c>
      <c r="BM184">
        <v>11.36</v>
      </c>
      <c r="BN184">
        <f t="shared" ref="BN184:BN241" si="10">SQRT(BO184)*BM184</f>
        <v>34.08</v>
      </c>
      <c r="BO184">
        <v>9</v>
      </c>
    </row>
    <row r="185" spans="1:69">
      <c r="A185" t="s">
        <v>797</v>
      </c>
      <c r="B185" t="s">
        <v>590</v>
      </c>
      <c r="C185" t="s">
        <v>595</v>
      </c>
      <c r="D185" t="s">
        <v>596</v>
      </c>
      <c r="E185" t="s">
        <v>597</v>
      </c>
      <c r="F185">
        <v>1979</v>
      </c>
      <c r="G185" t="s">
        <v>598</v>
      </c>
      <c r="H185" s="4" t="s">
        <v>599</v>
      </c>
      <c r="I185" t="s">
        <v>600</v>
      </c>
      <c r="J185" t="s">
        <v>1069</v>
      </c>
      <c r="K185" s="9" t="s">
        <v>1137</v>
      </c>
      <c r="L185" t="s">
        <v>1136</v>
      </c>
      <c r="M185" t="s">
        <v>1108</v>
      </c>
      <c r="N185" t="s">
        <v>1107</v>
      </c>
      <c r="O185" t="s">
        <v>159</v>
      </c>
      <c r="Q185" t="s">
        <v>1011</v>
      </c>
      <c r="R185" t="s">
        <v>1012</v>
      </c>
      <c r="S185" t="s">
        <v>602</v>
      </c>
      <c r="V185" t="s">
        <v>603</v>
      </c>
      <c r="W185" t="s">
        <v>601</v>
      </c>
      <c r="X185" t="s">
        <v>256</v>
      </c>
      <c r="Y185" t="s">
        <v>65</v>
      </c>
      <c r="AB185" t="s">
        <v>250</v>
      </c>
      <c r="AD185" s="17">
        <v>24</v>
      </c>
      <c r="AE185" s="18">
        <v>13</v>
      </c>
      <c r="AF185" s="18">
        <v>11</v>
      </c>
      <c r="AG185" s="18"/>
      <c r="AH185">
        <v>240</v>
      </c>
      <c r="AI185">
        <v>240</v>
      </c>
      <c r="AJ185">
        <v>240</v>
      </c>
      <c r="AK185">
        <v>0</v>
      </c>
      <c r="AL185" t="s">
        <v>604</v>
      </c>
      <c r="AN185" t="s">
        <v>617</v>
      </c>
      <c r="AO185" t="s">
        <v>980</v>
      </c>
      <c r="AP185" s="18" t="s">
        <v>618</v>
      </c>
      <c r="AQ185" s="18">
        <v>9</v>
      </c>
      <c r="AR185" t="s">
        <v>607</v>
      </c>
      <c r="AS185" t="s">
        <v>959</v>
      </c>
      <c r="AT185" t="s">
        <v>608</v>
      </c>
      <c r="AU185" t="s">
        <v>51</v>
      </c>
      <c r="AV185" t="s">
        <v>609</v>
      </c>
      <c r="AW185" t="s">
        <v>335</v>
      </c>
      <c r="AX185" t="s">
        <v>1026</v>
      </c>
      <c r="AY185" s="6" t="s">
        <v>995</v>
      </c>
      <c r="BB185" t="s">
        <v>58</v>
      </c>
      <c r="BC185" t="s">
        <v>611</v>
      </c>
      <c r="BD185" t="s">
        <v>612</v>
      </c>
      <c r="BE185" t="s">
        <v>619</v>
      </c>
      <c r="BF185" t="s">
        <v>614</v>
      </c>
      <c r="BG185" t="s">
        <v>615</v>
      </c>
      <c r="BH185" s="18">
        <v>41.43</v>
      </c>
      <c r="BI185" s="18">
        <v>7.69</v>
      </c>
      <c r="BJ185">
        <f t="shared" si="8"/>
        <v>27.726689308318079</v>
      </c>
      <c r="BK185" s="18">
        <v>13</v>
      </c>
      <c r="BL185">
        <v>60</v>
      </c>
      <c r="BM185">
        <v>15.14</v>
      </c>
      <c r="BN185">
        <f t="shared" si="10"/>
        <v>45.42</v>
      </c>
      <c r="BO185">
        <v>9</v>
      </c>
    </row>
    <row r="186" spans="1:69">
      <c r="A186" t="s">
        <v>797</v>
      </c>
      <c r="B186" t="s">
        <v>590</v>
      </c>
      <c r="C186" t="s">
        <v>595</v>
      </c>
      <c r="D186" t="s">
        <v>596</v>
      </c>
      <c r="E186" t="s">
        <v>597</v>
      </c>
      <c r="F186">
        <v>1979</v>
      </c>
      <c r="G186" t="s">
        <v>598</v>
      </c>
      <c r="H186" s="4" t="s">
        <v>599</v>
      </c>
      <c r="I186" t="s">
        <v>600</v>
      </c>
      <c r="J186" t="s">
        <v>1069</v>
      </c>
      <c r="K186" s="9" t="s">
        <v>1137</v>
      </c>
      <c r="L186" t="s">
        <v>1136</v>
      </c>
      <c r="M186" t="s">
        <v>1108</v>
      </c>
      <c r="N186" t="s">
        <v>1107</v>
      </c>
      <c r="O186" t="s">
        <v>159</v>
      </c>
      <c r="Q186" t="s">
        <v>1011</v>
      </c>
      <c r="R186" t="s">
        <v>1012</v>
      </c>
      <c r="S186" t="s">
        <v>602</v>
      </c>
      <c r="V186" t="s">
        <v>603</v>
      </c>
      <c r="W186" t="s">
        <v>601</v>
      </c>
      <c r="X186" t="s">
        <v>256</v>
      </c>
      <c r="Y186" t="s">
        <v>65</v>
      </c>
      <c r="AB186" t="s">
        <v>250</v>
      </c>
      <c r="AD186" s="17">
        <v>24</v>
      </c>
      <c r="AE186" s="18">
        <v>13</v>
      </c>
      <c r="AF186" s="18">
        <v>11</v>
      </c>
      <c r="AG186" s="18"/>
      <c r="AH186">
        <v>240</v>
      </c>
      <c r="AI186">
        <v>240</v>
      </c>
      <c r="AJ186">
        <v>240</v>
      </c>
      <c r="AK186">
        <v>0</v>
      </c>
      <c r="AL186" t="s">
        <v>604</v>
      </c>
      <c r="AN186" t="s">
        <v>617</v>
      </c>
      <c r="AO186" t="s">
        <v>980</v>
      </c>
      <c r="AP186" s="18" t="s">
        <v>618</v>
      </c>
      <c r="AQ186" s="18">
        <v>9</v>
      </c>
      <c r="AR186" t="s">
        <v>607</v>
      </c>
      <c r="AS186" t="s">
        <v>959</v>
      </c>
      <c r="AT186" t="s">
        <v>608</v>
      </c>
      <c r="AU186" t="s">
        <v>51</v>
      </c>
      <c r="AV186" t="s">
        <v>609</v>
      </c>
      <c r="AW186" t="s">
        <v>330</v>
      </c>
      <c r="AX186" t="s">
        <v>1025</v>
      </c>
      <c r="AY186" s="6" t="s">
        <v>995</v>
      </c>
      <c r="BB186" t="s">
        <v>58</v>
      </c>
      <c r="BC186" t="s">
        <v>611</v>
      </c>
      <c r="BD186" t="s">
        <v>56</v>
      </c>
      <c r="BE186" t="s">
        <v>619</v>
      </c>
      <c r="BF186" t="s">
        <v>614</v>
      </c>
      <c r="BG186" t="s">
        <v>615</v>
      </c>
      <c r="BH186" s="18">
        <v>12.5</v>
      </c>
      <c r="BI186" s="18">
        <v>3.57</v>
      </c>
      <c r="BJ186">
        <f t="shared" si="8"/>
        <v>10.709999999999999</v>
      </c>
      <c r="BK186" s="18">
        <v>9</v>
      </c>
      <c r="BL186">
        <v>30.27</v>
      </c>
      <c r="BM186">
        <v>11.36</v>
      </c>
      <c r="BN186">
        <f t="shared" si="10"/>
        <v>34.08</v>
      </c>
      <c r="BO186">
        <v>9</v>
      </c>
    </row>
    <row r="187" spans="1:69">
      <c r="A187" t="s">
        <v>797</v>
      </c>
      <c r="B187" t="s">
        <v>590</v>
      </c>
      <c r="C187" t="s">
        <v>595</v>
      </c>
      <c r="D187" t="s">
        <v>596</v>
      </c>
      <c r="E187" t="s">
        <v>597</v>
      </c>
      <c r="F187">
        <v>1979</v>
      </c>
      <c r="G187" t="s">
        <v>598</v>
      </c>
      <c r="H187" s="4" t="s">
        <v>599</v>
      </c>
      <c r="I187" t="s">
        <v>600</v>
      </c>
      <c r="J187" t="s">
        <v>1069</v>
      </c>
      <c r="K187" s="9" t="s">
        <v>1137</v>
      </c>
      <c r="L187" t="s">
        <v>1136</v>
      </c>
      <c r="M187" t="s">
        <v>1108</v>
      </c>
      <c r="N187" t="s">
        <v>1107</v>
      </c>
      <c r="O187" t="s">
        <v>159</v>
      </c>
      <c r="Q187" t="s">
        <v>1011</v>
      </c>
      <c r="R187" t="s">
        <v>1012</v>
      </c>
      <c r="S187" t="s">
        <v>602</v>
      </c>
      <c r="V187" t="s">
        <v>603</v>
      </c>
      <c r="W187" t="s">
        <v>601</v>
      </c>
      <c r="X187" t="s">
        <v>256</v>
      </c>
      <c r="Y187" t="s">
        <v>65</v>
      </c>
      <c r="AB187" t="s">
        <v>250</v>
      </c>
      <c r="AD187" s="17">
        <v>24</v>
      </c>
      <c r="AE187" s="18">
        <v>13</v>
      </c>
      <c r="AF187" s="18">
        <v>11</v>
      </c>
      <c r="AG187" s="18"/>
      <c r="AH187">
        <v>240</v>
      </c>
      <c r="AI187">
        <v>240</v>
      </c>
      <c r="AJ187">
        <v>240</v>
      </c>
      <c r="AK187">
        <v>0</v>
      </c>
      <c r="AL187" t="s">
        <v>604</v>
      </c>
      <c r="AN187" t="s">
        <v>617</v>
      </c>
      <c r="AO187" t="s">
        <v>980</v>
      </c>
      <c r="AP187" s="18" t="s">
        <v>618</v>
      </c>
      <c r="AQ187" s="18">
        <v>9</v>
      </c>
      <c r="AR187" t="s">
        <v>607</v>
      </c>
      <c r="AS187" t="s">
        <v>959</v>
      </c>
      <c r="AT187" t="s">
        <v>608</v>
      </c>
      <c r="AU187" t="s">
        <v>51</v>
      </c>
      <c r="AV187" t="s">
        <v>609</v>
      </c>
      <c r="AW187" t="s">
        <v>163</v>
      </c>
      <c r="AX187" t="s">
        <v>1028</v>
      </c>
      <c r="AY187" t="s">
        <v>996</v>
      </c>
      <c r="BB187" t="s">
        <v>58</v>
      </c>
      <c r="BC187" t="s">
        <v>611</v>
      </c>
      <c r="BD187" t="s">
        <v>56</v>
      </c>
      <c r="BE187" t="s">
        <v>619</v>
      </c>
      <c r="BF187" t="s">
        <v>614</v>
      </c>
      <c r="BG187" t="s">
        <v>615</v>
      </c>
      <c r="BH187" s="18">
        <v>46.13</v>
      </c>
      <c r="BI187" s="18">
        <v>11.9</v>
      </c>
      <c r="BJ187">
        <f t="shared" si="8"/>
        <v>41.222809220139276</v>
      </c>
      <c r="BK187" s="18">
        <v>12</v>
      </c>
      <c r="BL187">
        <v>23.78</v>
      </c>
      <c r="BM187">
        <v>5.95</v>
      </c>
      <c r="BN187">
        <f t="shared" si="10"/>
        <v>16.829141392239833</v>
      </c>
      <c r="BO187">
        <v>8</v>
      </c>
      <c r="BP187" t="s">
        <v>616</v>
      </c>
    </row>
    <row r="188" spans="1:69">
      <c r="A188" t="s">
        <v>797</v>
      </c>
      <c r="B188" t="s">
        <v>590</v>
      </c>
      <c r="C188" t="s">
        <v>595</v>
      </c>
      <c r="D188" t="s">
        <v>596</v>
      </c>
      <c r="E188" t="s">
        <v>597</v>
      </c>
      <c r="F188">
        <v>1979</v>
      </c>
      <c r="G188" t="s">
        <v>598</v>
      </c>
      <c r="H188" s="4" t="s">
        <v>599</v>
      </c>
      <c r="I188" t="s">
        <v>600</v>
      </c>
      <c r="J188" t="s">
        <v>1069</v>
      </c>
      <c r="K188" s="9" t="s">
        <v>1137</v>
      </c>
      <c r="L188" t="s">
        <v>1136</v>
      </c>
      <c r="M188" t="s">
        <v>1108</v>
      </c>
      <c r="N188" t="s">
        <v>1107</v>
      </c>
      <c r="O188" t="s">
        <v>159</v>
      </c>
      <c r="Q188" t="s">
        <v>1011</v>
      </c>
      <c r="R188" t="s">
        <v>1012</v>
      </c>
      <c r="S188" t="s">
        <v>602</v>
      </c>
      <c r="V188" t="s">
        <v>603</v>
      </c>
      <c r="W188" t="s">
        <v>601</v>
      </c>
      <c r="X188" t="s">
        <v>256</v>
      </c>
      <c r="Y188" t="s">
        <v>65</v>
      </c>
      <c r="AB188" t="s">
        <v>250</v>
      </c>
      <c r="AD188" s="17">
        <v>24</v>
      </c>
      <c r="AE188" s="18">
        <v>13</v>
      </c>
      <c r="AF188" s="18">
        <v>11</v>
      </c>
      <c r="AG188" s="18"/>
      <c r="AH188">
        <v>240</v>
      </c>
      <c r="AI188">
        <v>240</v>
      </c>
      <c r="AJ188">
        <v>240</v>
      </c>
      <c r="AK188">
        <v>0</v>
      </c>
      <c r="AL188" t="s">
        <v>604</v>
      </c>
      <c r="AN188" t="s">
        <v>617</v>
      </c>
      <c r="AO188" t="s">
        <v>980</v>
      </c>
      <c r="AP188" s="18" t="s">
        <v>618</v>
      </c>
      <c r="AQ188" s="18">
        <v>9</v>
      </c>
      <c r="AR188" t="s">
        <v>607</v>
      </c>
      <c r="AS188" t="s">
        <v>959</v>
      </c>
      <c r="AT188" t="s">
        <v>608</v>
      </c>
      <c r="AU188" t="s">
        <v>51</v>
      </c>
      <c r="AV188" t="s">
        <v>609</v>
      </c>
      <c r="AW188" t="s">
        <v>335</v>
      </c>
      <c r="AX188" t="s">
        <v>1027</v>
      </c>
      <c r="AY188" s="6" t="s">
        <v>995</v>
      </c>
      <c r="BB188" t="s">
        <v>58</v>
      </c>
      <c r="BC188" t="s">
        <v>611</v>
      </c>
      <c r="BD188" t="s">
        <v>81</v>
      </c>
      <c r="BE188" t="s">
        <v>619</v>
      </c>
      <c r="BF188" t="s">
        <v>614</v>
      </c>
      <c r="BG188" t="s">
        <v>615</v>
      </c>
      <c r="BH188" s="18">
        <v>20.25</v>
      </c>
      <c r="BI188" s="18">
        <v>2.96</v>
      </c>
      <c r="BJ188">
        <f t="shared" si="8"/>
        <v>7.2504896386382063</v>
      </c>
      <c r="BK188" s="18">
        <v>6</v>
      </c>
      <c r="BL188">
        <v>60</v>
      </c>
      <c r="BM188">
        <v>15.14</v>
      </c>
      <c r="BN188">
        <f t="shared" si="10"/>
        <v>45.42</v>
      </c>
      <c r="BO188">
        <v>9</v>
      </c>
    </row>
    <row r="189" spans="1:69">
      <c r="A189" t="s">
        <v>797</v>
      </c>
      <c r="B189" t="s">
        <v>590</v>
      </c>
      <c r="C189" t="s">
        <v>595</v>
      </c>
      <c r="D189" t="s">
        <v>596</v>
      </c>
      <c r="E189" t="s">
        <v>597</v>
      </c>
      <c r="F189">
        <v>1979</v>
      </c>
      <c r="G189" t="s">
        <v>598</v>
      </c>
      <c r="H189" s="4" t="s">
        <v>599</v>
      </c>
      <c r="I189" t="s">
        <v>600</v>
      </c>
      <c r="J189" t="s">
        <v>1069</v>
      </c>
      <c r="K189" s="9" t="s">
        <v>1137</v>
      </c>
      <c r="L189" t="s">
        <v>1136</v>
      </c>
      <c r="M189" t="s">
        <v>1108</v>
      </c>
      <c r="N189" t="s">
        <v>1107</v>
      </c>
      <c r="O189" t="s">
        <v>159</v>
      </c>
      <c r="Q189" t="s">
        <v>1011</v>
      </c>
      <c r="R189" t="s">
        <v>1012</v>
      </c>
      <c r="S189" t="s">
        <v>602</v>
      </c>
      <c r="V189" t="s">
        <v>603</v>
      </c>
      <c r="W189" t="s">
        <v>601</v>
      </c>
      <c r="X189" t="s">
        <v>256</v>
      </c>
      <c r="Y189" t="s">
        <v>65</v>
      </c>
      <c r="AB189" t="s">
        <v>250</v>
      </c>
      <c r="AD189" s="17">
        <v>24</v>
      </c>
      <c r="AE189" s="18">
        <v>13</v>
      </c>
      <c r="AF189" s="18">
        <v>11</v>
      </c>
      <c r="AG189" s="18"/>
      <c r="AH189">
        <v>240</v>
      </c>
      <c r="AI189">
        <v>240</v>
      </c>
      <c r="AJ189">
        <v>240</v>
      </c>
      <c r="AK189">
        <v>0</v>
      </c>
      <c r="AL189" t="s">
        <v>604</v>
      </c>
      <c r="AN189" t="s">
        <v>617</v>
      </c>
      <c r="AO189" t="s">
        <v>980</v>
      </c>
      <c r="AP189" s="18" t="s">
        <v>618</v>
      </c>
      <c r="AQ189" s="18">
        <v>9</v>
      </c>
      <c r="AR189" t="s">
        <v>607</v>
      </c>
      <c r="AS189" t="s">
        <v>959</v>
      </c>
      <c r="AT189" t="s">
        <v>608</v>
      </c>
      <c r="AU189" t="s">
        <v>51</v>
      </c>
      <c r="AV189" t="s">
        <v>609</v>
      </c>
      <c r="AW189" t="s">
        <v>330</v>
      </c>
      <c r="AX189" t="s">
        <v>1029</v>
      </c>
      <c r="AY189" s="6" t="s">
        <v>995</v>
      </c>
      <c r="BB189" t="s">
        <v>58</v>
      </c>
      <c r="BC189" t="s">
        <v>611</v>
      </c>
      <c r="BD189" t="s">
        <v>81</v>
      </c>
      <c r="BE189" t="s">
        <v>619</v>
      </c>
      <c r="BF189" t="s">
        <v>614</v>
      </c>
      <c r="BG189" t="s">
        <v>615</v>
      </c>
      <c r="BH189" s="18">
        <v>35.47</v>
      </c>
      <c r="BI189" s="18">
        <v>2.96</v>
      </c>
      <c r="BJ189">
        <f t="shared" si="8"/>
        <v>7.2504896386382063</v>
      </c>
      <c r="BK189" s="18">
        <v>6</v>
      </c>
      <c r="BL189">
        <v>30.27</v>
      </c>
      <c r="BM189">
        <v>11.36</v>
      </c>
      <c r="BN189">
        <f t="shared" si="10"/>
        <v>34.08</v>
      </c>
      <c r="BO189">
        <v>9</v>
      </c>
    </row>
    <row r="190" spans="1:69">
      <c r="A190" t="s">
        <v>797</v>
      </c>
      <c r="B190" t="s">
        <v>590</v>
      </c>
      <c r="C190" t="s">
        <v>595</v>
      </c>
      <c r="D190" t="s">
        <v>596</v>
      </c>
      <c r="E190" t="s">
        <v>597</v>
      </c>
      <c r="F190">
        <v>1979</v>
      </c>
      <c r="G190" t="s">
        <v>598</v>
      </c>
      <c r="H190" s="4" t="s">
        <v>599</v>
      </c>
      <c r="I190" t="s">
        <v>600</v>
      </c>
      <c r="J190" t="s">
        <v>1069</v>
      </c>
      <c r="K190" s="9" t="s">
        <v>1137</v>
      </c>
      <c r="L190" t="s">
        <v>1136</v>
      </c>
      <c r="M190" t="s">
        <v>1108</v>
      </c>
      <c r="N190" t="s">
        <v>1107</v>
      </c>
      <c r="O190" t="s">
        <v>159</v>
      </c>
      <c r="Q190" t="s">
        <v>1011</v>
      </c>
      <c r="R190" t="s">
        <v>1012</v>
      </c>
      <c r="S190" t="s">
        <v>602</v>
      </c>
      <c r="V190" t="s">
        <v>603</v>
      </c>
      <c r="W190" t="s">
        <v>601</v>
      </c>
      <c r="X190" t="s">
        <v>256</v>
      </c>
      <c r="Y190" t="s">
        <v>65</v>
      </c>
      <c r="AB190" t="s">
        <v>250</v>
      </c>
      <c r="AD190" s="17">
        <v>24</v>
      </c>
      <c r="AE190" s="18">
        <v>13</v>
      </c>
      <c r="AF190" s="18">
        <v>11</v>
      </c>
      <c r="AG190" s="18"/>
      <c r="AH190">
        <v>240</v>
      </c>
      <c r="AI190">
        <v>240</v>
      </c>
      <c r="AJ190">
        <v>240</v>
      </c>
      <c r="AK190">
        <v>0</v>
      </c>
      <c r="AL190" t="s">
        <v>604</v>
      </c>
      <c r="AN190" t="s">
        <v>617</v>
      </c>
      <c r="AO190" t="s">
        <v>980</v>
      </c>
      <c r="AP190" s="18" t="s">
        <v>618</v>
      </c>
      <c r="AQ190" s="18">
        <v>9</v>
      </c>
      <c r="AR190" t="s">
        <v>607</v>
      </c>
      <c r="AS190" t="s">
        <v>959</v>
      </c>
      <c r="AT190" t="s">
        <v>608</v>
      </c>
      <c r="AU190" t="s">
        <v>51</v>
      </c>
      <c r="AV190" t="s">
        <v>609</v>
      </c>
      <c r="AW190" t="s">
        <v>162</v>
      </c>
      <c r="AX190" t="s">
        <v>1030</v>
      </c>
      <c r="AY190" s="6" t="s">
        <v>995</v>
      </c>
      <c r="BB190" t="s">
        <v>58</v>
      </c>
      <c r="BC190" t="s">
        <v>611</v>
      </c>
      <c r="BD190" t="s">
        <v>81</v>
      </c>
      <c r="BE190" t="s">
        <v>619</v>
      </c>
      <c r="BF190" t="s">
        <v>614</v>
      </c>
      <c r="BG190" t="s">
        <v>615</v>
      </c>
      <c r="BH190" s="18">
        <v>40.049999999999997</v>
      </c>
      <c r="BI190" s="18">
        <v>5.32</v>
      </c>
      <c r="BJ190">
        <f t="shared" si="8"/>
        <v>13.031285431606507</v>
      </c>
      <c r="BK190" s="18">
        <v>6</v>
      </c>
      <c r="BL190">
        <v>50.27</v>
      </c>
      <c r="BM190">
        <v>15.14</v>
      </c>
      <c r="BN190">
        <f t="shared" si="10"/>
        <v>45.42</v>
      </c>
      <c r="BO190">
        <v>9</v>
      </c>
    </row>
    <row r="191" spans="1:69">
      <c r="A191" t="s">
        <v>797</v>
      </c>
      <c r="B191" t="s">
        <v>590</v>
      </c>
      <c r="C191" t="s">
        <v>595</v>
      </c>
      <c r="D191" t="s">
        <v>596</v>
      </c>
      <c r="E191" t="s">
        <v>597</v>
      </c>
      <c r="F191">
        <v>1979</v>
      </c>
      <c r="G191" t="s">
        <v>598</v>
      </c>
      <c r="H191" s="4" t="s">
        <v>599</v>
      </c>
      <c r="I191" t="s">
        <v>600</v>
      </c>
      <c r="J191" t="s">
        <v>1069</v>
      </c>
      <c r="K191" s="9" t="s">
        <v>1137</v>
      </c>
      <c r="L191" t="s">
        <v>1136</v>
      </c>
      <c r="M191" t="s">
        <v>1108</v>
      </c>
      <c r="N191" t="s">
        <v>1107</v>
      </c>
      <c r="O191" t="s">
        <v>159</v>
      </c>
      <c r="Q191" t="s">
        <v>1011</v>
      </c>
      <c r="R191" t="s">
        <v>1012</v>
      </c>
      <c r="S191" t="s">
        <v>602</v>
      </c>
      <c r="V191" t="s">
        <v>603</v>
      </c>
      <c r="W191" t="s">
        <v>601</v>
      </c>
      <c r="X191" t="s">
        <v>256</v>
      </c>
      <c r="Y191" t="s">
        <v>65</v>
      </c>
      <c r="AB191" t="s">
        <v>250</v>
      </c>
      <c r="AD191" s="17">
        <v>24</v>
      </c>
      <c r="AE191" s="18">
        <v>13</v>
      </c>
      <c r="AF191" s="18">
        <v>11</v>
      </c>
      <c r="AG191" s="18"/>
      <c r="AH191">
        <v>240</v>
      </c>
      <c r="AI191">
        <v>240</v>
      </c>
      <c r="AJ191">
        <v>240</v>
      </c>
      <c r="AK191">
        <v>0</v>
      </c>
      <c r="AL191" t="s">
        <v>604</v>
      </c>
      <c r="AN191" t="s">
        <v>617</v>
      </c>
      <c r="AO191" t="s">
        <v>980</v>
      </c>
      <c r="AP191" s="18" t="s">
        <v>618</v>
      </c>
      <c r="AQ191" s="18">
        <v>9</v>
      </c>
      <c r="AR191" t="s">
        <v>607</v>
      </c>
      <c r="AS191" t="s">
        <v>959</v>
      </c>
      <c r="AT191" t="s">
        <v>608</v>
      </c>
      <c r="AU191" t="s">
        <v>51</v>
      </c>
      <c r="AV191" t="s">
        <v>609</v>
      </c>
      <c r="AW191" t="s">
        <v>163</v>
      </c>
      <c r="AX191" t="s">
        <v>1031</v>
      </c>
      <c r="AY191" t="s">
        <v>996</v>
      </c>
      <c r="BB191" t="s">
        <v>58</v>
      </c>
      <c r="BC191" t="s">
        <v>611</v>
      </c>
      <c r="BD191" t="s">
        <v>81</v>
      </c>
      <c r="BE191" t="s">
        <v>619</v>
      </c>
      <c r="BF191" t="s">
        <v>614</v>
      </c>
      <c r="BG191" t="s">
        <v>615</v>
      </c>
      <c r="BH191" s="18">
        <v>85.42</v>
      </c>
      <c r="BI191" s="18">
        <v>21.87</v>
      </c>
      <c r="BJ191">
        <f t="shared" si="8"/>
        <v>57.862581172982601</v>
      </c>
      <c r="BK191" s="18">
        <v>7</v>
      </c>
      <c r="BL191">
        <v>23.78</v>
      </c>
      <c r="BM191">
        <v>5.95</v>
      </c>
      <c r="BN191">
        <f t="shared" si="10"/>
        <v>16.829141392239833</v>
      </c>
      <c r="BO191">
        <v>8</v>
      </c>
      <c r="BP191" t="s">
        <v>616</v>
      </c>
    </row>
    <row r="192" spans="1:69">
      <c r="A192" t="s">
        <v>797</v>
      </c>
      <c r="B192" t="s">
        <v>590</v>
      </c>
      <c r="C192" t="s">
        <v>951</v>
      </c>
      <c r="D192" t="s">
        <v>621</v>
      </c>
      <c r="E192" t="s">
        <v>622</v>
      </c>
      <c r="F192">
        <v>1983</v>
      </c>
      <c r="G192" t="s">
        <v>953</v>
      </c>
      <c r="H192" s="4" t="s">
        <v>623</v>
      </c>
      <c r="I192" t="s">
        <v>999</v>
      </c>
      <c r="J192" t="s">
        <v>1069</v>
      </c>
      <c r="K192" t="s">
        <v>1088</v>
      </c>
      <c r="L192" t="s">
        <v>1087</v>
      </c>
      <c r="M192" t="s">
        <v>1086</v>
      </c>
      <c r="N192" t="s">
        <v>1096</v>
      </c>
      <c r="O192" t="s">
        <v>159</v>
      </c>
      <c r="Q192" t="s">
        <v>1011</v>
      </c>
      <c r="R192" t="s">
        <v>1012</v>
      </c>
      <c r="S192" t="s">
        <v>625</v>
      </c>
      <c r="V192" t="s">
        <v>626</v>
      </c>
      <c r="W192" t="s">
        <v>601</v>
      </c>
      <c r="X192" s="9" t="s">
        <v>228</v>
      </c>
      <c r="Y192" t="s">
        <v>65</v>
      </c>
      <c r="AB192" t="s">
        <v>250</v>
      </c>
      <c r="AC192" t="s">
        <v>993</v>
      </c>
      <c r="AD192" s="17">
        <v>24</v>
      </c>
      <c r="AE192" s="18">
        <v>14</v>
      </c>
      <c r="AF192" s="18">
        <v>10</v>
      </c>
      <c r="AG192" s="18"/>
      <c r="AH192">
        <v>375</v>
      </c>
      <c r="AI192">
        <v>375</v>
      </c>
      <c r="AJ192">
        <v>9.25</v>
      </c>
      <c r="AK192">
        <v>0</v>
      </c>
      <c r="AL192" t="s">
        <v>309</v>
      </c>
      <c r="AM192" t="s">
        <v>977</v>
      </c>
      <c r="AN192" t="s">
        <v>627</v>
      </c>
      <c r="AO192" t="s">
        <v>980</v>
      </c>
      <c r="AP192" s="18">
        <v>7</v>
      </c>
      <c r="AQ192" s="18"/>
      <c r="AR192" t="s">
        <v>628</v>
      </c>
      <c r="AS192" t="s">
        <v>959</v>
      </c>
      <c r="AT192" t="s">
        <v>629</v>
      </c>
      <c r="AU192" t="s">
        <v>51</v>
      </c>
      <c r="AV192" t="s">
        <v>630</v>
      </c>
      <c r="AW192" t="s">
        <v>631</v>
      </c>
      <c r="AY192" s="6" t="s">
        <v>995</v>
      </c>
      <c r="BB192" t="s">
        <v>610</v>
      </c>
      <c r="BC192" t="s">
        <v>611</v>
      </c>
      <c r="BD192" t="s">
        <v>612</v>
      </c>
      <c r="BE192" t="s">
        <v>632</v>
      </c>
      <c r="BF192" t="s">
        <v>633</v>
      </c>
      <c r="BG192" t="s">
        <v>634</v>
      </c>
      <c r="BH192">
        <v>69.2</v>
      </c>
      <c r="BI192">
        <v>25.95</v>
      </c>
      <c r="BJ192">
        <f t="shared" si="8"/>
        <v>68.65724652212613</v>
      </c>
      <c r="BK192">
        <v>7</v>
      </c>
      <c r="BL192">
        <v>69.2</v>
      </c>
      <c r="BM192">
        <v>25.95</v>
      </c>
      <c r="BN192">
        <f t="shared" si="10"/>
        <v>68.65724652212613</v>
      </c>
      <c r="BO192">
        <v>7</v>
      </c>
      <c r="BP192" t="s">
        <v>635</v>
      </c>
    </row>
    <row r="193" spans="1:69">
      <c r="A193" t="s">
        <v>797</v>
      </c>
      <c r="B193" t="s">
        <v>590</v>
      </c>
      <c r="C193" t="s">
        <v>620</v>
      </c>
      <c r="D193" t="s">
        <v>621</v>
      </c>
      <c r="E193" t="s">
        <v>622</v>
      </c>
      <c r="F193">
        <v>1983</v>
      </c>
      <c r="G193" t="s">
        <v>953</v>
      </c>
      <c r="H193" s="4" t="s">
        <v>623</v>
      </c>
      <c r="I193" t="s">
        <v>624</v>
      </c>
      <c r="J193" t="s">
        <v>1069</v>
      </c>
      <c r="K193" t="s">
        <v>1088</v>
      </c>
      <c r="L193" t="s">
        <v>1087</v>
      </c>
      <c r="M193" t="s">
        <v>1086</v>
      </c>
      <c r="N193" t="s">
        <v>1096</v>
      </c>
      <c r="O193" t="s">
        <v>159</v>
      </c>
      <c r="Q193" t="s">
        <v>1011</v>
      </c>
      <c r="R193" t="s">
        <v>1012</v>
      </c>
      <c r="S193" t="s">
        <v>625</v>
      </c>
      <c r="V193" t="s">
        <v>626</v>
      </c>
      <c r="W193" t="s">
        <v>601</v>
      </c>
      <c r="X193" s="9" t="s">
        <v>228</v>
      </c>
      <c r="Y193" t="s">
        <v>65</v>
      </c>
      <c r="AB193" t="s">
        <v>250</v>
      </c>
      <c r="AC193" t="s">
        <v>993</v>
      </c>
      <c r="AD193" s="17">
        <v>24</v>
      </c>
      <c r="AE193" s="18">
        <v>14</v>
      </c>
      <c r="AF193" s="18">
        <v>10</v>
      </c>
      <c r="AG193" s="18"/>
      <c r="AH193">
        <v>375</v>
      </c>
      <c r="AI193">
        <v>375</v>
      </c>
      <c r="AJ193">
        <v>18.5</v>
      </c>
      <c r="AK193">
        <v>0</v>
      </c>
      <c r="AL193" t="s">
        <v>309</v>
      </c>
      <c r="AM193" t="s">
        <v>977</v>
      </c>
      <c r="AN193" t="s">
        <v>627</v>
      </c>
      <c r="AO193" t="s">
        <v>980</v>
      </c>
      <c r="AP193" s="18">
        <v>7</v>
      </c>
      <c r="AQ193" s="18"/>
      <c r="AR193" t="s">
        <v>628</v>
      </c>
      <c r="AS193" t="s">
        <v>959</v>
      </c>
      <c r="AT193" t="s">
        <v>629</v>
      </c>
      <c r="AU193" t="s">
        <v>51</v>
      </c>
      <c r="AV193" t="s">
        <v>630</v>
      </c>
      <c r="AW193" t="s">
        <v>631</v>
      </c>
      <c r="AY193" s="6" t="s">
        <v>995</v>
      </c>
      <c r="BB193" t="s">
        <v>610</v>
      </c>
      <c r="BC193" t="s">
        <v>57</v>
      </c>
      <c r="BD193" t="s">
        <v>612</v>
      </c>
      <c r="BE193" t="s">
        <v>632</v>
      </c>
      <c r="BF193" t="s">
        <v>633</v>
      </c>
      <c r="BG193" t="s">
        <v>636</v>
      </c>
      <c r="BH193">
        <v>69.2</v>
      </c>
      <c r="BI193">
        <v>25.95</v>
      </c>
      <c r="BJ193">
        <f t="shared" si="8"/>
        <v>68.65724652212613</v>
      </c>
      <c r="BK193">
        <v>7</v>
      </c>
      <c r="BL193">
        <v>69.2</v>
      </c>
      <c r="BM193">
        <v>25.95</v>
      </c>
      <c r="BN193">
        <f t="shared" si="10"/>
        <v>68.65724652212613</v>
      </c>
      <c r="BO193">
        <v>7</v>
      </c>
      <c r="BP193" t="s">
        <v>635</v>
      </c>
    </row>
    <row r="194" spans="1:69">
      <c r="A194" t="s">
        <v>797</v>
      </c>
      <c r="B194" t="s">
        <v>590</v>
      </c>
      <c r="C194" t="s">
        <v>620</v>
      </c>
      <c r="D194" t="s">
        <v>621</v>
      </c>
      <c r="E194" t="s">
        <v>622</v>
      </c>
      <c r="F194">
        <v>1983</v>
      </c>
      <c r="G194" t="s">
        <v>953</v>
      </c>
      <c r="H194" s="4" t="s">
        <v>623</v>
      </c>
      <c r="I194" t="s">
        <v>624</v>
      </c>
      <c r="J194" t="s">
        <v>1069</v>
      </c>
      <c r="K194" t="s">
        <v>1088</v>
      </c>
      <c r="L194" t="s">
        <v>1087</v>
      </c>
      <c r="M194" t="s">
        <v>1086</v>
      </c>
      <c r="N194" t="s">
        <v>1096</v>
      </c>
      <c r="O194" t="s">
        <v>159</v>
      </c>
      <c r="Q194" t="s">
        <v>1011</v>
      </c>
      <c r="R194" t="s">
        <v>1012</v>
      </c>
      <c r="S194" t="s">
        <v>625</v>
      </c>
      <c r="V194" t="s">
        <v>626</v>
      </c>
      <c r="W194" t="s">
        <v>601</v>
      </c>
      <c r="X194" s="9" t="s">
        <v>228</v>
      </c>
      <c r="Y194" t="s">
        <v>65</v>
      </c>
      <c r="AB194" t="s">
        <v>250</v>
      </c>
      <c r="AC194" t="s">
        <v>993</v>
      </c>
      <c r="AD194" s="17">
        <v>24</v>
      </c>
      <c r="AE194" s="18">
        <v>14</v>
      </c>
      <c r="AF194" s="18">
        <v>10</v>
      </c>
      <c r="AG194" s="18"/>
      <c r="AH194">
        <v>375</v>
      </c>
      <c r="AI194">
        <v>375</v>
      </c>
      <c r="AJ194">
        <v>9.25</v>
      </c>
      <c r="AK194">
        <v>0</v>
      </c>
      <c r="AL194" t="s">
        <v>309</v>
      </c>
      <c r="AM194" t="s">
        <v>977</v>
      </c>
      <c r="AN194" t="s">
        <v>627</v>
      </c>
      <c r="AO194" t="s">
        <v>980</v>
      </c>
      <c r="AP194" s="18">
        <v>7</v>
      </c>
      <c r="AQ194" s="18"/>
      <c r="AR194" t="s">
        <v>628</v>
      </c>
      <c r="AS194" t="s">
        <v>959</v>
      </c>
      <c r="AT194" t="s">
        <v>629</v>
      </c>
      <c r="AU194" t="s">
        <v>51</v>
      </c>
      <c r="AV194" t="s">
        <v>630</v>
      </c>
      <c r="AW194" t="s">
        <v>637</v>
      </c>
      <c r="AY194" t="s">
        <v>996</v>
      </c>
      <c r="BB194" t="s">
        <v>610</v>
      </c>
      <c r="BC194" t="s">
        <v>611</v>
      </c>
      <c r="BD194" t="s">
        <v>612</v>
      </c>
      <c r="BE194" t="s">
        <v>632</v>
      </c>
      <c r="BF194" t="s">
        <v>633</v>
      </c>
      <c r="BG194" t="s">
        <v>634</v>
      </c>
      <c r="BH194">
        <v>855.56</v>
      </c>
      <c r="BI194">
        <v>227.93</v>
      </c>
      <c r="BJ194">
        <f t="shared" ref="BJ194:BJ251" si="11">SQRT(BK194)*BI194</f>
        <v>603.0460963309522</v>
      </c>
      <c r="BK194">
        <v>7</v>
      </c>
      <c r="BL194">
        <v>432.53</v>
      </c>
      <c r="BM194">
        <v>138.41</v>
      </c>
      <c r="BN194">
        <f t="shared" si="10"/>
        <v>366.19843896445002</v>
      </c>
      <c r="BO194">
        <v>7</v>
      </c>
      <c r="BP194" t="s">
        <v>638</v>
      </c>
    </row>
    <row r="195" spans="1:69">
      <c r="A195" t="s">
        <v>797</v>
      </c>
      <c r="B195" t="s">
        <v>590</v>
      </c>
      <c r="C195" t="s">
        <v>620</v>
      </c>
      <c r="D195" t="s">
        <v>621</v>
      </c>
      <c r="E195" t="s">
        <v>622</v>
      </c>
      <c r="F195">
        <v>1983</v>
      </c>
      <c r="G195" t="s">
        <v>953</v>
      </c>
      <c r="H195" s="4" t="s">
        <v>623</v>
      </c>
      <c r="I195" t="s">
        <v>624</v>
      </c>
      <c r="J195" t="s">
        <v>1069</v>
      </c>
      <c r="K195" t="s">
        <v>1088</v>
      </c>
      <c r="L195" t="s">
        <v>1087</v>
      </c>
      <c r="M195" t="s">
        <v>1086</v>
      </c>
      <c r="N195" t="s">
        <v>1096</v>
      </c>
      <c r="O195" t="s">
        <v>159</v>
      </c>
      <c r="Q195" t="s">
        <v>1011</v>
      </c>
      <c r="R195" t="s">
        <v>1012</v>
      </c>
      <c r="S195" t="s">
        <v>625</v>
      </c>
      <c r="V195" t="s">
        <v>626</v>
      </c>
      <c r="W195" t="s">
        <v>601</v>
      </c>
      <c r="X195" s="9" t="s">
        <v>228</v>
      </c>
      <c r="Y195" t="s">
        <v>65</v>
      </c>
      <c r="AB195" t="s">
        <v>250</v>
      </c>
      <c r="AC195" t="s">
        <v>993</v>
      </c>
      <c r="AD195" s="17">
        <v>24</v>
      </c>
      <c r="AE195" s="18">
        <v>14</v>
      </c>
      <c r="AF195" s="18">
        <v>10</v>
      </c>
      <c r="AG195" s="18"/>
      <c r="AH195">
        <v>375</v>
      </c>
      <c r="AI195">
        <v>375</v>
      </c>
      <c r="AJ195">
        <v>18.5</v>
      </c>
      <c r="AK195">
        <v>0</v>
      </c>
      <c r="AL195" t="s">
        <v>309</v>
      </c>
      <c r="AM195" t="s">
        <v>977</v>
      </c>
      <c r="AN195" t="s">
        <v>627</v>
      </c>
      <c r="AO195" t="s">
        <v>980</v>
      </c>
      <c r="AP195" s="18">
        <v>7</v>
      </c>
      <c r="AQ195" s="18"/>
      <c r="AR195" t="s">
        <v>628</v>
      </c>
      <c r="AS195" t="s">
        <v>959</v>
      </c>
      <c r="AT195" t="s">
        <v>629</v>
      </c>
      <c r="AU195" t="s">
        <v>51</v>
      </c>
      <c r="AV195" t="s">
        <v>630</v>
      </c>
      <c r="AW195" t="s">
        <v>637</v>
      </c>
      <c r="AY195" t="s">
        <v>996</v>
      </c>
      <c r="BB195" t="s">
        <v>610</v>
      </c>
      <c r="BC195" t="s">
        <v>57</v>
      </c>
      <c r="BD195" t="s">
        <v>612</v>
      </c>
      <c r="BE195" t="s">
        <v>632</v>
      </c>
      <c r="BF195" t="s">
        <v>633</v>
      </c>
      <c r="BG195" t="s">
        <v>636</v>
      </c>
      <c r="BH195">
        <v>855.56</v>
      </c>
      <c r="BI195">
        <v>227.93</v>
      </c>
      <c r="BJ195">
        <f t="shared" si="11"/>
        <v>603.0460963309522</v>
      </c>
      <c r="BK195">
        <v>7</v>
      </c>
      <c r="BL195">
        <v>752.59</v>
      </c>
      <c r="BM195">
        <v>181.66</v>
      </c>
      <c r="BN195">
        <f t="shared" si="10"/>
        <v>480.62718316799356</v>
      </c>
      <c r="BO195">
        <v>7</v>
      </c>
      <c r="BP195" t="s">
        <v>638</v>
      </c>
    </row>
    <row r="196" spans="1:69">
      <c r="A196" t="s">
        <v>797</v>
      </c>
      <c r="B196" t="s">
        <v>590</v>
      </c>
      <c r="C196" t="s">
        <v>620</v>
      </c>
      <c r="D196" t="s">
        <v>621</v>
      </c>
      <c r="E196" t="s">
        <v>622</v>
      </c>
      <c r="F196">
        <v>1983</v>
      </c>
      <c r="G196" t="s">
        <v>953</v>
      </c>
      <c r="H196" s="4" t="s">
        <v>623</v>
      </c>
      <c r="I196" t="s">
        <v>624</v>
      </c>
      <c r="J196" t="s">
        <v>1069</v>
      </c>
      <c r="K196" t="s">
        <v>1088</v>
      </c>
      <c r="L196" t="s">
        <v>1087</v>
      </c>
      <c r="M196" t="s">
        <v>1086</v>
      </c>
      <c r="N196" t="s">
        <v>1096</v>
      </c>
      <c r="O196" t="s">
        <v>159</v>
      </c>
      <c r="Q196" t="s">
        <v>1011</v>
      </c>
      <c r="R196" t="s">
        <v>1012</v>
      </c>
      <c r="S196" t="s">
        <v>625</v>
      </c>
      <c r="V196" t="s">
        <v>626</v>
      </c>
      <c r="W196" t="s">
        <v>601</v>
      </c>
      <c r="X196" s="9" t="s">
        <v>228</v>
      </c>
      <c r="Y196" t="s">
        <v>65</v>
      </c>
      <c r="AB196" t="s">
        <v>250</v>
      </c>
      <c r="AC196" t="s">
        <v>993</v>
      </c>
      <c r="AD196" s="17">
        <v>24</v>
      </c>
      <c r="AE196" s="18">
        <v>14</v>
      </c>
      <c r="AF196" s="18">
        <v>10</v>
      </c>
      <c r="AG196" s="18"/>
      <c r="AH196">
        <v>375</v>
      </c>
      <c r="AI196">
        <v>375</v>
      </c>
      <c r="AJ196">
        <v>9.25</v>
      </c>
      <c r="AK196">
        <v>0</v>
      </c>
      <c r="AL196" t="s">
        <v>309</v>
      </c>
      <c r="AM196" t="s">
        <v>977</v>
      </c>
      <c r="AN196" t="s">
        <v>627</v>
      </c>
      <c r="AO196" t="s">
        <v>980</v>
      </c>
      <c r="AP196" s="18">
        <v>7</v>
      </c>
      <c r="AQ196" s="18"/>
      <c r="AR196" t="s">
        <v>628</v>
      </c>
      <c r="AS196" t="s">
        <v>959</v>
      </c>
      <c r="AT196" t="s">
        <v>629</v>
      </c>
      <c r="AU196" t="s">
        <v>51</v>
      </c>
      <c r="AV196" t="s">
        <v>630</v>
      </c>
      <c r="AW196" t="s">
        <v>639</v>
      </c>
      <c r="AY196" t="s">
        <v>996</v>
      </c>
      <c r="BB196" t="s">
        <v>610</v>
      </c>
      <c r="BC196" t="s">
        <v>611</v>
      </c>
      <c r="BD196" t="s">
        <v>612</v>
      </c>
      <c r="BE196" t="s">
        <v>632</v>
      </c>
      <c r="BF196" t="s">
        <v>633</v>
      </c>
      <c r="BG196" t="s">
        <v>634</v>
      </c>
      <c r="BH196">
        <v>1219.72</v>
      </c>
      <c r="BI196">
        <v>285.47000000000003</v>
      </c>
      <c r="BJ196">
        <f t="shared" si="11"/>
        <v>755.28262676960878</v>
      </c>
      <c r="BK196">
        <v>7</v>
      </c>
      <c r="BL196">
        <v>743.95</v>
      </c>
      <c r="BM196">
        <v>173.01</v>
      </c>
      <c r="BN196">
        <f t="shared" si="10"/>
        <v>457.74143432728482</v>
      </c>
      <c r="BO196">
        <v>7</v>
      </c>
      <c r="BP196" t="s">
        <v>638</v>
      </c>
    </row>
    <row r="197" spans="1:69">
      <c r="A197" t="s">
        <v>797</v>
      </c>
      <c r="B197" t="s">
        <v>590</v>
      </c>
      <c r="C197" t="s">
        <v>620</v>
      </c>
      <c r="D197" t="s">
        <v>621</v>
      </c>
      <c r="E197" t="s">
        <v>622</v>
      </c>
      <c r="F197">
        <v>1983</v>
      </c>
      <c r="G197" t="s">
        <v>953</v>
      </c>
      <c r="H197" s="4" t="s">
        <v>623</v>
      </c>
      <c r="I197" t="s">
        <v>624</v>
      </c>
      <c r="J197" t="s">
        <v>1069</v>
      </c>
      <c r="K197" t="s">
        <v>1088</v>
      </c>
      <c r="L197" t="s">
        <v>1087</v>
      </c>
      <c r="M197" t="s">
        <v>1086</v>
      </c>
      <c r="N197" t="s">
        <v>1096</v>
      </c>
      <c r="O197" t="s">
        <v>159</v>
      </c>
      <c r="Q197" t="s">
        <v>1011</v>
      </c>
      <c r="R197" t="s">
        <v>1012</v>
      </c>
      <c r="S197" t="s">
        <v>625</v>
      </c>
      <c r="V197" t="s">
        <v>626</v>
      </c>
      <c r="W197" t="s">
        <v>601</v>
      </c>
      <c r="X197" s="9" t="s">
        <v>228</v>
      </c>
      <c r="Y197" t="s">
        <v>65</v>
      </c>
      <c r="AB197" t="s">
        <v>250</v>
      </c>
      <c r="AC197" t="s">
        <v>993</v>
      </c>
      <c r="AD197" s="17">
        <v>24</v>
      </c>
      <c r="AE197" s="18">
        <v>14</v>
      </c>
      <c r="AF197" s="18">
        <v>10</v>
      </c>
      <c r="AG197" s="18"/>
      <c r="AH197">
        <v>375</v>
      </c>
      <c r="AI197">
        <v>375</v>
      </c>
      <c r="AJ197">
        <v>18.5</v>
      </c>
      <c r="AK197">
        <v>0</v>
      </c>
      <c r="AL197" t="s">
        <v>309</v>
      </c>
      <c r="AM197" t="s">
        <v>977</v>
      </c>
      <c r="AN197" t="s">
        <v>627</v>
      </c>
      <c r="AO197" t="s">
        <v>980</v>
      </c>
      <c r="AP197" s="18">
        <v>7</v>
      </c>
      <c r="AQ197" s="18"/>
      <c r="AR197" t="s">
        <v>628</v>
      </c>
      <c r="AS197" t="s">
        <v>959</v>
      </c>
      <c r="AT197" t="s">
        <v>629</v>
      </c>
      <c r="AU197" t="s">
        <v>51</v>
      </c>
      <c r="AV197" t="s">
        <v>630</v>
      </c>
      <c r="AW197" t="s">
        <v>639</v>
      </c>
      <c r="AY197" t="s">
        <v>996</v>
      </c>
      <c r="BB197" t="s">
        <v>610</v>
      </c>
      <c r="BC197" t="s">
        <v>57</v>
      </c>
      <c r="BD197" t="s">
        <v>612</v>
      </c>
      <c r="BE197" t="s">
        <v>632</v>
      </c>
      <c r="BF197" t="s">
        <v>633</v>
      </c>
      <c r="BG197" t="s">
        <v>636</v>
      </c>
      <c r="BH197">
        <v>1219.72</v>
      </c>
      <c r="BI197">
        <v>285.47000000000003</v>
      </c>
      <c r="BJ197">
        <f t="shared" si="11"/>
        <v>755.28262676960878</v>
      </c>
      <c r="BK197">
        <v>7</v>
      </c>
      <c r="BL197">
        <v>484.43</v>
      </c>
      <c r="BM197">
        <v>86.5</v>
      </c>
      <c r="BN197">
        <f t="shared" si="10"/>
        <v>228.85748840708709</v>
      </c>
      <c r="BO197">
        <v>7</v>
      </c>
      <c r="BP197" t="s">
        <v>638</v>
      </c>
    </row>
    <row r="198" spans="1:69">
      <c r="A198" t="s">
        <v>797</v>
      </c>
      <c r="B198" t="s">
        <v>590</v>
      </c>
      <c r="C198" t="s">
        <v>620</v>
      </c>
      <c r="D198" t="s">
        <v>621</v>
      </c>
      <c r="E198" t="s">
        <v>622</v>
      </c>
      <c r="F198">
        <v>1983</v>
      </c>
      <c r="G198" t="s">
        <v>953</v>
      </c>
      <c r="H198" s="4" t="s">
        <v>623</v>
      </c>
      <c r="I198" t="s">
        <v>624</v>
      </c>
      <c r="J198" t="s">
        <v>1069</v>
      </c>
      <c r="K198" t="s">
        <v>1088</v>
      </c>
      <c r="L198" t="s">
        <v>1087</v>
      </c>
      <c r="M198" t="s">
        <v>1086</v>
      </c>
      <c r="N198" t="s">
        <v>1096</v>
      </c>
      <c r="O198" t="s">
        <v>159</v>
      </c>
      <c r="Q198" t="s">
        <v>1011</v>
      </c>
      <c r="R198" t="s">
        <v>1012</v>
      </c>
      <c r="S198" t="s">
        <v>625</v>
      </c>
      <c r="V198" t="s">
        <v>626</v>
      </c>
      <c r="W198" t="s">
        <v>601</v>
      </c>
      <c r="X198" s="9" t="s">
        <v>228</v>
      </c>
      <c r="Y198" t="s">
        <v>65</v>
      </c>
      <c r="AB198" t="s">
        <v>250</v>
      </c>
      <c r="AC198" t="s">
        <v>993</v>
      </c>
      <c r="AD198" s="17">
        <v>24</v>
      </c>
      <c r="AE198" s="18">
        <v>14</v>
      </c>
      <c r="AF198" s="18">
        <v>10</v>
      </c>
      <c r="AG198" s="18"/>
      <c r="AH198">
        <v>375</v>
      </c>
      <c r="AI198">
        <v>375</v>
      </c>
      <c r="AJ198">
        <v>9.25</v>
      </c>
      <c r="AK198">
        <v>0</v>
      </c>
      <c r="AL198" t="s">
        <v>309</v>
      </c>
      <c r="AM198" t="s">
        <v>977</v>
      </c>
      <c r="AN198" t="s">
        <v>627</v>
      </c>
      <c r="AO198" t="s">
        <v>980</v>
      </c>
      <c r="AP198" s="18">
        <v>7</v>
      </c>
      <c r="AQ198" s="18"/>
      <c r="AR198" t="s">
        <v>628</v>
      </c>
      <c r="AS198" t="s">
        <v>959</v>
      </c>
      <c r="AT198" t="s">
        <v>629</v>
      </c>
      <c r="AU198" t="s">
        <v>51</v>
      </c>
      <c r="AV198" t="s">
        <v>630</v>
      </c>
      <c r="AW198" t="s">
        <v>640</v>
      </c>
      <c r="AY198" t="s">
        <v>996</v>
      </c>
      <c r="BB198" t="s">
        <v>610</v>
      </c>
      <c r="BC198" t="s">
        <v>611</v>
      </c>
      <c r="BD198" t="s">
        <v>612</v>
      </c>
      <c r="BE198" t="s">
        <v>632</v>
      </c>
      <c r="BF198" t="s">
        <v>633</v>
      </c>
      <c r="BG198" t="s">
        <v>634</v>
      </c>
      <c r="BH198">
        <v>1738.75</v>
      </c>
      <c r="BI198">
        <v>276.82</v>
      </c>
      <c r="BJ198">
        <f t="shared" si="11"/>
        <v>732.39687792890004</v>
      </c>
      <c r="BK198">
        <v>7</v>
      </c>
      <c r="BL198">
        <v>1513.84</v>
      </c>
      <c r="BM198">
        <v>155.71</v>
      </c>
      <c r="BN198">
        <f t="shared" si="10"/>
        <v>411.96993664586745</v>
      </c>
      <c r="BO198">
        <v>7</v>
      </c>
      <c r="BP198" t="s">
        <v>638</v>
      </c>
    </row>
    <row r="199" spans="1:69">
      <c r="A199" t="s">
        <v>797</v>
      </c>
      <c r="B199" t="s">
        <v>590</v>
      </c>
      <c r="C199" t="s">
        <v>620</v>
      </c>
      <c r="D199" t="s">
        <v>621</v>
      </c>
      <c r="E199" t="s">
        <v>622</v>
      </c>
      <c r="F199">
        <v>1983</v>
      </c>
      <c r="G199" t="s">
        <v>953</v>
      </c>
      <c r="H199" s="4" t="s">
        <v>623</v>
      </c>
      <c r="I199" t="s">
        <v>624</v>
      </c>
      <c r="J199" t="s">
        <v>1069</v>
      </c>
      <c r="K199" t="s">
        <v>1088</v>
      </c>
      <c r="L199" t="s">
        <v>1087</v>
      </c>
      <c r="M199" t="s">
        <v>1086</v>
      </c>
      <c r="N199" t="s">
        <v>1096</v>
      </c>
      <c r="O199" t="s">
        <v>159</v>
      </c>
      <c r="Q199" t="s">
        <v>1011</v>
      </c>
      <c r="R199" t="s">
        <v>1012</v>
      </c>
      <c r="S199" t="s">
        <v>625</v>
      </c>
      <c r="V199" t="s">
        <v>626</v>
      </c>
      <c r="W199" t="s">
        <v>601</v>
      </c>
      <c r="X199" s="9" t="s">
        <v>228</v>
      </c>
      <c r="Y199" t="s">
        <v>65</v>
      </c>
      <c r="AB199" t="s">
        <v>250</v>
      </c>
      <c r="AC199" t="s">
        <v>993</v>
      </c>
      <c r="AD199" s="17">
        <v>24</v>
      </c>
      <c r="AE199" s="18">
        <v>14</v>
      </c>
      <c r="AF199" s="18">
        <v>10</v>
      </c>
      <c r="AG199" s="18"/>
      <c r="AH199">
        <v>375</v>
      </c>
      <c r="AI199">
        <v>375</v>
      </c>
      <c r="AJ199">
        <v>18.5</v>
      </c>
      <c r="AK199">
        <v>0</v>
      </c>
      <c r="AL199" t="s">
        <v>309</v>
      </c>
      <c r="AM199" t="s">
        <v>977</v>
      </c>
      <c r="AN199" t="s">
        <v>627</v>
      </c>
      <c r="AO199" t="s">
        <v>980</v>
      </c>
      <c r="AP199" s="18">
        <v>7</v>
      </c>
      <c r="AQ199" s="18"/>
      <c r="AR199" t="s">
        <v>628</v>
      </c>
      <c r="AS199" t="s">
        <v>959</v>
      </c>
      <c r="AT199" t="s">
        <v>629</v>
      </c>
      <c r="AU199" t="s">
        <v>51</v>
      </c>
      <c r="AV199" t="s">
        <v>630</v>
      </c>
      <c r="AW199" t="s">
        <v>640</v>
      </c>
      <c r="AY199" t="s">
        <v>996</v>
      </c>
      <c r="BB199" t="s">
        <v>610</v>
      </c>
      <c r="BC199" t="s">
        <v>57</v>
      </c>
      <c r="BD199" t="s">
        <v>612</v>
      </c>
      <c r="BE199" t="s">
        <v>632</v>
      </c>
      <c r="BF199" t="s">
        <v>633</v>
      </c>
      <c r="BG199" t="s">
        <v>636</v>
      </c>
      <c r="BH199">
        <v>1738.75</v>
      </c>
      <c r="BI199">
        <v>276.82</v>
      </c>
      <c r="BJ199">
        <f t="shared" si="11"/>
        <v>732.39687792890004</v>
      </c>
      <c r="BK199">
        <v>7</v>
      </c>
      <c r="BL199">
        <v>692.04</v>
      </c>
      <c r="BM199">
        <v>121.1</v>
      </c>
      <c r="BN199">
        <f t="shared" si="10"/>
        <v>320.40048376992195</v>
      </c>
      <c r="BO199">
        <v>7</v>
      </c>
      <c r="BP199" t="s">
        <v>638</v>
      </c>
    </row>
    <row r="200" spans="1:69">
      <c r="A200" t="s">
        <v>797</v>
      </c>
      <c r="B200" t="s">
        <v>590</v>
      </c>
      <c r="C200" t="s">
        <v>951</v>
      </c>
      <c r="D200" t="s">
        <v>621</v>
      </c>
      <c r="E200" t="s">
        <v>622</v>
      </c>
      <c r="F200">
        <v>1983</v>
      </c>
      <c r="G200" t="s">
        <v>953</v>
      </c>
      <c r="H200" s="4" t="s">
        <v>623</v>
      </c>
      <c r="I200" t="s">
        <v>624</v>
      </c>
      <c r="J200" t="s">
        <v>1069</v>
      </c>
      <c r="K200" t="s">
        <v>1088</v>
      </c>
      <c r="L200" t="s">
        <v>1087</v>
      </c>
      <c r="M200" t="s">
        <v>1086</v>
      </c>
      <c r="N200" t="s">
        <v>1096</v>
      </c>
      <c r="O200" t="s">
        <v>159</v>
      </c>
      <c r="Q200" t="s">
        <v>1011</v>
      </c>
      <c r="R200" t="s">
        <v>1012</v>
      </c>
      <c r="S200" t="s">
        <v>625</v>
      </c>
      <c r="V200" t="s">
        <v>626</v>
      </c>
      <c r="W200" t="s">
        <v>601</v>
      </c>
      <c r="X200" s="9" t="s">
        <v>228</v>
      </c>
      <c r="Y200" t="s">
        <v>65</v>
      </c>
      <c r="AB200" t="s">
        <v>250</v>
      </c>
      <c r="AC200" t="s">
        <v>993</v>
      </c>
      <c r="AD200" s="17">
        <v>24</v>
      </c>
      <c r="AE200" s="18">
        <v>14</v>
      </c>
      <c r="AF200" s="18">
        <v>10</v>
      </c>
      <c r="AG200" s="18"/>
      <c r="AH200">
        <v>375</v>
      </c>
      <c r="AI200">
        <v>375</v>
      </c>
      <c r="AJ200">
        <v>9.25</v>
      </c>
      <c r="AK200">
        <v>0</v>
      </c>
      <c r="AL200" t="s">
        <v>309</v>
      </c>
      <c r="AM200" t="s">
        <v>977</v>
      </c>
      <c r="AN200" t="s">
        <v>627</v>
      </c>
      <c r="AO200" t="s">
        <v>980</v>
      </c>
      <c r="AP200" s="18">
        <v>7</v>
      </c>
      <c r="AQ200" s="18"/>
      <c r="AR200" t="s">
        <v>628</v>
      </c>
      <c r="AS200" t="s">
        <v>959</v>
      </c>
      <c r="AT200" t="s">
        <v>629</v>
      </c>
      <c r="AU200" t="s">
        <v>51</v>
      </c>
      <c r="AV200" t="s">
        <v>630</v>
      </c>
      <c r="AW200" t="s">
        <v>641</v>
      </c>
      <c r="AY200" s="6" t="s">
        <v>995</v>
      </c>
      <c r="BB200" t="s">
        <v>610</v>
      </c>
      <c r="BC200" t="s">
        <v>611</v>
      </c>
      <c r="BD200" t="s">
        <v>612</v>
      </c>
      <c r="BE200" t="s">
        <v>632</v>
      </c>
      <c r="BF200" t="s">
        <v>633</v>
      </c>
      <c r="BG200" t="s">
        <v>634</v>
      </c>
      <c r="BH200">
        <v>60.55</v>
      </c>
      <c r="BI200">
        <v>25.95</v>
      </c>
      <c r="BJ200">
        <f t="shared" si="11"/>
        <v>68.65724652212613</v>
      </c>
      <c r="BK200">
        <v>7</v>
      </c>
      <c r="BL200">
        <v>181.66</v>
      </c>
      <c r="BM200">
        <v>25.96</v>
      </c>
      <c r="BN200">
        <f t="shared" si="10"/>
        <v>68.683704035236772</v>
      </c>
      <c r="BO200">
        <v>7</v>
      </c>
      <c r="BP200" t="s">
        <v>638</v>
      </c>
    </row>
    <row r="201" spans="1:69">
      <c r="A201" t="s">
        <v>797</v>
      </c>
      <c r="B201" t="s">
        <v>590</v>
      </c>
      <c r="C201" t="s">
        <v>620</v>
      </c>
      <c r="D201" t="s">
        <v>621</v>
      </c>
      <c r="E201" t="s">
        <v>622</v>
      </c>
      <c r="F201">
        <v>1983</v>
      </c>
      <c r="G201" t="s">
        <v>953</v>
      </c>
      <c r="H201" s="4" t="s">
        <v>623</v>
      </c>
      <c r="I201" t="s">
        <v>624</v>
      </c>
      <c r="J201" t="s">
        <v>1069</v>
      </c>
      <c r="K201" t="s">
        <v>1088</v>
      </c>
      <c r="L201" t="s">
        <v>1087</v>
      </c>
      <c r="M201" t="s">
        <v>1086</v>
      </c>
      <c r="N201" t="s">
        <v>1096</v>
      </c>
      <c r="O201" t="s">
        <v>159</v>
      </c>
      <c r="Q201" t="s">
        <v>1011</v>
      </c>
      <c r="R201" t="s">
        <v>1012</v>
      </c>
      <c r="S201" t="s">
        <v>625</v>
      </c>
      <c r="V201" t="s">
        <v>626</v>
      </c>
      <c r="W201" t="s">
        <v>601</v>
      </c>
      <c r="X201" s="9" t="s">
        <v>228</v>
      </c>
      <c r="Y201" t="s">
        <v>65</v>
      </c>
      <c r="AB201" t="s">
        <v>250</v>
      </c>
      <c r="AC201" t="s">
        <v>993</v>
      </c>
      <c r="AD201" s="17">
        <v>24</v>
      </c>
      <c r="AE201" s="18">
        <v>14</v>
      </c>
      <c r="AF201" s="18">
        <v>10</v>
      </c>
      <c r="AG201" s="18"/>
      <c r="AH201">
        <v>375</v>
      </c>
      <c r="AI201">
        <v>375</v>
      </c>
      <c r="AJ201">
        <v>18.5</v>
      </c>
      <c r="AK201">
        <v>0</v>
      </c>
      <c r="AL201" t="s">
        <v>309</v>
      </c>
      <c r="AM201" t="s">
        <v>977</v>
      </c>
      <c r="AN201" t="s">
        <v>627</v>
      </c>
      <c r="AO201" t="s">
        <v>980</v>
      </c>
      <c r="AP201" s="18">
        <v>7</v>
      </c>
      <c r="AQ201" s="18"/>
      <c r="AR201" t="s">
        <v>628</v>
      </c>
      <c r="AS201" t="s">
        <v>959</v>
      </c>
      <c r="AT201" t="s">
        <v>629</v>
      </c>
      <c r="AU201" t="s">
        <v>51</v>
      </c>
      <c r="AV201" t="s">
        <v>630</v>
      </c>
      <c r="AW201" t="s">
        <v>641</v>
      </c>
      <c r="AY201" s="6" t="s">
        <v>995</v>
      </c>
      <c r="BB201" t="s">
        <v>610</v>
      </c>
      <c r="BC201" t="s">
        <v>57</v>
      </c>
      <c r="BD201" t="s">
        <v>612</v>
      </c>
      <c r="BE201" t="s">
        <v>632</v>
      </c>
      <c r="BF201" t="s">
        <v>633</v>
      </c>
      <c r="BG201" t="s">
        <v>636</v>
      </c>
      <c r="BH201">
        <v>60.55</v>
      </c>
      <c r="BI201">
        <v>25.95</v>
      </c>
      <c r="BJ201">
        <f t="shared" si="11"/>
        <v>68.65724652212613</v>
      </c>
      <c r="BK201">
        <v>7</v>
      </c>
      <c r="BL201">
        <v>121.11</v>
      </c>
      <c r="BM201">
        <v>25.95</v>
      </c>
      <c r="BN201">
        <f t="shared" si="10"/>
        <v>68.65724652212613</v>
      </c>
      <c r="BO201">
        <v>7</v>
      </c>
      <c r="BP201" t="s">
        <v>638</v>
      </c>
    </row>
    <row r="202" spans="1:69">
      <c r="A202" t="s">
        <v>797</v>
      </c>
      <c r="B202" t="s">
        <v>590</v>
      </c>
      <c r="C202" t="s">
        <v>620</v>
      </c>
      <c r="D202" t="s">
        <v>621</v>
      </c>
      <c r="E202" t="s">
        <v>622</v>
      </c>
      <c r="F202">
        <v>1983</v>
      </c>
      <c r="G202" t="s">
        <v>953</v>
      </c>
      <c r="H202" s="4" t="s">
        <v>623</v>
      </c>
      <c r="I202" t="s">
        <v>624</v>
      </c>
      <c r="J202" t="s">
        <v>1069</v>
      </c>
      <c r="K202" t="s">
        <v>1088</v>
      </c>
      <c r="L202" t="s">
        <v>1087</v>
      </c>
      <c r="M202" t="s">
        <v>1086</v>
      </c>
      <c r="N202" t="s">
        <v>1096</v>
      </c>
      <c r="O202" t="s">
        <v>159</v>
      </c>
      <c r="Q202" t="s">
        <v>1011</v>
      </c>
      <c r="R202" t="s">
        <v>1012</v>
      </c>
      <c r="S202" t="s">
        <v>625</v>
      </c>
      <c r="V202" t="s">
        <v>626</v>
      </c>
      <c r="W202" t="s">
        <v>601</v>
      </c>
      <c r="X202" s="9" t="s">
        <v>228</v>
      </c>
      <c r="Y202" t="s">
        <v>65</v>
      </c>
      <c r="AB202" t="s">
        <v>250</v>
      </c>
      <c r="AC202" t="s">
        <v>993</v>
      </c>
      <c r="AD202" s="17">
        <v>14.08</v>
      </c>
      <c r="AE202" s="19">
        <v>14</v>
      </c>
      <c r="AF202" s="19">
        <f>AD202-AE202</f>
        <v>8.0000000000000071E-2</v>
      </c>
      <c r="AG202" s="19" t="s">
        <v>802</v>
      </c>
      <c r="AH202">
        <v>375</v>
      </c>
      <c r="AI202">
        <v>375</v>
      </c>
      <c r="AJ202">
        <v>18.5</v>
      </c>
      <c r="AK202">
        <v>0</v>
      </c>
      <c r="AL202" t="s">
        <v>309</v>
      </c>
      <c r="AM202" t="s">
        <v>977</v>
      </c>
      <c r="AN202" t="s">
        <v>968</v>
      </c>
      <c r="AO202" t="s">
        <v>982</v>
      </c>
      <c r="AP202" s="18">
        <v>7</v>
      </c>
      <c r="AQ202" s="18">
        <v>0.5</v>
      </c>
      <c r="AS202" t="s">
        <v>959</v>
      </c>
      <c r="AT202" t="s">
        <v>629</v>
      </c>
      <c r="AU202" t="s">
        <v>51</v>
      </c>
      <c r="AV202" t="s">
        <v>630</v>
      </c>
      <c r="AW202" s="10" t="s">
        <v>290</v>
      </c>
      <c r="AX202" s="10" t="s">
        <v>1032</v>
      </c>
      <c r="AY202" t="s">
        <v>996</v>
      </c>
      <c r="BB202" t="s">
        <v>59</v>
      </c>
      <c r="BC202" t="s">
        <v>63</v>
      </c>
      <c r="BD202" t="s">
        <v>644</v>
      </c>
      <c r="BE202" t="s">
        <v>645</v>
      </c>
      <c r="BF202" t="s">
        <v>646</v>
      </c>
      <c r="BG202" t="s">
        <v>647</v>
      </c>
      <c r="BH202">
        <v>1804.73</v>
      </c>
      <c r="BI202">
        <v>243.05</v>
      </c>
      <c r="BJ202">
        <f t="shared" si="11"/>
        <v>687.44921266956158</v>
      </c>
      <c r="BK202">
        <v>8</v>
      </c>
      <c r="BL202">
        <v>1227.18</v>
      </c>
      <c r="BM202">
        <v>201.42</v>
      </c>
      <c r="BN202">
        <f t="shared" si="10"/>
        <v>569.70179146637759</v>
      </c>
      <c r="BO202">
        <v>8</v>
      </c>
      <c r="BQ202" s="18" t="s">
        <v>970</v>
      </c>
    </row>
    <row r="203" spans="1:69">
      <c r="A203" t="s">
        <v>797</v>
      </c>
      <c r="B203" t="s">
        <v>590</v>
      </c>
      <c r="C203" t="s">
        <v>620</v>
      </c>
      <c r="D203" t="s">
        <v>621</v>
      </c>
      <c r="E203" t="s">
        <v>622</v>
      </c>
      <c r="F203">
        <v>1983</v>
      </c>
      <c r="G203" t="s">
        <v>953</v>
      </c>
      <c r="H203" s="4" t="s">
        <v>623</v>
      </c>
      <c r="I203" t="s">
        <v>624</v>
      </c>
      <c r="J203" t="s">
        <v>1069</v>
      </c>
      <c r="K203" t="s">
        <v>1088</v>
      </c>
      <c r="L203" t="s">
        <v>1087</v>
      </c>
      <c r="M203" t="s">
        <v>1086</v>
      </c>
      <c r="N203" t="s">
        <v>1096</v>
      </c>
      <c r="O203" t="s">
        <v>159</v>
      </c>
      <c r="Q203" t="s">
        <v>1011</v>
      </c>
      <c r="R203" t="s">
        <v>1012</v>
      </c>
      <c r="S203" t="s">
        <v>625</v>
      </c>
      <c r="V203" t="s">
        <v>626</v>
      </c>
      <c r="W203" t="s">
        <v>601</v>
      </c>
      <c r="X203" s="9" t="s">
        <v>228</v>
      </c>
      <c r="Y203" t="s">
        <v>65</v>
      </c>
      <c r="AB203" t="s">
        <v>250</v>
      </c>
      <c r="AC203" t="s">
        <v>993</v>
      </c>
      <c r="AD203" s="17">
        <v>14.25</v>
      </c>
      <c r="AE203" s="19">
        <v>14</v>
      </c>
      <c r="AF203" s="19">
        <f t="shared" ref="AF203:AF212" si="12">AD203-AE203</f>
        <v>0.25</v>
      </c>
      <c r="AG203" s="19" t="s">
        <v>648</v>
      </c>
      <c r="AH203">
        <v>375</v>
      </c>
      <c r="AI203">
        <v>375</v>
      </c>
      <c r="AJ203">
        <v>18.5</v>
      </c>
      <c r="AK203">
        <v>0</v>
      </c>
      <c r="AL203" t="s">
        <v>309</v>
      </c>
      <c r="AM203" t="s">
        <v>977</v>
      </c>
      <c r="AN203" t="s">
        <v>968</v>
      </c>
      <c r="AO203" t="s">
        <v>982</v>
      </c>
      <c r="AP203" s="18">
        <v>7</v>
      </c>
      <c r="AQ203" s="18">
        <v>0.5</v>
      </c>
      <c r="AS203" t="s">
        <v>959</v>
      </c>
      <c r="AT203" t="s">
        <v>629</v>
      </c>
      <c r="AU203" t="s">
        <v>51</v>
      </c>
      <c r="AV203" t="s">
        <v>630</v>
      </c>
      <c r="AW203" s="10" t="s">
        <v>290</v>
      </c>
      <c r="AX203" s="10" t="s">
        <v>1033</v>
      </c>
      <c r="AY203" t="s">
        <v>996</v>
      </c>
      <c r="BB203" t="s">
        <v>59</v>
      </c>
      <c r="BC203" t="s">
        <v>64</v>
      </c>
      <c r="BD203" t="s">
        <v>644</v>
      </c>
      <c r="BE203" t="s">
        <v>645</v>
      </c>
      <c r="BF203" t="s">
        <v>646</v>
      </c>
      <c r="BG203" t="s">
        <v>649</v>
      </c>
      <c r="BH203">
        <v>1804.73</v>
      </c>
      <c r="BI203">
        <v>243.05</v>
      </c>
      <c r="BJ203">
        <f t="shared" si="11"/>
        <v>687.44921266956158</v>
      </c>
      <c r="BK203">
        <v>8</v>
      </c>
      <c r="BL203">
        <v>746.03</v>
      </c>
      <c r="BM203">
        <v>340.26</v>
      </c>
      <c r="BN203">
        <f t="shared" si="10"/>
        <v>962.40061346613868</v>
      </c>
      <c r="BO203">
        <v>8</v>
      </c>
      <c r="BQ203" s="18" t="s">
        <v>970</v>
      </c>
    </row>
    <row r="204" spans="1:69">
      <c r="A204" t="s">
        <v>797</v>
      </c>
      <c r="B204" t="s">
        <v>590</v>
      </c>
      <c r="C204" t="s">
        <v>620</v>
      </c>
      <c r="D204" t="s">
        <v>621</v>
      </c>
      <c r="E204" t="s">
        <v>622</v>
      </c>
      <c r="F204">
        <v>1983</v>
      </c>
      <c r="G204" t="s">
        <v>953</v>
      </c>
      <c r="H204" s="4" t="s">
        <v>623</v>
      </c>
      <c r="I204" t="s">
        <v>624</v>
      </c>
      <c r="J204" t="s">
        <v>1069</v>
      </c>
      <c r="K204" t="s">
        <v>1088</v>
      </c>
      <c r="L204" t="s">
        <v>1087</v>
      </c>
      <c r="M204" t="s">
        <v>1086</v>
      </c>
      <c r="N204" t="s">
        <v>1096</v>
      </c>
      <c r="O204" t="s">
        <v>159</v>
      </c>
      <c r="Q204" t="s">
        <v>1011</v>
      </c>
      <c r="R204" t="s">
        <v>1012</v>
      </c>
      <c r="S204" t="s">
        <v>625</v>
      </c>
      <c r="V204" t="s">
        <v>626</v>
      </c>
      <c r="W204" t="s">
        <v>601</v>
      </c>
      <c r="X204" s="9" t="s">
        <v>228</v>
      </c>
      <c r="Y204" t="s">
        <v>65</v>
      </c>
      <c r="AB204" t="s">
        <v>250</v>
      </c>
      <c r="AC204" t="s">
        <v>993</v>
      </c>
      <c r="AD204" s="17">
        <v>14.5</v>
      </c>
      <c r="AE204" s="19">
        <v>14</v>
      </c>
      <c r="AF204" s="19">
        <f t="shared" si="12"/>
        <v>0.5</v>
      </c>
      <c r="AG204" s="19" t="s">
        <v>650</v>
      </c>
      <c r="AH204">
        <v>375</v>
      </c>
      <c r="AI204">
        <v>375</v>
      </c>
      <c r="AJ204">
        <v>18.5</v>
      </c>
      <c r="AK204">
        <v>0</v>
      </c>
      <c r="AL204" t="s">
        <v>309</v>
      </c>
      <c r="AM204" t="s">
        <v>977</v>
      </c>
      <c r="AN204" t="s">
        <v>651</v>
      </c>
      <c r="AO204" t="s">
        <v>982</v>
      </c>
      <c r="AP204" s="18">
        <v>7</v>
      </c>
      <c r="AQ204" s="18">
        <v>0.5</v>
      </c>
      <c r="AS204" t="s">
        <v>959</v>
      </c>
      <c r="AT204" t="s">
        <v>629</v>
      </c>
      <c r="AU204" t="s">
        <v>51</v>
      </c>
      <c r="AV204" t="s">
        <v>630</v>
      </c>
      <c r="AW204" s="10" t="s">
        <v>290</v>
      </c>
      <c r="AX204" s="10" t="s">
        <v>653</v>
      </c>
      <c r="AY204" t="s">
        <v>996</v>
      </c>
      <c r="BB204" t="s">
        <v>59</v>
      </c>
      <c r="BC204" t="s">
        <v>334</v>
      </c>
      <c r="BD204" t="s">
        <v>644</v>
      </c>
      <c r="BE204" t="s">
        <v>645</v>
      </c>
      <c r="BF204" t="s">
        <v>646</v>
      </c>
      <c r="BG204" t="s">
        <v>654</v>
      </c>
      <c r="BH204">
        <v>1804.73</v>
      </c>
      <c r="BI204">
        <v>243.05</v>
      </c>
      <c r="BJ204">
        <f t="shared" si="11"/>
        <v>687.44921266956158</v>
      </c>
      <c r="BK204">
        <v>8</v>
      </c>
      <c r="BL204">
        <v>312.52</v>
      </c>
      <c r="BM204">
        <v>76.39</v>
      </c>
      <c r="BN204">
        <f t="shared" si="10"/>
        <v>216.06354805936147</v>
      </c>
      <c r="BO204">
        <v>8</v>
      </c>
      <c r="BQ204" s="18" t="s">
        <v>970</v>
      </c>
    </row>
    <row r="205" spans="1:69">
      <c r="A205" t="s">
        <v>797</v>
      </c>
      <c r="B205" t="s">
        <v>590</v>
      </c>
      <c r="C205" t="s">
        <v>620</v>
      </c>
      <c r="D205" t="s">
        <v>621</v>
      </c>
      <c r="E205" t="s">
        <v>622</v>
      </c>
      <c r="F205">
        <v>1983</v>
      </c>
      <c r="G205" t="s">
        <v>953</v>
      </c>
      <c r="H205" s="4" t="s">
        <v>623</v>
      </c>
      <c r="I205" t="s">
        <v>624</v>
      </c>
      <c r="J205" t="s">
        <v>1069</v>
      </c>
      <c r="K205" t="s">
        <v>1088</v>
      </c>
      <c r="L205" t="s">
        <v>1087</v>
      </c>
      <c r="M205" t="s">
        <v>1086</v>
      </c>
      <c r="N205" t="s">
        <v>1096</v>
      </c>
      <c r="O205" t="s">
        <v>159</v>
      </c>
      <c r="Q205" t="s">
        <v>1011</v>
      </c>
      <c r="R205" t="s">
        <v>1012</v>
      </c>
      <c r="S205" t="s">
        <v>625</v>
      </c>
      <c r="V205" t="s">
        <v>626</v>
      </c>
      <c r="W205" t="s">
        <v>601</v>
      </c>
      <c r="X205" s="9" t="s">
        <v>228</v>
      </c>
      <c r="Y205" t="s">
        <v>65</v>
      </c>
      <c r="AB205" t="s">
        <v>250</v>
      </c>
      <c r="AC205" t="s">
        <v>993</v>
      </c>
      <c r="AD205" s="17">
        <v>14.000999999999999</v>
      </c>
      <c r="AE205" s="19">
        <v>14</v>
      </c>
      <c r="AF205" s="19">
        <f>5/3600</f>
        <v>1.3888888888888889E-3</v>
      </c>
      <c r="AG205" s="19" t="s">
        <v>801</v>
      </c>
      <c r="AH205">
        <v>375</v>
      </c>
      <c r="AI205">
        <v>375</v>
      </c>
      <c r="AJ205">
        <v>18.5</v>
      </c>
      <c r="AK205">
        <v>0</v>
      </c>
      <c r="AL205" t="s">
        <v>309</v>
      </c>
      <c r="AM205" t="s">
        <v>977</v>
      </c>
      <c r="AN205" t="s">
        <v>968</v>
      </c>
      <c r="AO205" t="s">
        <v>982</v>
      </c>
      <c r="AP205" s="18">
        <v>7</v>
      </c>
      <c r="AQ205" s="18">
        <v>0.5</v>
      </c>
      <c r="AS205" t="s">
        <v>959</v>
      </c>
      <c r="AT205" t="s">
        <v>629</v>
      </c>
      <c r="AU205" t="s">
        <v>51</v>
      </c>
      <c r="AV205" t="s">
        <v>630</v>
      </c>
      <c r="AW205" s="10" t="s">
        <v>290</v>
      </c>
      <c r="AX205" s="10" t="s">
        <v>653</v>
      </c>
      <c r="AY205" t="s">
        <v>996</v>
      </c>
      <c r="BB205" t="s">
        <v>79</v>
      </c>
      <c r="BC205" t="s">
        <v>655</v>
      </c>
      <c r="BD205" t="s">
        <v>81</v>
      </c>
      <c r="BE205" t="s">
        <v>656</v>
      </c>
      <c r="BF205" t="s">
        <v>657</v>
      </c>
      <c r="BG205" t="s">
        <v>658</v>
      </c>
      <c r="BH205">
        <v>1924.91</v>
      </c>
      <c r="BI205">
        <v>122.87</v>
      </c>
      <c r="BJ205">
        <f t="shared" si="11"/>
        <v>347.5288408175644</v>
      </c>
      <c r="BK205">
        <v>8</v>
      </c>
      <c r="BL205">
        <v>723.55</v>
      </c>
      <c r="BM205">
        <v>225.26</v>
      </c>
      <c r="BN205">
        <f t="shared" si="10"/>
        <v>637.13149412032681</v>
      </c>
      <c r="BO205">
        <v>8</v>
      </c>
      <c r="BQ205" s="18" t="s">
        <v>972</v>
      </c>
    </row>
    <row r="206" spans="1:69">
      <c r="A206" t="s">
        <v>797</v>
      </c>
      <c r="B206" t="s">
        <v>590</v>
      </c>
      <c r="C206" t="s">
        <v>620</v>
      </c>
      <c r="D206" t="s">
        <v>621</v>
      </c>
      <c r="E206" t="s">
        <v>622</v>
      </c>
      <c r="F206">
        <v>1983</v>
      </c>
      <c r="G206" t="s">
        <v>953</v>
      </c>
      <c r="H206" s="4" t="s">
        <v>623</v>
      </c>
      <c r="I206" t="s">
        <v>624</v>
      </c>
      <c r="J206" t="s">
        <v>1069</v>
      </c>
      <c r="K206" t="s">
        <v>1088</v>
      </c>
      <c r="L206" t="s">
        <v>1087</v>
      </c>
      <c r="M206" t="s">
        <v>1086</v>
      </c>
      <c r="N206" t="s">
        <v>1096</v>
      </c>
      <c r="O206" t="s">
        <v>159</v>
      </c>
      <c r="Q206" t="s">
        <v>1011</v>
      </c>
      <c r="R206" t="s">
        <v>1012</v>
      </c>
      <c r="S206" t="s">
        <v>625</v>
      </c>
      <c r="V206" t="s">
        <v>626</v>
      </c>
      <c r="W206" t="s">
        <v>601</v>
      </c>
      <c r="X206" s="9" t="s">
        <v>228</v>
      </c>
      <c r="Y206" t="s">
        <v>65</v>
      </c>
      <c r="AB206" t="s">
        <v>250</v>
      </c>
      <c r="AC206" t="s">
        <v>993</v>
      </c>
      <c r="AD206" s="17">
        <v>14.08</v>
      </c>
      <c r="AE206" s="19">
        <v>14</v>
      </c>
      <c r="AF206" s="19">
        <f t="shared" si="12"/>
        <v>8.0000000000000071E-2</v>
      </c>
      <c r="AG206" s="19" t="s">
        <v>642</v>
      </c>
      <c r="AH206">
        <v>375</v>
      </c>
      <c r="AI206">
        <v>375</v>
      </c>
      <c r="AJ206">
        <v>18.5</v>
      </c>
      <c r="AK206">
        <v>0</v>
      </c>
      <c r="AL206" t="s">
        <v>309</v>
      </c>
      <c r="AM206" t="s">
        <v>977</v>
      </c>
      <c r="AN206" t="s">
        <v>968</v>
      </c>
      <c r="AO206" t="s">
        <v>982</v>
      </c>
      <c r="AP206" s="18">
        <v>7</v>
      </c>
      <c r="AQ206" s="18">
        <v>0.5</v>
      </c>
      <c r="AS206" t="s">
        <v>959</v>
      </c>
      <c r="AT206" t="s">
        <v>629</v>
      </c>
      <c r="AU206" t="s">
        <v>51</v>
      </c>
      <c r="AV206" t="s">
        <v>630</v>
      </c>
      <c r="AW206" s="10" t="s">
        <v>290</v>
      </c>
      <c r="AX206" s="10" t="s">
        <v>653</v>
      </c>
      <c r="AY206" t="s">
        <v>996</v>
      </c>
      <c r="BB206" t="s">
        <v>79</v>
      </c>
      <c r="BC206" t="s">
        <v>659</v>
      </c>
      <c r="BD206" t="s">
        <v>81</v>
      </c>
      <c r="BE206" t="s">
        <v>656</v>
      </c>
      <c r="BF206" t="s">
        <v>657</v>
      </c>
      <c r="BG206" t="s">
        <v>660</v>
      </c>
      <c r="BH206">
        <v>1924.91</v>
      </c>
      <c r="BI206">
        <v>122.87</v>
      </c>
      <c r="BJ206">
        <f t="shared" si="11"/>
        <v>347.5288408175644</v>
      </c>
      <c r="BK206">
        <v>8</v>
      </c>
      <c r="BL206">
        <v>334.47</v>
      </c>
      <c r="BM206">
        <v>116.04</v>
      </c>
      <c r="BN206">
        <f t="shared" si="10"/>
        <v>328.21068355554792</v>
      </c>
      <c r="BO206">
        <v>8</v>
      </c>
      <c r="BQ206" s="18" t="s">
        <v>970</v>
      </c>
    </row>
    <row r="207" spans="1:69">
      <c r="A207" t="s">
        <v>797</v>
      </c>
      <c r="B207" t="s">
        <v>590</v>
      </c>
      <c r="C207" t="s">
        <v>620</v>
      </c>
      <c r="D207" t="s">
        <v>621</v>
      </c>
      <c r="E207" t="s">
        <v>622</v>
      </c>
      <c r="F207">
        <v>1983</v>
      </c>
      <c r="G207" t="s">
        <v>953</v>
      </c>
      <c r="H207" s="4" t="s">
        <v>623</v>
      </c>
      <c r="I207" t="s">
        <v>624</v>
      </c>
      <c r="J207" t="s">
        <v>1069</v>
      </c>
      <c r="K207" t="s">
        <v>1088</v>
      </c>
      <c r="L207" t="s">
        <v>1087</v>
      </c>
      <c r="M207" t="s">
        <v>1086</v>
      </c>
      <c r="N207" t="s">
        <v>1096</v>
      </c>
      <c r="O207" t="s">
        <v>159</v>
      </c>
      <c r="Q207" t="s">
        <v>1011</v>
      </c>
      <c r="R207" t="s">
        <v>1012</v>
      </c>
      <c r="S207" t="s">
        <v>625</v>
      </c>
      <c r="V207" t="s">
        <v>626</v>
      </c>
      <c r="W207" t="s">
        <v>601</v>
      </c>
      <c r="X207" s="9" t="s">
        <v>228</v>
      </c>
      <c r="Y207" t="s">
        <v>65</v>
      </c>
      <c r="AB207" t="s">
        <v>250</v>
      </c>
      <c r="AC207" t="s">
        <v>993</v>
      </c>
      <c r="AD207" s="17">
        <v>14.5</v>
      </c>
      <c r="AE207" s="19">
        <v>14</v>
      </c>
      <c r="AF207" s="19">
        <f t="shared" si="12"/>
        <v>0.5</v>
      </c>
      <c r="AG207" s="19" t="s">
        <v>650</v>
      </c>
      <c r="AH207">
        <v>375</v>
      </c>
      <c r="AI207">
        <v>375</v>
      </c>
      <c r="AJ207">
        <v>18.5</v>
      </c>
      <c r="AK207">
        <v>0</v>
      </c>
      <c r="AL207" t="s">
        <v>309</v>
      </c>
      <c r="AM207" t="s">
        <v>977</v>
      </c>
      <c r="AN207" t="s">
        <v>651</v>
      </c>
      <c r="AO207" t="s">
        <v>982</v>
      </c>
      <c r="AP207" s="18">
        <v>7</v>
      </c>
      <c r="AQ207" s="18">
        <v>0.5</v>
      </c>
      <c r="AS207" t="s">
        <v>959</v>
      </c>
      <c r="AT207" t="s">
        <v>629</v>
      </c>
      <c r="AU207" t="s">
        <v>51</v>
      </c>
      <c r="AV207" t="s">
        <v>630</v>
      </c>
      <c r="AW207" s="10" t="s">
        <v>290</v>
      </c>
      <c r="AX207" s="10" t="s">
        <v>653</v>
      </c>
      <c r="AY207" t="s">
        <v>996</v>
      </c>
      <c r="BB207" t="s">
        <v>79</v>
      </c>
      <c r="BC207" t="s">
        <v>661</v>
      </c>
      <c r="BD207" t="s">
        <v>81</v>
      </c>
      <c r="BE207" t="s">
        <v>656</v>
      </c>
      <c r="BF207" t="s">
        <v>657</v>
      </c>
      <c r="BG207" t="s">
        <v>662</v>
      </c>
      <c r="BH207">
        <v>1924.91</v>
      </c>
      <c r="BI207">
        <v>122.87</v>
      </c>
      <c r="BJ207">
        <f t="shared" si="11"/>
        <v>347.5288408175644</v>
      </c>
      <c r="BK207">
        <v>8</v>
      </c>
      <c r="BL207">
        <v>375.43</v>
      </c>
      <c r="BM207">
        <v>75.09</v>
      </c>
      <c r="BN207">
        <f t="shared" si="10"/>
        <v>212.38659279719144</v>
      </c>
      <c r="BO207">
        <v>8</v>
      </c>
      <c r="BQ207" s="18" t="s">
        <v>970</v>
      </c>
    </row>
    <row r="208" spans="1:69">
      <c r="A208" t="s">
        <v>797</v>
      </c>
      <c r="B208" t="s">
        <v>590</v>
      </c>
      <c r="C208" t="s">
        <v>620</v>
      </c>
      <c r="D208" t="s">
        <v>621</v>
      </c>
      <c r="E208" t="s">
        <v>622</v>
      </c>
      <c r="F208">
        <v>1983</v>
      </c>
      <c r="G208" t="s">
        <v>953</v>
      </c>
      <c r="H208" s="4" t="s">
        <v>623</v>
      </c>
      <c r="I208" t="s">
        <v>624</v>
      </c>
      <c r="J208" t="s">
        <v>1069</v>
      </c>
      <c r="K208" t="s">
        <v>1088</v>
      </c>
      <c r="L208" t="s">
        <v>1087</v>
      </c>
      <c r="M208" t="s">
        <v>1086</v>
      </c>
      <c r="N208" t="s">
        <v>1096</v>
      </c>
      <c r="O208" t="s">
        <v>159</v>
      </c>
      <c r="Q208" t="s">
        <v>1011</v>
      </c>
      <c r="R208" t="s">
        <v>1012</v>
      </c>
      <c r="S208" t="s">
        <v>625</v>
      </c>
      <c r="V208" t="s">
        <v>626</v>
      </c>
      <c r="W208" t="s">
        <v>601</v>
      </c>
      <c r="X208" s="9" t="s">
        <v>228</v>
      </c>
      <c r="Y208" t="s">
        <v>65</v>
      </c>
      <c r="AB208" t="s">
        <v>250</v>
      </c>
      <c r="AC208" t="s">
        <v>993</v>
      </c>
      <c r="AD208" s="17">
        <v>14.5</v>
      </c>
      <c r="AE208" s="19">
        <v>14</v>
      </c>
      <c r="AF208" s="19">
        <f t="shared" si="12"/>
        <v>0.5</v>
      </c>
      <c r="AG208" s="19" t="s">
        <v>650</v>
      </c>
      <c r="AH208">
        <v>375</v>
      </c>
      <c r="AI208">
        <v>375</v>
      </c>
      <c r="AJ208">
        <v>18.5</v>
      </c>
      <c r="AK208">
        <v>0</v>
      </c>
      <c r="AL208" t="s">
        <v>309</v>
      </c>
      <c r="AM208" t="s">
        <v>977</v>
      </c>
      <c r="AN208" t="s">
        <v>651</v>
      </c>
      <c r="AO208" t="s">
        <v>982</v>
      </c>
      <c r="AP208" s="18">
        <v>7</v>
      </c>
      <c r="AQ208" s="18">
        <v>0.5</v>
      </c>
      <c r="AS208" t="s">
        <v>959</v>
      </c>
      <c r="AT208" t="s">
        <v>629</v>
      </c>
      <c r="AU208" t="s">
        <v>51</v>
      </c>
      <c r="AV208" t="s">
        <v>630</v>
      </c>
      <c r="AW208" s="10" t="s">
        <v>290</v>
      </c>
      <c r="AX208" s="10" t="s">
        <v>653</v>
      </c>
      <c r="AY208" t="s">
        <v>996</v>
      </c>
      <c r="BB208" t="s">
        <v>80</v>
      </c>
      <c r="BC208" t="s">
        <v>663</v>
      </c>
      <c r="BD208" t="s">
        <v>82</v>
      </c>
      <c r="BE208" t="s">
        <v>664</v>
      </c>
      <c r="BF208" t="s">
        <v>665</v>
      </c>
      <c r="BG208" t="s">
        <v>666</v>
      </c>
      <c r="BH208">
        <v>1878.75</v>
      </c>
      <c r="BI208">
        <v>212.52</v>
      </c>
      <c r="BJ208">
        <f t="shared" si="11"/>
        <v>562.2750686274469</v>
      </c>
      <c r="BK208">
        <v>7</v>
      </c>
      <c r="BL208">
        <v>392.74</v>
      </c>
      <c r="BM208">
        <v>70.849999999999994</v>
      </c>
      <c r="BN208">
        <f t="shared" si="10"/>
        <v>187.45148038892623</v>
      </c>
      <c r="BO208">
        <v>7</v>
      </c>
      <c r="BP208" t="s">
        <v>635</v>
      </c>
      <c r="BQ208" s="18" t="s">
        <v>970</v>
      </c>
    </row>
    <row r="209" spans="1:69">
      <c r="A209" t="s">
        <v>797</v>
      </c>
      <c r="B209" t="s">
        <v>590</v>
      </c>
      <c r="C209" t="s">
        <v>620</v>
      </c>
      <c r="D209" t="s">
        <v>621</v>
      </c>
      <c r="E209" t="s">
        <v>622</v>
      </c>
      <c r="F209">
        <v>1983</v>
      </c>
      <c r="G209" t="s">
        <v>953</v>
      </c>
      <c r="H209" s="4" t="s">
        <v>623</v>
      </c>
      <c r="I209" t="s">
        <v>624</v>
      </c>
      <c r="J209" t="s">
        <v>1069</v>
      </c>
      <c r="K209" t="s">
        <v>1088</v>
      </c>
      <c r="L209" t="s">
        <v>1087</v>
      </c>
      <c r="M209" t="s">
        <v>1086</v>
      </c>
      <c r="N209" t="s">
        <v>1096</v>
      </c>
      <c r="O209" t="s">
        <v>159</v>
      </c>
      <c r="Q209" t="s">
        <v>1011</v>
      </c>
      <c r="R209" t="s">
        <v>1012</v>
      </c>
      <c r="S209" t="s">
        <v>625</v>
      </c>
      <c r="V209" t="s">
        <v>626</v>
      </c>
      <c r="W209" t="s">
        <v>601</v>
      </c>
      <c r="X209" s="9" t="s">
        <v>228</v>
      </c>
      <c r="Y209" t="s">
        <v>65</v>
      </c>
      <c r="AB209" t="s">
        <v>250</v>
      </c>
      <c r="AC209" t="s">
        <v>993</v>
      </c>
      <c r="AD209" s="17">
        <v>14.5</v>
      </c>
      <c r="AE209" s="19">
        <v>14</v>
      </c>
      <c r="AF209" s="19">
        <f t="shared" si="12"/>
        <v>0.5</v>
      </c>
      <c r="AG209" s="19" t="s">
        <v>650</v>
      </c>
      <c r="AH209">
        <v>375</v>
      </c>
      <c r="AI209">
        <v>375</v>
      </c>
      <c r="AJ209">
        <v>18.5</v>
      </c>
      <c r="AK209">
        <v>0</v>
      </c>
      <c r="AL209" t="s">
        <v>309</v>
      </c>
      <c r="AM209" t="s">
        <v>977</v>
      </c>
      <c r="AN209" t="s">
        <v>651</v>
      </c>
      <c r="AO209" t="s">
        <v>982</v>
      </c>
      <c r="AP209" s="18">
        <v>7</v>
      </c>
      <c r="AQ209" s="18">
        <v>0.5</v>
      </c>
      <c r="AS209" t="s">
        <v>959</v>
      </c>
      <c r="AT209" t="s">
        <v>629</v>
      </c>
      <c r="AU209" t="s">
        <v>51</v>
      </c>
      <c r="AV209" t="s">
        <v>630</v>
      </c>
      <c r="AW209" s="10" t="s">
        <v>90</v>
      </c>
      <c r="AX209" s="10" t="s">
        <v>1034</v>
      </c>
      <c r="AY209" t="s">
        <v>996</v>
      </c>
      <c r="BB209" t="s">
        <v>80</v>
      </c>
      <c r="BC209" t="s">
        <v>663</v>
      </c>
      <c r="BD209" t="s">
        <v>82</v>
      </c>
      <c r="BE209" t="s">
        <v>664</v>
      </c>
      <c r="BF209" t="s">
        <v>665</v>
      </c>
      <c r="BG209" t="s">
        <v>667</v>
      </c>
      <c r="BH209">
        <v>1878.75</v>
      </c>
      <c r="BI209">
        <v>212.52</v>
      </c>
      <c r="BJ209">
        <f t="shared" si="11"/>
        <v>562.2750686274469</v>
      </c>
      <c r="BK209">
        <v>7</v>
      </c>
      <c r="BL209">
        <v>1233.01</v>
      </c>
      <c r="BM209">
        <v>307.01</v>
      </c>
      <c r="BN209">
        <f t="shared" si="10"/>
        <v>812.27211000993998</v>
      </c>
      <c r="BO209">
        <v>7</v>
      </c>
      <c r="BP209" t="s">
        <v>635</v>
      </c>
      <c r="BQ209" s="18" t="s">
        <v>970</v>
      </c>
    </row>
    <row r="210" spans="1:69">
      <c r="A210" t="s">
        <v>797</v>
      </c>
      <c r="B210" t="s">
        <v>590</v>
      </c>
      <c r="C210" t="s">
        <v>620</v>
      </c>
      <c r="D210" t="s">
        <v>621</v>
      </c>
      <c r="E210" t="s">
        <v>622</v>
      </c>
      <c r="F210">
        <v>1983</v>
      </c>
      <c r="G210" t="s">
        <v>953</v>
      </c>
      <c r="H210" s="4" t="s">
        <v>623</v>
      </c>
      <c r="I210" t="s">
        <v>624</v>
      </c>
      <c r="J210" t="s">
        <v>1069</v>
      </c>
      <c r="K210" t="s">
        <v>1088</v>
      </c>
      <c r="L210" t="s">
        <v>1087</v>
      </c>
      <c r="M210" t="s">
        <v>1086</v>
      </c>
      <c r="N210" t="s">
        <v>1096</v>
      </c>
      <c r="O210" t="s">
        <v>159</v>
      </c>
      <c r="Q210" t="s">
        <v>1011</v>
      </c>
      <c r="R210" t="s">
        <v>1012</v>
      </c>
      <c r="S210" t="s">
        <v>625</v>
      </c>
      <c r="V210" t="s">
        <v>626</v>
      </c>
      <c r="W210" t="s">
        <v>601</v>
      </c>
      <c r="X210" s="9" t="s">
        <v>228</v>
      </c>
      <c r="Y210" t="s">
        <v>65</v>
      </c>
      <c r="AB210" t="s">
        <v>250</v>
      </c>
      <c r="AC210" t="s">
        <v>993</v>
      </c>
      <c r="AD210" s="17">
        <v>14.5</v>
      </c>
      <c r="AE210" s="19">
        <v>14</v>
      </c>
      <c r="AF210" s="19">
        <f t="shared" si="12"/>
        <v>0.5</v>
      </c>
      <c r="AG210" s="19" t="s">
        <v>650</v>
      </c>
      <c r="AH210">
        <v>375</v>
      </c>
      <c r="AI210">
        <v>375</v>
      </c>
      <c r="AJ210">
        <v>18.5</v>
      </c>
      <c r="AK210">
        <v>0</v>
      </c>
      <c r="AL210" t="s">
        <v>309</v>
      </c>
      <c r="AM210" t="s">
        <v>977</v>
      </c>
      <c r="AN210" t="s">
        <v>651</v>
      </c>
      <c r="AO210" t="s">
        <v>982</v>
      </c>
      <c r="AP210" s="18">
        <v>7</v>
      </c>
      <c r="AQ210" s="18">
        <v>0.5</v>
      </c>
      <c r="AS210" t="s">
        <v>959</v>
      </c>
      <c r="AT210" t="s">
        <v>629</v>
      </c>
      <c r="AU210" t="s">
        <v>51</v>
      </c>
      <c r="AV210" t="s">
        <v>630</v>
      </c>
      <c r="AW210" s="10" t="s">
        <v>102</v>
      </c>
      <c r="AX210" s="10" t="s">
        <v>1035</v>
      </c>
      <c r="AY210" t="s">
        <v>996</v>
      </c>
      <c r="BB210" t="s">
        <v>80</v>
      </c>
      <c r="BC210" t="s">
        <v>663</v>
      </c>
      <c r="BD210" t="s">
        <v>82</v>
      </c>
      <c r="BE210" t="s">
        <v>664</v>
      </c>
      <c r="BF210" t="s">
        <v>665</v>
      </c>
      <c r="BG210" t="s">
        <v>668</v>
      </c>
      <c r="BH210">
        <v>1878.75</v>
      </c>
      <c r="BI210">
        <v>212.52</v>
      </c>
      <c r="BJ210">
        <f t="shared" si="11"/>
        <v>562.2750686274469</v>
      </c>
      <c r="BK210">
        <v>7</v>
      </c>
      <c r="BL210">
        <v>2758.1</v>
      </c>
      <c r="BM210">
        <v>519.55999999999995</v>
      </c>
      <c r="BN210">
        <f t="shared" si="10"/>
        <v>1374.6265511767185</v>
      </c>
      <c r="BO210">
        <v>7</v>
      </c>
      <c r="BP210" t="s">
        <v>635</v>
      </c>
      <c r="BQ210" s="18" t="s">
        <v>970</v>
      </c>
    </row>
    <row r="211" spans="1:69">
      <c r="A211" t="s">
        <v>797</v>
      </c>
      <c r="B211" t="s">
        <v>590</v>
      </c>
      <c r="C211" t="s">
        <v>620</v>
      </c>
      <c r="D211" t="s">
        <v>621</v>
      </c>
      <c r="E211" t="s">
        <v>622</v>
      </c>
      <c r="F211">
        <v>1983</v>
      </c>
      <c r="G211" t="s">
        <v>953</v>
      </c>
      <c r="H211" s="4" t="s">
        <v>623</v>
      </c>
      <c r="I211" t="s">
        <v>624</v>
      </c>
      <c r="J211" t="s">
        <v>1069</v>
      </c>
      <c r="K211" t="s">
        <v>1088</v>
      </c>
      <c r="L211" t="s">
        <v>1087</v>
      </c>
      <c r="M211" t="s">
        <v>1086</v>
      </c>
      <c r="N211" t="s">
        <v>1096</v>
      </c>
      <c r="O211" t="s">
        <v>159</v>
      </c>
      <c r="Q211" t="s">
        <v>1011</v>
      </c>
      <c r="R211" t="s">
        <v>1012</v>
      </c>
      <c r="S211" t="s">
        <v>625</v>
      </c>
      <c r="V211" t="s">
        <v>626</v>
      </c>
      <c r="W211" t="s">
        <v>601</v>
      </c>
      <c r="X211" s="9" t="s">
        <v>228</v>
      </c>
      <c r="Y211" t="s">
        <v>65</v>
      </c>
      <c r="AB211" t="s">
        <v>250</v>
      </c>
      <c r="AC211" t="s">
        <v>993</v>
      </c>
      <c r="AD211" s="17">
        <v>14.5</v>
      </c>
      <c r="AE211" s="19">
        <v>14</v>
      </c>
      <c r="AF211" s="19">
        <f t="shared" si="12"/>
        <v>0.5</v>
      </c>
      <c r="AG211" s="19" t="s">
        <v>650</v>
      </c>
      <c r="AH211">
        <v>375</v>
      </c>
      <c r="AI211">
        <v>375</v>
      </c>
      <c r="AJ211">
        <v>18.5</v>
      </c>
      <c r="AK211">
        <v>0</v>
      </c>
      <c r="AL211" t="s">
        <v>309</v>
      </c>
      <c r="AM211" t="s">
        <v>977</v>
      </c>
      <c r="AN211" t="s">
        <v>651</v>
      </c>
      <c r="AO211" t="s">
        <v>982</v>
      </c>
      <c r="AP211" s="18">
        <v>7</v>
      </c>
      <c r="AQ211" s="18">
        <v>0.5</v>
      </c>
      <c r="AS211" t="s">
        <v>959</v>
      </c>
      <c r="AT211" t="s">
        <v>629</v>
      </c>
      <c r="AU211" t="s">
        <v>51</v>
      </c>
      <c r="AV211" t="s">
        <v>630</v>
      </c>
      <c r="AW211" s="10" t="s">
        <v>593</v>
      </c>
      <c r="AX211" s="10" t="s">
        <v>1036</v>
      </c>
      <c r="AY211" t="s">
        <v>996</v>
      </c>
      <c r="BB211" t="s">
        <v>80</v>
      </c>
      <c r="BC211" t="s">
        <v>663</v>
      </c>
      <c r="BD211" t="s">
        <v>82</v>
      </c>
      <c r="BE211" t="s">
        <v>664</v>
      </c>
      <c r="BF211" t="s">
        <v>665</v>
      </c>
      <c r="BG211" t="s">
        <v>669</v>
      </c>
      <c r="BH211">
        <v>1878.75</v>
      </c>
      <c r="BI211">
        <v>212.52</v>
      </c>
      <c r="BJ211">
        <f t="shared" si="11"/>
        <v>562.2750686274469</v>
      </c>
      <c r="BK211">
        <v>7</v>
      </c>
      <c r="BL211">
        <v>1638.17</v>
      </c>
      <c r="BM211">
        <v>248</v>
      </c>
      <c r="BN211">
        <f t="shared" si="10"/>
        <v>656.14632514401853</v>
      </c>
      <c r="BO211">
        <v>7</v>
      </c>
      <c r="BP211" t="s">
        <v>635</v>
      </c>
      <c r="BQ211" s="18" t="s">
        <v>970</v>
      </c>
    </row>
    <row r="212" spans="1:69">
      <c r="A212" t="s">
        <v>797</v>
      </c>
      <c r="B212" t="s">
        <v>590</v>
      </c>
      <c r="C212" t="s">
        <v>620</v>
      </c>
      <c r="D212" t="s">
        <v>621</v>
      </c>
      <c r="E212" t="s">
        <v>622</v>
      </c>
      <c r="F212">
        <v>1983</v>
      </c>
      <c r="G212" t="s">
        <v>953</v>
      </c>
      <c r="H212" s="4" t="s">
        <v>623</v>
      </c>
      <c r="I212" t="s">
        <v>624</v>
      </c>
      <c r="J212" t="s">
        <v>1069</v>
      </c>
      <c r="K212" t="s">
        <v>1088</v>
      </c>
      <c r="L212" t="s">
        <v>1087</v>
      </c>
      <c r="M212" t="s">
        <v>1086</v>
      </c>
      <c r="N212" t="s">
        <v>1096</v>
      </c>
      <c r="O212" t="s">
        <v>159</v>
      </c>
      <c r="Q212" t="s">
        <v>1011</v>
      </c>
      <c r="R212" t="s">
        <v>1012</v>
      </c>
      <c r="S212" t="s">
        <v>625</v>
      </c>
      <c r="V212" t="s">
        <v>626</v>
      </c>
      <c r="W212" t="s">
        <v>601</v>
      </c>
      <c r="X212" s="9" t="s">
        <v>228</v>
      </c>
      <c r="Y212" t="s">
        <v>65</v>
      </c>
      <c r="AB212" t="s">
        <v>250</v>
      </c>
      <c r="AC212" t="s">
        <v>993</v>
      </c>
      <c r="AD212" s="17">
        <v>14.5</v>
      </c>
      <c r="AE212" s="19">
        <v>14</v>
      </c>
      <c r="AF212" s="19">
        <f t="shared" si="12"/>
        <v>0.5</v>
      </c>
      <c r="AG212" s="19" t="s">
        <v>650</v>
      </c>
      <c r="AH212">
        <v>375</v>
      </c>
      <c r="AI212">
        <v>375</v>
      </c>
      <c r="AJ212">
        <v>18.5</v>
      </c>
      <c r="AK212">
        <v>0</v>
      </c>
      <c r="AL212" t="s">
        <v>309</v>
      </c>
      <c r="AM212" t="s">
        <v>977</v>
      </c>
      <c r="AN212" t="s">
        <v>651</v>
      </c>
      <c r="AO212" t="s">
        <v>982</v>
      </c>
      <c r="AP212" s="18">
        <v>7</v>
      </c>
      <c r="AQ212" s="18">
        <v>0.5</v>
      </c>
      <c r="AS212" t="s">
        <v>959</v>
      </c>
      <c r="AT212" t="s">
        <v>629</v>
      </c>
      <c r="AU212" t="s">
        <v>51</v>
      </c>
      <c r="AV212" t="s">
        <v>630</v>
      </c>
      <c r="AW212" s="10" t="s">
        <v>593</v>
      </c>
      <c r="AX212" s="10" t="s">
        <v>1037</v>
      </c>
      <c r="AY212" t="s">
        <v>996</v>
      </c>
      <c r="BB212" t="s">
        <v>80</v>
      </c>
      <c r="BC212" t="s">
        <v>663</v>
      </c>
      <c r="BD212" t="s">
        <v>474</v>
      </c>
      <c r="BE212" t="s">
        <v>670</v>
      </c>
      <c r="BF212" t="s">
        <v>671</v>
      </c>
      <c r="BG212" t="s">
        <v>672</v>
      </c>
      <c r="BH212">
        <v>2076.9699999999998</v>
      </c>
      <c r="BI212">
        <v>177.12</v>
      </c>
      <c r="BJ212">
        <f t="shared" si="11"/>
        <v>468.61547221576029</v>
      </c>
      <c r="BK212">
        <v>7</v>
      </c>
      <c r="BL212">
        <v>1638.17</v>
      </c>
      <c r="BM212">
        <v>248</v>
      </c>
      <c r="BN212">
        <f t="shared" si="10"/>
        <v>656.14632514401853</v>
      </c>
      <c r="BO212">
        <v>7</v>
      </c>
      <c r="BP212" t="s">
        <v>635</v>
      </c>
      <c r="BQ212" s="18" t="s">
        <v>970</v>
      </c>
    </row>
    <row r="213" spans="1:69">
      <c r="A213" t="s">
        <v>797</v>
      </c>
      <c r="B213" t="s">
        <v>590</v>
      </c>
      <c r="C213" s="10" t="s">
        <v>979</v>
      </c>
      <c r="D213" s="10" t="s">
        <v>1144</v>
      </c>
      <c r="E213" s="20" t="s">
        <v>674</v>
      </c>
      <c r="F213" s="10">
        <v>1985</v>
      </c>
      <c r="G213" s="10" t="s">
        <v>675</v>
      </c>
      <c r="H213" s="21" t="s">
        <v>676</v>
      </c>
      <c r="I213" s="10" t="s">
        <v>1002</v>
      </c>
      <c r="J213" t="s">
        <v>1069</v>
      </c>
      <c r="K213" t="s">
        <v>1088</v>
      </c>
      <c r="L213" s="10" t="s">
        <v>1087</v>
      </c>
      <c r="M213" s="10" t="s">
        <v>1109</v>
      </c>
      <c r="N213" s="10" t="s">
        <v>1110</v>
      </c>
      <c r="O213" s="10" t="s">
        <v>1005</v>
      </c>
      <c r="P213" s="10" t="s">
        <v>1000</v>
      </c>
      <c r="Q213" t="s">
        <v>1011</v>
      </c>
      <c r="R213" t="s">
        <v>1012</v>
      </c>
      <c r="S213" s="10" t="s">
        <v>625</v>
      </c>
      <c r="T213" s="10"/>
      <c r="U213" s="10"/>
      <c r="V213" s="10" t="s">
        <v>678</v>
      </c>
      <c r="W213" s="10" t="s">
        <v>601</v>
      </c>
      <c r="X213" s="10"/>
      <c r="Y213" t="s">
        <v>65</v>
      </c>
      <c r="Z213" s="10">
        <v>3200</v>
      </c>
      <c r="AA213" s="10"/>
      <c r="AB213" s="10" t="s">
        <v>250</v>
      </c>
      <c r="AC213" s="10" t="s">
        <v>679</v>
      </c>
      <c r="AD213" s="17">
        <f>14+AF213</f>
        <v>14.000277777777777</v>
      </c>
      <c r="AE213" s="19">
        <v>14</v>
      </c>
      <c r="AF213" s="19">
        <f>1/3600</f>
        <v>2.7777777777777778E-4</v>
      </c>
      <c r="AG213" s="19" t="s">
        <v>803</v>
      </c>
      <c r="AH213" s="10">
        <v>375</v>
      </c>
      <c r="AI213" s="10">
        <v>375</v>
      </c>
      <c r="AJ213" s="19">
        <v>1600</v>
      </c>
      <c r="AK213" s="19">
        <v>0</v>
      </c>
      <c r="AL213" t="s">
        <v>309</v>
      </c>
      <c r="AM213" s="10" t="s">
        <v>978</v>
      </c>
      <c r="AN213" s="10" t="s">
        <v>163</v>
      </c>
      <c r="AO213" t="s">
        <v>982</v>
      </c>
      <c r="AP213" s="19"/>
      <c r="AQ213" s="19">
        <v>1</v>
      </c>
      <c r="AR213" s="10" t="s">
        <v>643</v>
      </c>
      <c r="AS213" t="s">
        <v>959</v>
      </c>
      <c r="AT213" t="s">
        <v>629</v>
      </c>
      <c r="AU213" t="s">
        <v>51</v>
      </c>
      <c r="AV213" s="10" t="s">
        <v>680</v>
      </c>
      <c r="AW213" s="10" t="s">
        <v>163</v>
      </c>
      <c r="AX213" s="10" t="s">
        <v>963</v>
      </c>
      <c r="AY213" t="s">
        <v>996</v>
      </c>
      <c r="BB213" s="10" t="s">
        <v>610</v>
      </c>
      <c r="BC213" s="10" t="s">
        <v>611</v>
      </c>
      <c r="BD213" s="10" t="s">
        <v>612</v>
      </c>
      <c r="BE213" s="10" t="s">
        <v>682</v>
      </c>
      <c r="BF213" s="10" t="s">
        <v>683</v>
      </c>
      <c r="BG213" s="10" t="s">
        <v>684</v>
      </c>
      <c r="BH213" s="10">
        <v>78.260000000000005</v>
      </c>
      <c r="BI213" s="10">
        <v>25.83</v>
      </c>
      <c r="BJ213">
        <f t="shared" si="11"/>
        <v>63.270320056089481</v>
      </c>
      <c r="BK213" s="10">
        <v>6</v>
      </c>
      <c r="BL213" s="10">
        <v>7.16</v>
      </c>
      <c r="BM213" s="10">
        <v>2.81</v>
      </c>
      <c r="BN213">
        <f t="shared" si="10"/>
        <v>6.88306617722073</v>
      </c>
      <c r="BO213" s="10">
        <v>6</v>
      </c>
      <c r="BP213" s="10"/>
    </row>
    <row r="214" spans="1:69">
      <c r="A214" t="s">
        <v>797</v>
      </c>
      <c r="B214" t="s">
        <v>590</v>
      </c>
      <c r="C214" s="10" t="s">
        <v>673</v>
      </c>
      <c r="D214" s="10" t="s">
        <v>1144</v>
      </c>
      <c r="E214" s="20" t="s">
        <v>674</v>
      </c>
      <c r="F214" s="10">
        <v>1985</v>
      </c>
      <c r="G214" s="10" t="s">
        <v>675</v>
      </c>
      <c r="H214" s="21" t="s">
        <v>676</v>
      </c>
      <c r="I214" s="10" t="s">
        <v>677</v>
      </c>
      <c r="J214" t="s">
        <v>1069</v>
      </c>
      <c r="K214" t="s">
        <v>1088</v>
      </c>
      <c r="L214" s="10" t="s">
        <v>1087</v>
      </c>
      <c r="M214" s="10" t="s">
        <v>1109</v>
      </c>
      <c r="N214" s="10" t="s">
        <v>1110</v>
      </c>
      <c r="O214" s="10" t="s">
        <v>1005</v>
      </c>
      <c r="P214" s="10"/>
      <c r="Q214" t="s">
        <v>1011</v>
      </c>
      <c r="R214" t="s">
        <v>1012</v>
      </c>
      <c r="S214" s="10" t="s">
        <v>625</v>
      </c>
      <c r="T214" s="10"/>
      <c r="U214" s="10"/>
      <c r="V214" s="10" t="s">
        <v>678</v>
      </c>
      <c r="W214" s="10" t="s">
        <v>601</v>
      </c>
      <c r="X214" s="10"/>
      <c r="Y214" t="s">
        <v>65</v>
      </c>
      <c r="Z214" s="10">
        <v>3200</v>
      </c>
      <c r="AA214" s="10"/>
      <c r="AB214" s="10" t="s">
        <v>250</v>
      </c>
      <c r="AC214" s="10" t="s">
        <v>679</v>
      </c>
      <c r="AD214" s="17">
        <f>14+AF214</f>
        <v>14.001388888888888</v>
      </c>
      <c r="AE214" s="19">
        <v>14</v>
      </c>
      <c r="AF214" s="19">
        <f>5/3600</f>
        <v>1.3888888888888889E-3</v>
      </c>
      <c r="AG214" s="19" t="s">
        <v>804</v>
      </c>
      <c r="AH214" s="10">
        <v>375</v>
      </c>
      <c r="AI214" s="10">
        <v>375</v>
      </c>
      <c r="AJ214" s="19">
        <v>1600</v>
      </c>
      <c r="AK214" s="19">
        <v>0</v>
      </c>
      <c r="AL214" t="s">
        <v>309</v>
      </c>
      <c r="AM214" s="10" t="s">
        <v>978</v>
      </c>
      <c r="AN214" s="10" t="s">
        <v>163</v>
      </c>
      <c r="AO214" t="s">
        <v>982</v>
      </c>
      <c r="AP214" s="19"/>
      <c r="AQ214" s="19">
        <v>1</v>
      </c>
      <c r="AR214" s="10" t="s">
        <v>643</v>
      </c>
      <c r="AS214" t="s">
        <v>959</v>
      </c>
      <c r="AT214" t="s">
        <v>629</v>
      </c>
      <c r="AU214" t="s">
        <v>51</v>
      </c>
      <c r="AV214" s="10" t="s">
        <v>680</v>
      </c>
      <c r="AW214" s="10" t="s">
        <v>163</v>
      </c>
      <c r="AX214" s="10" t="s">
        <v>681</v>
      </c>
      <c r="AY214" t="s">
        <v>996</v>
      </c>
      <c r="BB214" s="10" t="s">
        <v>610</v>
      </c>
      <c r="BC214" s="10" t="s">
        <v>685</v>
      </c>
      <c r="BD214" s="10" t="s">
        <v>612</v>
      </c>
      <c r="BE214" s="10" t="s">
        <v>682</v>
      </c>
      <c r="BF214" s="10" t="s">
        <v>683</v>
      </c>
      <c r="BG214" s="10" t="s">
        <v>686</v>
      </c>
      <c r="BH214" s="10">
        <v>78.260000000000005</v>
      </c>
      <c r="BI214" s="10">
        <v>25.83</v>
      </c>
      <c r="BJ214">
        <f t="shared" si="11"/>
        <v>63.270320056089481</v>
      </c>
      <c r="BK214" s="10">
        <v>6</v>
      </c>
      <c r="BL214" s="10">
        <v>12.28</v>
      </c>
      <c r="BM214" s="10">
        <v>4.3499999999999996</v>
      </c>
      <c r="BN214">
        <f t="shared" si="10"/>
        <v>10.655280381106824</v>
      </c>
      <c r="BO214" s="10">
        <v>6</v>
      </c>
      <c r="BP214" s="10"/>
    </row>
    <row r="215" spans="1:69">
      <c r="A215" t="s">
        <v>797</v>
      </c>
      <c r="B215" t="s">
        <v>590</v>
      </c>
      <c r="C215" s="10" t="s">
        <v>979</v>
      </c>
      <c r="D215" s="10" t="s">
        <v>1144</v>
      </c>
      <c r="E215" s="20" t="s">
        <v>674</v>
      </c>
      <c r="F215" s="10">
        <v>1985</v>
      </c>
      <c r="G215" s="10" t="s">
        <v>675</v>
      </c>
      <c r="H215" s="21" t="s">
        <v>676</v>
      </c>
      <c r="I215" s="10" t="s">
        <v>677</v>
      </c>
      <c r="J215" t="s">
        <v>1069</v>
      </c>
      <c r="K215" t="s">
        <v>1088</v>
      </c>
      <c r="L215" s="10" t="s">
        <v>1087</v>
      </c>
      <c r="M215" s="10" t="s">
        <v>1109</v>
      </c>
      <c r="N215" s="10" t="s">
        <v>1110</v>
      </c>
      <c r="O215" s="10" t="s">
        <v>1005</v>
      </c>
      <c r="P215" s="10"/>
      <c r="Q215" t="s">
        <v>1011</v>
      </c>
      <c r="R215" t="s">
        <v>1012</v>
      </c>
      <c r="S215" s="10" t="s">
        <v>625</v>
      </c>
      <c r="T215" s="10"/>
      <c r="U215" s="10"/>
      <c r="V215" s="10" t="s">
        <v>678</v>
      </c>
      <c r="W215" s="10" t="s">
        <v>601</v>
      </c>
      <c r="X215" s="10"/>
      <c r="Y215" t="s">
        <v>65</v>
      </c>
      <c r="Z215" s="10">
        <v>3200</v>
      </c>
      <c r="AA215" s="10"/>
      <c r="AB215" s="10" t="s">
        <v>250</v>
      </c>
      <c r="AC215" s="10" t="s">
        <v>687</v>
      </c>
      <c r="AD215" s="17">
        <v>14.25</v>
      </c>
      <c r="AE215" s="19">
        <v>14</v>
      </c>
      <c r="AF215" s="19">
        <v>0.25</v>
      </c>
      <c r="AG215" s="19" t="s">
        <v>688</v>
      </c>
      <c r="AH215" s="10">
        <v>375</v>
      </c>
      <c r="AI215" s="10">
        <v>375</v>
      </c>
      <c r="AJ215" s="19">
        <v>1600</v>
      </c>
      <c r="AK215" s="19">
        <v>0</v>
      </c>
      <c r="AL215" t="s">
        <v>309</v>
      </c>
      <c r="AM215" s="10" t="s">
        <v>978</v>
      </c>
      <c r="AN215" s="10" t="s">
        <v>163</v>
      </c>
      <c r="AO215" t="s">
        <v>982</v>
      </c>
      <c r="AP215" s="19"/>
      <c r="AQ215" s="19">
        <v>1</v>
      </c>
      <c r="AR215" s="10" t="s">
        <v>652</v>
      </c>
      <c r="AS215" t="s">
        <v>959</v>
      </c>
      <c r="AT215" t="s">
        <v>629</v>
      </c>
      <c r="AU215" t="s">
        <v>51</v>
      </c>
      <c r="AV215" s="10" t="s">
        <v>680</v>
      </c>
      <c r="AW215" s="10" t="s">
        <v>163</v>
      </c>
      <c r="AX215" s="10" t="s">
        <v>681</v>
      </c>
      <c r="AY215" t="s">
        <v>996</v>
      </c>
      <c r="BB215" s="10" t="s">
        <v>610</v>
      </c>
      <c r="BC215" s="10" t="s">
        <v>63</v>
      </c>
      <c r="BD215" s="10" t="s">
        <v>55</v>
      </c>
      <c r="BE215" s="10" t="s">
        <v>682</v>
      </c>
      <c r="BF215" s="10" t="s">
        <v>683</v>
      </c>
      <c r="BG215" s="10" t="s">
        <v>689</v>
      </c>
      <c r="BH215" s="10">
        <v>78.260000000000005</v>
      </c>
      <c r="BI215" s="10">
        <v>25.83</v>
      </c>
      <c r="BJ215">
        <f t="shared" si="11"/>
        <v>63.270320056089481</v>
      </c>
      <c r="BK215" s="10">
        <v>6</v>
      </c>
      <c r="BL215" s="10">
        <v>2.56</v>
      </c>
      <c r="BM215" s="10">
        <v>2.5499999999999998</v>
      </c>
      <c r="BN215">
        <f t="shared" si="10"/>
        <v>6.246198844097103</v>
      </c>
      <c r="BO215" s="10">
        <v>6</v>
      </c>
      <c r="BP215" s="10"/>
    </row>
    <row r="216" spans="1:69">
      <c r="A216" t="s">
        <v>797</v>
      </c>
      <c r="B216" t="s">
        <v>590</v>
      </c>
      <c r="C216" s="10" t="s">
        <v>673</v>
      </c>
      <c r="D216" s="10" t="s">
        <v>1144</v>
      </c>
      <c r="E216" s="20" t="s">
        <v>674</v>
      </c>
      <c r="F216" s="10">
        <v>1985</v>
      </c>
      <c r="G216" s="10" t="s">
        <v>675</v>
      </c>
      <c r="H216" s="21" t="s">
        <v>676</v>
      </c>
      <c r="I216" s="10" t="s">
        <v>677</v>
      </c>
      <c r="J216" t="s">
        <v>1069</v>
      </c>
      <c r="K216" t="s">
        <v>1088</v>
      </c>
      <c r="L216" s="10" t="s">
        <v>1087</v>
      </c>
      <c r="M216" s="10" t="s">
        <v>1109</v>
      </c>
      <c r="N216" s="10" t="s">
        <v>1110</v>
      </c>
      <c r="O216" s="10" t="s">
        <v>1005</v>
      </c>
      <c r="P216" s="10"/>
      <c r="Q216" t="s">
        <v>1011</v>
      </c>
      <c r="R216" t="s">
        <v>1012</v>
      </c>
      <c r="S216" s="10" t="s">
        <v>625</v>
      </c>
      <c r="T216" s="10"/>
      <c r="U216" s="10"/>
      <c r="V216" s="10" t="s">
        <v>678</v>
      </c>
      <c r="W216" s="10" t="s">
        <v>601</v>
      </c>
      <c r="X216" s="10"/>
      <c r="Y216" t="s">
        <v>65</v>
      </c>
      <c r="Z216" s="10">
        <v>3200</v>
      </c>
      <c r="AA216" s="10"/>
      <c r="AB216" s="10" t="s">
        <v>250</v>
      </c>
      <c r="AC216" s="10" t="s">
        <v>687</v>
      </c>
      <c r="AD216" s="17">
        <f t="shared" ref="AD216:AD217" si="13">14+AF216</f>
        <v>14.000277777777777</v>
      </c>
      <c r="AE216" s="19">
        <v>14</v>
      </c>
      <c r="AF216" s="19">
        <f>1/3600</f>
        <v>2.7777777777777778E-4</v>
      </c>
      <c r="AG216" s="19" t="s">
        <v>803</v>
      </c>
      <c r="AH216" s="10">
        <v>375</v>
      </c>
      <c r="AI216" s="10">
        <v>375</v>
      </c>
      <c r="AJ216" s="19">
        <v>1600</v>
      </c>
      <c r="AK216" s="19">
        <v>0</v>
      </c>
      <c r="AL216" t="s">
        <v>309</v>
      </c>
      <c r="AM216" s="10" t="s">
        <v>978</v>
      </c>
      <c r="AN216" s="10" t="s">
        <v>163</v>
      </c>
      <c r="AO216" t="s">
        <v>982</v>
      </c>
      <c r="AP216" s="19"/>
      <c r="AQ216" s="19">
        <v>1</v>
      </c>
      <c r="AR216" s="10" t="s">
        <v>652</v>
      </c>
      <c r="AS216" t="s">
        <v>959</v>
      </c>
      <c r="AT216" t="s">
        <v>629</v>
      </c>
      <c r="AU216" t="s">
        <v>51</v>
      </c>
      <c r="AV216" s="10" t="s">
        <v>680</v>
      </c>
      <c r="AW216" s="10" t="s">
        <v>163</v>
      </c>
      <c r="AX216" s="10" t="s">
        <v>690</v>
      </c>
      <c r="AY216" t="s">
        <v>996</v>
      </c>
      <c r="BB216" s="10" t="s">
        <v>610</v>
      </c>
      <c r="BC216" s="10" t="s">
        <v>611</v>
      </c>
      <c r="BD216" s="10" t="s">
        <v>612</v>
      </c>
      <c r="BE216" s="10" t="s">
        <v>682</v>
      </c>
      <c r="BF216" s="10" t="s">
        <v>683</v>
      </c>
      <c r="BG216" s="10" t="s">
        <v>684</v>
      </c>
      <c r="BH216" s="10">
        <v>78.260000000000005</v>
      </c>
      <c r="BI216" s="10">
        <v>25.83</v>
      </c>
      <c r="BJ216">
        <f t="shared" si="11"/>
        <v>63.270320056089481</v>
      </c>
      <c r="BK216" s="10">
        <v>6</v>
      </c>
      <c r="BL216" s="10">
        <v>16.88</v>
      </c>
      <c r="BM216" s="10">
        <v>7.42</v>
      </c>
      <c r="BN216">
        <f t="shared" si="10"/>
        <v>18.175213891451179</v>
      </c>
      <c r="BO216" s="10">
        <v>6</v>
      </c>
      <c r="BP216" s="10"/>
    </row>
    <row r="217" spans="1:69">
      <c r="A217" t="s">
        <v>797</v>
      </c>
      <c r="B217" t="s">
        <v>590</v>
      </c>
      <c r="C217" s="10" t="s">
        <v>673</v>
      </c>
      <c r="D217" s="10" t="s">
        <v>1144</v>
      </c>
      <c r="E217" s="20" t="s">
        <v>674</v>
      </c>
      <c r="F217" s="10">
        <v>1985</v>
      </c>
      <c r="G217" s="10" t="s">
        <v>675</v>
      </c>
      <c r="H217" s="21" t="s">
        <v>676</v>
      </c>
      <c r="I217" s="10" t="s">
        <v>677</v>
      </c>
      <c r="J217" t="s">
        <v>1069</v>
      </c>
      <c r="K217" t="s">
        <v>1088</v>
      </c>
      <c r="L217" s="10" t="s">
        <v>1087</v>
      </c>
      <c r="M217" s="10" t="s">
        <v>1109</v>
      </c>
      <c r="N217" s="10" t="s">
        <v>1110</v>
      </c>
      <c r="O217" s="10" t="s">
        <v>1005</v>
      </c>
      <c r="P217" s="10"/>
      <c r="Q217" t="s">
        <v>1011</v>
      </c>
      <c r="R217" t="s">
        <v>1012</v>
      </c>
      <c r="S217" s="10" t="s">
        <v>625</v>
      </c>
      <c r="T217" s="10"/>
      <c r="U217" s="10"/>
      <c r="V217" s="10" t="s">
        <v>678</v>
      </c>
      <c r="W217" s="10" t="s">
        <v>601</v>
      </c>
      <c r="X217" s="10"/>
      <c r="Y217" t="s">
        <v>65</v>
      </c>
      <c r="Z217" s="10">
        <v>3200</v>
      </c>
      <c r="AA217" s="10"/>
      <c r="AB217" s="10" t="s">
        <v>250</v>
      </c>
      <c r="AC217" s="10" t="s">
        <v>687</v>
      </c>
      <c r="AD217" s="17">
        <f t="shared" si="13"/>
        <v>14.001388888888888</v>
      </c>
      <c r="AE217" s="19">
        <v>14</v>
      </c>
      <c r="AF217" s="19">
        <f>5/3600</f>
        <v>1.3888888888888889E-3</v>
      </c>
      <c r="AG217" s="19" t="s">
        <v>804</v>
      </c>
      <c r="AH217" s="10">
        <v>375</v>
      </c>
      <c r="AI217" s="10">
        <v>375</v>
      </c>
      <c r="AJ217" s="19">
        <v>1600</v>
      </c>
      <c r="AK217" s="19">
        <v>0</v>
      </c>
      <c r="AL217" t="s">
        <v>309</v>
      </c>
      <c r="AM217" s="10" t="s">
        <v>978</v>
      </c>
      <c r="AN217" s="10" t="s">
        <v>163</v>
      </c>
      <c r="AO217" t="s">
        <v>982</v>
      </c>
      <c r="AP217" s="19"/>
      <c r="AQ217" s="19">
        <v>1</v>
      </c>
      <c r="AR217" s="10" t="s">
        <v>652</v>
      </c>
      <c r="AS217" t="s">
        <v>959</v>
      </c>
      <c r="AT217" t="s">
        <v>629</v>
      </c>
      <c r="AU217" t="s">
        <v>51</v>
      </c>
      <c r="AV217" s="10" t="s">
        <v>680</v>
      </c>
      <c r="AW217" s="10" t="s">
        <v>163</v>
      </c>
      <c r="AX217" s="10" t="s">
        <v>690</v>
      </c>
      <c r="AY217" t="s">
        <v>996</v>
      </c>
      <c r="BB217" s="10" t="s">
        <v>610</v>
      </c>
      <c r="BC217" s="10" t="s">
        <v>685</v>
      </c>
      <c r="BD217" s="10" t="s">
        <v>612</v>
      </c>
      <c r="BE217" s="10" t="s">
        <v>682</v>
      </c>
      <c r="BF217" s="10" t="s">
        <v>683</v>
      </c>
      <c r="BG217" s="10" t="s">
        <v>686</v>
      </c>
      <c r="BH217" s="10">
        <v>78.260000000000005</v>
      </c>
      <c r="BI217" s="10">
        <v>25.83</v>
      </c>
      <c r="BJ217">
        <f t="shared" si="11"/>
        <v>63.270320056089481</v>
      </c>
      <c r="BK217" s="10">
        <v>6</v>
      </c>
      <c r="BL217" s="10">
        <v>6.39</v>
      </c>
      <c r="BM217" s="10">
        <v>3.58</v>
      </c>
      <c r="BN217">
        <f t="shared" si="10"/>
        <v>8.7691732791637769</v>
      </c>
      <c r="BO217" s="10">
        <v>6</v>
      </c>
      <c r="BP217" s="10"/>
    </row>
    <row r="218" spans="1:69">
      <c r="A218" t="s">
        <v>797</v>
      </c>
      <c r="B218" t="s">
        <v>590</v>
      </c>
      <c r="C218" s="10" t="s">
        <v>673</v>
      </c>
      <c r="D218" s="10" t="s">
        <v>1144</v>
      </c>
      <c r="E218" s="20" t="s">
        <v>674</v>
      </c>
      <c r="F218" s="10">
        <v>1985</v>
      </c>
      <c r="G218" s="10" t="s">
        <v>675</v>
      </c>
      <c r="H218" s="21" t="s">
        <v>676</v>
      </c>
      <c r="I218" s="10" t="s">
        <v>677</v>
      </c>
      <c r="J218" t="s">
        <v>1069</v>
      </c>
      <c r="K218" t="s">
        <v>1088</v>
      </c>
      <c r="L218" s="10" t="s">
        <v>1087</v>
      </c>
      <c r="M218" s="10" t="s">
        <v>1109</v>
      </c>
      <c r="N218" s="10" t="s">
        <v>1110</v>
      </c>
      <c r="O218" s="10" t="s">
        <v>1005</v>
      </c>
      <c r="P218" s="10"/>
      <c r="Q218" t="s">
        <v>1011</v>
      </c>
      <c r="R218" t="s">
        <v>1012</v>
      </c>
      <c r="S218" s="10" t="s">
        <v>625</v>
      </c>
      <c r="T218" s="10"/>
      <c r="U218" s="10"/>
      <c r="V218" s="10" t="s">
        <v>678</v>
      </c>
      <c r="W218" s="10" t="s">
        <v>601</v>
      </c>
      <c r="X218" s="10"/>
      <c r="Y218" t="s">
        <v>65</v>
      </c>
      <c r="Z218" s="10">
        <v>3200</v>
      </c>
      <c r="AA218" s="10"/>
      <c r="AB218" s="10" t="s">
        <v>250</v>
      </c>
      <c r="AC218" s="10" t="s">
        <v>687</v>
      </c>
      <c r="AD218" s="17">
        <v>14.5</v>
      </c>
      <c r="AE218" s="19">
        <v>14</v>
      </c>
      <c r="AF218" s="19">
        <v>0.5</v>
      </c>
      <c r="AG218" s="19" t="s">
        <v>691</v>
      </c>
      <c r="AH218" s="10">
        <v>375</v>
      </c>
      <c r="AI218" s="10">
        <v>375</v>
      </c>
      <c r="AJ218" s="19">
        <v>1600</v>
      </c>
      <c r="AK218" s="19">
        <v>0</v>
      </c>
      <c r="AL218" t="s">
        <v>309</v>
      </c>
      <c r="AM218" s="10" t="s">
        <v>978</v>
      </c>
      <c r="AN218" s="10" t="s">
        <v>692</v>
      </c>
      <c r="AO218" t="s">
        <v>982</v>
      </c>
      <c r="AP218" s="19"/>
      <c r="AQ218" s="19">
        <v>1</v>
      </c>
      <c r="AR218" s="10" t="s">
        <v>652</v>
      </c>
      <c r="AS218" t="s">
        <v>959</v>
      </c>
      <c r="AT218" t="s">
        <v>629</v>
      </c>
      <c r="AU218" t="s">
        <v>51</v>
      </c>
      <c r="AV218" s="10" t="s">
        <v>680</v>
      </c>
      <c r="AW218" s="10" t="s">
        <v>163</v>
      </c>
      <c r="AX218" s="10" t="s">
        <v>690</v>
      </c>
      <c r="AY218" t="s">
        <v>996</v>
      </c>
      <c r="BB218" s="10" t="s">
        <v>58</v>
      </c>
      <c r="BC218" s="10" t="s">
        <v>693</v>
      </c>
      <c r="BD218" s="10" t="s">
        <v>55</v>
      </c>
      <c r="BE218" s="10" t="s">
        <v>682</v>
      </c>
      <c r="BF218" s="10" t="s">
        <v>683</v>
      </c>
      <c r="BG218" s="10" t="s">
        <v>694</v>
      </c>
      <c r="BH218" s="10">
        <v>78.260000000000005</v>
      </c>
      <c r="BI218" s="10">
        <v>25.83</v>
      </c>
      <c r="BJ218">
        <f t="shared" si="11"/>
        <v>63.270320056089481</v>
      </c>
      <c r="BK218" s="10">
        <v>6</v>
      </c>
      <c r="BL218" s="10">
        <v>2.2999999999999998</v>
      </c>
      <c r="BM218" s="10">
        <v>1.79</v>
      </c>
      <c r="BN218">
        <f t="shared" si="10"/>
        <v>4.3845866395818884</v>
      </c>
      <c r="BO218" s="10">
        <v>6</v>
      </c>
      <c r="BP218" s="10"/>
    </row>
    <row r="219" spans="1:69">
      <c r="A219" t="s">
        <v>797</v>
      </c>
      <c r="B219" t="s">
        <v>590</v>
      </c>
      <c r="C219" s="10" t="s">
        <v>673</v>
      </c>
      <c r="D219" s="10" t="s">
        <v>1144</v>
      </c>
      <c r="E219" s="20" t="s">
        <v>674</v>
      </c>
      <c r="F219" s="10">
        <v>1985</v>
      </c>
      <c r="G219" s="10" t="s">
        <v>675</v>
      </c>
      <c r="H219" s="21" t="s">
        <v>676</v>
      </c>
      <c r="I219" s="10" t="s">
        <v>677</v>
      </c>
      <c r="J219" t="s">
        <v>1069</v>
      </c>
      <c r="K219" t="s">
        <v>1088</v>
      </c>
      <c r="L219" s="10" t="s">
        <v>1087</v>
      </c>
      <c r="M219" s="10" t="s">
        <v>1109</v>
      </c>
      <c r="N219" s="10" t="s">
        <v>1110</v>
      </c>
      <c r="O219" s="10" t="s">
        <v>1005</v>
      </c>
      <c r="P219" s="10"/>
      <c r="Q219" t="s">
        <v>1011</v>
      </c>
      <c r="R219" t="s">
        <v>1012</v>
      </c>
      <c r="S219" s="10" t="s">
        <v>625</v>
      </c>
      <c r="T219" s="10"/>
      <c r="U219" s="10"/>
      <c r="V219" s="10" t="s">
        <v>678</v>
      </c>
      <c r="W219" s="10" t="s">
        <v>601</v>
      </c>
      <c r="X219" s="10"/>
      <c r="Y219" t="s">
        <v>65</v>
      </c>
      <c r="Z219" s="10">
        <v>3200</v>
      </c>
      <c r="AA219" s="10"/>
      <c r="AB219" s="10" t="s">
        <v>250</v>
      </c>
      <c r="AC219" s="10" t="s">
        <v>687</v>
      </c>
      <c r="AD219" s="17">
        <f t="shared" ref="AD219:AD224" si="14">14+AF219</f>
        <v>14.001388888888888</v>
      </c>
      <c r="AE219" s="19">
        <v>14</v>
      </c>
      <c r="AF219" s="19">
        <f t="shared" ref="AF219:AF224" si="15">5/3600</f>
        <v>1.3888888888888889E-3</v>
      </c>
      <c r="AG219" s="19" t="s">
        <v>964</v>
      </c>
      <c r="AH219" s="10">
        <v>375</v>
      </c>
      <c r="AI219" s="10">
        <v>375</v>
      </c>
      <c r="AJ219" s="19">
        <v>3.2000000000000001E-2</v>
      </c>
      <c r="AK219" s="19">
        <v>0</v>
      </c>
      <c r="AL219" t="s">
        <v>309</v>
      </c>
      <c r="AM219" s="10" t="s">
        <v>978</v>
      </c>
      <c r="AN219" s="10" t="s">
        <v>163</v>
      </c>
      <c r="AO219" t="s">
        <v>982</v>
      </c>
      <c r="AP219" s="19"/>
      <c r="AQ219" s="19">
        <v>1</v>
      </c>
      <c r="AR219" s="10" t="s">
        <v>652</v>
      </c>
      <c r="AS219" t="s">
        <v>959</v>
      </c>
      <c r="AT219" t="s">
        <v>629</v>
      </c>
      <c r="AU219" t="s">
        <v>51</v>
      </c>
      <c r="AV219" s="10" t="s">
        <v>680</v>
      </c>
      <c r="AW219" s="10" t="s">
        <v>290</v>
      </c>
      <c r="AX219" s="10" t="s">
        <v>1038</v>
      </c>
      <c r="AY219" t="s">
        <v>996</v>
      </c>
      <c r="BB219" s="10" t="s">
        <v>58</v>
      </c>
      <c r="BC219" s="10" t="s">
        <v>695</v>
      </c>
      <c r="BD219" s="10" t="s">
        <v>644</v>
      </c>
      <c r="BE219" s="10" t="s">
        <v>632</v>
      </c>
      <c r="BF219" s="10" t="s">
        <v>696</v>
      </c>
      <c r="BG219" s="10" t="s">
        <v>697</v>
      </c>
      <c r="BH219" s="10">
        <v>33.78</v>
      </c>
      <c r="BI219" s="10">
        <v>4.4800000000000004</v>
      </c>
      <c r="BJ219">
        <f t="shared" si="11"/>
        <v>10.973714047668638</v>
      </c>
      <c r="BK219" s="10">
        <v>6</v>
      </c>
      <c r="BL219" s="10">
        <v>25.42</v>
      </c>
      <c r="BM219" s="10">
        <v>3.15</v>
      </c>
      <c r="BN219">
        <f t="shared" si="10"/>
        <v>7.7158926897670099</v>
      </c>
      <c r="BO219" s="10">
        <v>6</v>
      </c>
      <c r="BP219" s="10"/>
    </row>
    <row r="220" spans="1:69">
      <c r="A220" t="s">
        <v>797</v>
      </c>
      <c r="B220" t="s">
        <v>590</v>
      </c>
      <c r="C220" s="10" t="s">
        <v>673</v>
      </c>
      <c r="D220" s="10" t="s">
        <v>1144</v>
      </c>
      <c r="E220" s="20" t="s">
        <v>674</v>
      </c>
      <c r="F220" s="10">
        <v>1985</v>
      </c>
      <c r="G220" s="10" t="s">
        <v>675</v>
      </c>
      <c r="H220" s="21" t="s">
        <v>676</v>
      </c>
      <c r="I220" s="10" t="s">
        <v>677</v>
      </c>
      <c r="J220" t="s">
        <v>1069</v>
      </c>
      <c r="K220" t="s">
        <v>1088</v>
      </c>
      <c r="L220" s="10" t="s">
        <v>1087</v>
      </c>
      <c r="M220" s="10" t="s">
        <v>1109</v>
      </c>
      <c r="N220" s="10" t="s">
        <v>1110</v>
      </c>
      <c r="O220" s="10" t="s">
        <v>1005</v>
      </c>
      <c r="P220" s="10"/>
      <c r="Q220" t="s">
        <v>1011</v>
      </c>
      <c r="R220" t="s">
        <v>1012</v>
      </c>
      <c r="S220" s="10" t="s">
        <v>625</v>
      </c>
      <c r="T220" s="10"/>
      <c r="U220" s="10"/>
      <c r="V220" s="10" t="s">
        <v>678</v>
      </c>
      <c r="W220" s="10" t="s">
        <v>601</v>
      </c>
      <c r="X220" s="10"/>
      <c r="Y220" t="s">
        <v>65</v>
      </c>
      <c r="Z220" s="10">
        <v>3200</v>
      </c>
      <c r="AA220" s="10"/>
      <c r="AB220" s="10" t="s">
        <v>250</v>
      </c>
      <c r="AC220" s="10" t="s">
        <v>687</v>
      </c>
      <c r="AD220" s="17">
        <f t="shared" si="14"/>
        <v>14.001388888888888</v>
      </c>
      <c r="AE220" s="19">
        <v>14</v>
      </c>
      <c r="AF220" s="19">
        <f t="shared" si="15"/>
        <v>1.3888888888888889E-3</v>
      </c>
      <c r="AG220" s="19" t="s">
        <v>964</v>
      </c>
      <c r="AH220" s="10">
        <v>375</v>
      </c>
      <c r="AI220" s="10">
        <v>375</v>
      </c>
      <c r="AJ220" s="19">
        <v>0.32</v>
      </c>
      <c r="AK220" s="19">
        <v>0</v>
      </c>
      <c r="AL220" t="s">
        <v>309</v>
      </c>
      <c r="AM220" s="10" t="s">
        <v>978</v>
      </c>
      <c r="AN220" s="10" t="s">
        <v>163</v>
      </c>
      <c r="AO220" t="s">
        <v>982</v>
      </c>
      <c r="AP220" s="19"/>
      <c r="AQ220" s="19">
        <v>1</v>
      </c>
      <c r="AR220" s="10" t="s">
        <v>652</v>
      </c>
      <c r="AS220" t="s">
        <v>959</v>
      </c>
      <c r="AT220" t="s">
        <v>629</v>
      </c>
      <c r="AU220" t="s">
        <v>51</v>
      </c>
      <c r="AV220" s="10" t="s">
        <v>680</v>
      </c>
      <c r="AW220" s="10" t="s">
        <v>290</v>
      </c>
      <c r="AX220" s="10"/>
      <c r="AY220" t="s">
        <v>996</v>
      </c>
      <c r="BB220" s="10" t="s">
        <v>58</v>
      </c>
      <c r="BC220" s="10" t="s">
        <v>655</v>
      </c>
      <c r="BD220" s="10" t="s">
        <v>644</v>
      </c>
      <c r="BE220" s="10" t="s">
        <v>632</v>
      </c>
      <c r="BF220" s="10" t="s">
        <v>696</v>
      </c>
      <c r="BG220" s="10" t="s">
        <v>698</v>
      </c>
      <c r="BH220" s="10">
        <v>33.78</v>
      </c>
      <c r="BI220" s="10">
        <v>4.4800000000000004</v>
      </c>
      <c r="BJ220">
        <f t="shared" si="11"/>
        <v>10.973714047668638</v>
      </c>
      <c r="BK220" s="10">
        <v>6</v>
      </c>
      <c r="BL220" s="10">
        <v>34.869999999999997</v>
      </c>
      <c r="BM220" s="10">
        <v>6.9</v>
      </c>
      <c r="BN220">
        <f t="shared" si="10"/>
        <v>16.901479225203929</v>
      </c>
      <c r="BO220" s="10">
        <v>6</v>
      </c>
      <c r="BP220" s="10"/>
    </row>
    <row r="221" spans="1:69">
      <c r="A221" t="s">
        <v>797</v>
      </c>
      <c r="B221" t="s">
        <v>590</v>
      </c>
      <c r="C221" s="10" t="s">
        <v>673</v>
      </c>
      <c r="D221" s="10" t="s">
        <v>1144</v>
      </c>
      <c r="E221" s="20" t="s">
        <v>674</v>
      </c>
      <c r="F221" s="10">
        <v>1985</v>
      </c>
      <c r="G221" s="10" t="s">
        <v>675</v>
      </c>
      <c r="H221" s="21" t="s">
        <v>676</v>
      </c>
      <c r="I221" s="10" t="s">
        <v>677</v>
      </c>
      <c r="J221" t="s">
        <v>1069</v>
      </c>
      <c r="K221" t="s">
        <v>1088</v>
      </c>
      <c r="L221" s="10" t="s">
        <v>1087</v>
      </c>
      <c r="M221" s="10" t="s">
        <v>1109</v>
      </c>
      <c r="N221" s="10" t="s">
        <v>1110</v>
      </c>
      <c r="O221" s="10" t="s">
        <v>1005</v>
      </c>
      <c r="P221" s="10"/>
      <c r="Q221" t="s">
        <v>1011</v>
      </c>
      <c r="R221" t="s">
        <v>1012</v>
      </c>
      <c r="S221" s="10" t="s">
        <v>625</v>
      </c>
      <c r="T221" s="10"/>
      <c r="U221" s="10"/>
      <c r="V221" s="10" t="s">
        <v>678</v>
      </c>
      <c r="W221" s="10" t="s">
        <v>601</v>
      </c>
      <c r="X221" s="10"/>
      <c r="Y221" t="s">
        <v>65</v>
      </c>
      <c r="Z221" s="10">
        <v>3200</v>
      </c>
      <c r="AA221" s="10"/>
      <c r="AB221" s="10" t="s">
        <v>250</v>
      </c>
      <c r="AC221" s="10" t="s">
        <v>687</v>
      </c>
      <c r="AD221" s="17">
        <f t="shared" si="14"/>
        <v>14.001388888888888</v>
      </c>
      <c r="AE221" s="19">
        <v>14</v>
      </c>
      <c r="AF221" s="19">
        <f t="shared" si="15"/>
        <v>1.3888888888888889E-3</v>
      </c>
      <c r="AG221" s="19" t="s">
        <v>964</v>
      </c>
      <c r="AH221" s="10">
        <v>375</v>
      </c>
      <c r="AI221" s="10">
        <v>375</v>
      </c>
      <c r="AJ221" s="19">
        <v>3.2</v>
      </c>
      <c r="AK221" s="19">
        <v>0</v>
      </c>
      <c r="AL221" t="s">
        <v>309</v>
      </c>
      <c r="AM221" s="10" t="s">
        <v>978</v>
      </c>
      <c r="AN221" s="10" t="s">
        <v>163</v>
      </c>
      <c r="AO221" t="s">
        <v>982</v>
      </c>
      <c r="AP221" s="19"/>
      <c r="AQ221" s="19">
        <v>1</v>
      </c>
      <c r="AR221" s="10" t="s">
        <v>652</v>
      </c>
      <c r="AS221" t="s">
        <v>959</v>
      </c>
      <c r="AT221" t="s">
        <v>629</v>
      </c>
      <c r="AU221" t="s">
        <v>51</v>
      </c>
      <c r="AV221" s="10" t="s">
        <v>680</v>
      </c>
      <c r="AW221" s="10" t="s">
        <v>290</v>
      </c>
      <c r="AX221" s="10"/>
      <c r="AY221" t="s">
        <v>996</v>
      </c>
      <c r="BB221" s="10" t="s">
        <v>58</v>
      </c>
      <c r="BC221" s="10" t="s">
        <v>659</v>
      </c>
      <c r="BD221" s="10" t="s">
        <v>644</v>
      </c>
      <c r="BE221" s="10" t="s">
        <v>632</v>
      </c>
      <c r="BF221" s="10" t="s">
        <v>696</v>
      </c>
      <c r="BG221" s="10" t="s">
        <v>699</v>
      </c>
      <c r="BH221" s="10">
        <v>33.78</v>
      </c>
      <c r="BI221" s="10">
        <v>4.4800000000000004</v>
      </c>
      <c r="BJ221">
        <f t="shared" si="11"/>
        <v>10.973714047668638</v>
      </c>
      <c r="BK221" s="10">
        <v>6</v>
      </c>
      <c r="BL221" s="10">
        <v>26.03</v>
      </c>
      <c r="BM221" s="10">
        <v>5.82</v>
      </c>
      <c r="BN221">
        <f t="shared" si="10"/>
        <v>14.256030302998097</v>
      </c>
      <c r="BO221" s="10">
        <v>6</v>
      </c>
      <c r="BP221" s="10"/>
    </row>
    <row r="222" spans="1:69">
      <c r="A222" t="s">
        <v>797</v>
      </c>
      <c r="B222" t="s">
        <v>590</v>
      </c>
      <c r="C222" s="10" t="s">
        <v>673</v>
      </c>
      <c r="D222" s="10" t="s">
        <v>1144</v>
      </c>
      <c r="E222" s="20" t="s">
        <v>674</v>
      </c>
      <c r="F222" s="10">
        <v>1985</v>
      </c>
      <c r="G222" s="10" t="s">
        <v>675</v>
      </c>
      <c r="H222" s="21" t="s">
        <v>676</v>
      </c>
      <c r="I222" s="10" t="s">
        <v>677</v>
      </c>
      <c r="J222" t="s">
        <v>1069</v>
      </c>
      <c r="K222" t="s">
        <v>1088</v>
      </c>
      <c r="L222" s="10" t="s">
        <v>1087</v>
      </c>
      <c r="M222" s="10" t="s">
        <v>1109</v>
      </c>
      <c r="N222" s="10" t="s">
        <v>1110</v>
      </c>
      <c r="O222" s="10" t="s">
        <v>1005</v>
      </c>
      <c r="P222" s="10"/>
      <c r="Q222" t="s">
        <v>1011</v>
      </c>
      <c r="R222" t="s">
        <v>1012</v>
      </c>
      <c r="S222" s="10" t="s">
        <v>625</v>
      </c>
      <c r="T222" s="10"/>
      <c r="U222" s="10"/>
      <c r="V222" s="10" t="s">
        <v>678</v>
      </c>
      <c r="W222" s="10" t="s">
        <v>601</v>
      </c>
      <c r="X222" s="10"/>
      <c r="Y222" t="s">
        <v>65</v>
      </c>
      <c r="Z222" s="10">
        <v>3200</v>
      </c>
      <c r="AA222" s="10"/>
      <c r="AB222" s="10" t="s">
        <v>250</v>
      </c>
      <c r="AC222" s="10" t="s">
        <v>687</v>
      </c>
      <c r="AD222" s="17">
        <f t="shared" si="14"/>
        <v>14.001388888888888</v>
      </c>
      <c r="AE222" s="19">
        <v>14</v>
      </c>
      <c r="AF222" s="19">
        <f t="shared" si="15"/>
        <v>1.3888888888888889E-3</v>
      </c>
      <c r="AG222" s="19" t="s">
        <v>964</v>
      </c>
      <c r="AH222" s="10">
        <v>375</v>
      </c>
      <c r="AI222" s="10">
        <v>375</v>
      </c>
      <c r="AJ222" s="19">
        <v>32</v>
      </c>
      <c r="AK222" s="19">
        <v>0</v>
      </c>
      <c r="AL222" t="s">
        <v>309</v>
      </c>
      <c r="AM222" s="10" t="s">
        <v>978</v>
      </c>
      <c r="AN222" s="10" t="s">
        <v>163</v>
      </c>
      <c r="AO222" t="s">
        <v>982</v>
      </c>
      <c r="AP222" s="19"/>
      <c r="AQ222" s="19">
        <v>1</v>
      </c>
      <c r="AR222" s="10" t="s">
        <v>652</v>
      </c>
      <c r="AS222" t="s">
        <v>959</v>
      </c>
      <c r="AT222" t="s">
        <v>629</v>
      </c>
      <c r="AU222" t="s">
        <v>51</v>
      </c>
      <c r="AV222" s="10" t="s">
        <v>680</v>
      </c>
      <c r="AW222" s="10" t="s">
        <v>290</v>
      </c>
      <c r="AX222" s="10"/>
      <c r="AY222" t="s">
        <v>996</v>
      </c>
      <c r="BB222" s="10" t="s">
        <v>58</v>
      </c>
      <c r="BC222" s="10" t="s">
        <v>661</v>
      </c>
      <c r="BD222" s="10" t="s">
        <v>644</v>
      </c>
      <c r="BE222" s="10" t="s">
        <v>632</v>
      </c>
      <c r="BF222" s="10" t="s">
        <v>696</v>
      </c>
      <c r="BG222" s="10" t="s">
        <v>700</v>
      </c>
      <c r="BH222" s="10">
        <v>33.78</v>
      </c>
      <c r="BI222" s="10">
        <v>4.4800000000000004</v>
      </c>
      <c r="BJ222">
        <f t="shared" si="11"/>
        <v>10.973714047668638</v>
      </c>
      <c r="BK222" s="10">
        <v>6</v>
      </c>
      <c r="BL222" s="10">
        <v>37.17</v>
      </c>
      <c r="BM222" s="10">
        <v>8.36</v>
      </c>
      <c r="BN222">
        <f t="shared" si="10"/>
        <v>20.477734249667364</v>
      </c>
      <c r="BO222" s="10">
        <v>6</v>
      </c>
    </row>
    <row r="223" spans="1:69">
      <c r="A223" t="s">
        <v>797</v>
      </c>
      <c r="B223" t="s">
        <v>590</v>
      </c>
      <c r="C223" s="10" t="s">
        <v>673</v>
      </c>
      <c r="D223" s="10" t="s">
        <v>1144</v>
      </c>
      <c r="E223" s="20" t="s">
        <v>674</v>
      </c>
      <c r="F223" s="10">
        <v>1985</v>
      </c>
      <c r="G223" s="10" t="s">
        <v>675</v>
      </c>
      <c r="H223" s="21" t="s">
        <v>676</v>
      </c>
      <c r="I223" s="10" t="s">
        <v>677</v>
      </c>
      <c r="J223" t="s">
        <v>1069</v>
      </c>
      <c r="K223" t="s">
        <v>1088</v>
      </c>
      <c r="L223" s="10" t="s">
        <v>1087</v>
      </c>
      <c r="M223" s="10" t="s">
        <v>1109</v>
      </c>
      <c r="N223" s="10" t="s">
        <v>1110</v>
      </c>
      <c r="O223" s="10" t="s">
        <v>1005</v>
      </c>
      <c r="P223" s="10"/>
      <c r="Q223" t="s">
        <v>1011</v>
      </c>
      <c r="R223" t="s">
        <v>1012</v>
      </c>
      <c r="S223" s="10" t="s">
        <v>625</v>
      </c>
      <c r="T223" s="10"/>
      <c r="U223" s="10"/>
      <c r="V223" s="10" t="s">
        <v>678</v>
      </c>
      <c r="W223" s="10" t="s">
        <v>601</v>
      </c>
      <c r="X223" s="10"/>
      <c r="Y223" t="s">
        <v>65</v>
      </c>
      <c r="Z223" s="10">
        <v>3200</v>
      </c>
      <c r="AA223" s="10"/>
      <c r="AB223" s="10" t="s">
        <v>250</v>
      </c>
      <c r="AC223" s="10" t="s">
        <v>687</v>
      </c>
      <c r="AD223" s="17">
        <f t="shared" si="14"/>
        <v>14.001388888888888</v>
      </c>
      <c r="AE223" s="19">
        <v>14</v>
      </c>
      <c r="AF223" s="19">
        <f t="shared" si="15"/>
        <v>1.3888888888888889E-3</v>
      </c>
      <c r="AG223" s="19" t="s">
        <v>964</v>
      </c>
      <c r="AH223" s="10">
        <v>375</v>
      </c>
      <c r="AI223" s="10">
        <v>375</v>
      </c>
      <c r="AJ223" s="19">
        <v>320</v>
      </c>
      <c r="AK223" s="19">
        <v>0</v>
      </c>
      <c r="AL223" t="s">
        <v>309</v>
      </c>
      <c r="AM223" s="10" t="s">
        <v>978</v>
      </c>
      <c r="AN223" s="10" t="s">
        <v>163</v>
      </c>
      <c r="AO223" t="s">
        <v>982</v>
      </c>
      <c r="AP223" s="19"/>
      <c r="AQ223" s="19">
        <v>1</v>
      </c>
      <c r="AR223" s="10" t="s">
        <v>652</v>
      </c>
      <c r="AS223" t="s">
        <v>959</v>
      </c>
      <c r="AT223" t="s">
        <v>629</v>
      </c>
      <c r="AU223" t="s">
        <v>51</v>
      </c>
      <c r="AV223" s="10" t="s">
        <v>680</v>
      </c>
      <c r="AW223" s="10" t="s">
        <v>290</v>
      </c>
      <c r="AX223" s="10"/>
      <c r="AY223" t="s">
        <v>996</v>
      </c>
      <c r="BB223" s="10" t="s">
        <v>58</v>
      </c>
      <c r="BC223" s="10" t="s">
        <v>663</v>
      </c>
      <c r="BD223" s="10" t="s">
        <v>644</v>
      </c>
      <c r="BE223" s="10" t="s">
        <v>632</v>
      </c>
      <c r="BF223" s="10" t="s">
        <v>696</v>
      </c>
      <c r="BG223" s="10" t="s">
        <v>701</v>
      </c>
      <c r="BH223" s="10">
        <v>33.78</v>
      </c>
      <c r="BI223" s="10">
        <v>4.4800000000000004</v>
      </c>
      <c r="BJ223">
        <f t="shared" si="11"/>
        <v>10.973714047668638</v>
      </c>
      <c r="BK223" s="10">
        <v>6</v>
      </c>
      <c r="BL223" s="10">
        <v>11.26</v>
      </c>
      <c r="BM223" s="10">
        <v>4.3600000000000003</v>
      </c>
      <c r="BN223">
        <f t="shared" si="10"/>
        <v>10.679775278534656</v>
      </c>
      <c r="BO223" s="10">
        <v>6</v>
      </c>
    </row>
    <row r="224" spans="1:69">
      <c r="A224" t="s">
        <v>797</v>
      </c>
      <c r="B224" t="s">
        <v>590</v>
      </c>
      <c r="C224" s="10" t="s">
        <v>673</v>
      </c>
      <c r="D224" s="10" t="s">
        <v>1144</v>
      </c>
      <c r="E224" s="20" t="s">
        <v>674</v>
      </c>
      <c r="F224" s="10">
        <v>1985</v>
      </c>
      <c r="G224" s="10" t="s">
        <v>675</v>
      </c>
      <c r="H224" s="21" t="s">
        <v>676</v>
      </c>
      <c r="I224" s="10" t="s">
        <v>677</v>
      </c>
      <c r="J224" t="s">
        <v>1069</v>
      </c>
      <c r="K224" t="s">
        <v>1088</v>
      </c>
      <c r="L224" s="10" t="s">
        <v>1087</v>
      </c>
      <c r="M224" s="10" t="s">
        <v>1109</v>
      </c>
      <c r="N224" s="10" t="s">
        <v>1110</v>
      </c>
      <c r="O224" s="10" t="s">
        <v>1005</v>
      </c>
      <c r="P224" s="10"/>
      <c r="Q224" t="s">
        <v>1011</v>
      </c>
      <c r="R224" t="s">
        <v>1012</v>
      </c>
      <c r="S224" s="10" t="s">
        <v>625</v>
      </c>
      <c r="T224" s="10"/>
      <c r="U224" s="10"/>
      <c r="V224" s="10" t="s">
        <v>678</v>
      </c>
      <c r="W224" s="10" t="s">
        <v>601</v>
      </c>
      <c r="X224" s="10"/>
      <c r="Y224" t="s">
        <v>65</v>
      </c>
      <c r="Z224" s="10">
        <v>3200</v>
      </c>
      <c r="AA224" s="10"/>
      <c r="AB224" s="10" t="s">
        <v>250</v>
      </c>
      <c r="AC224" s="10" t="s">
        <v>687</v>
      </c>
      <c r="AD224" s="17">
        <f t="shared" si="14"/>
        <v>14.001388888888888</v>
      </c>
      <c r="AE224" s="19">
        <v>14</v>
      </c>
      <c r="AF224" s="19">
        <f t="shared" si="15"/>
        <v>1.3888888888888889E-3</v>
      </c>
      <c r="AG224" s="19" t="s">
        <v>964</v>
      </c>
      <c r="AH224" s="10">
        <v>375</v>
      </c>
      <c r="AI224" s="10">
        <v>375</v>
      </c>
      <c r="AJ224" s="19">
        <v>1600</v>
      </c>
      <c r="AK224" s="19">
        <v>0</v>
      </c>
      <c r="AL224" t="s">
        <v>309</v>
      </c>
      <c r="AM224" s="10" t="s">
        <v>978</v>
      </c>
      <c r="AN224" s="10" t="s">
        <v>163</v>
      </c>
      <c r="AO224" t="s">
        <v>982</v>
      </c>
      <c r="AP224" s="19"/>
      <c r="AQ224" s="19">
        <v>1</v>
      </c>
      <c r="AR224" s="10" t="s">
        <v>652</v>
      </c>
      <c r="AS224" t="s">
        <v>959</v>
      </c>
      <c r="AT224" t="s">
        <v>629</v>
      </c>
      <c r="AU224" t="s">
        <v>51</v>
      </c>
      <c r="AV224" s="10" t="s">
        <v>680</v>
      </c>
      <c r="AW224" s="10" t="s">
        <v>290</v>
      </c>
      <c r="AX224" s="10"/>
      <c r="AY224" t="s">
        <v>996</v>
      </c>
      <c r="BB224" s="10" t="s">
        <v>58</v>
      </c>
      <c r="BC224" s="10" t="s">
        <v>702</v>
      </c>
      <c r="BD224" s="10" t="s">
        <v>644</v>
      </c>
      <c r="BE224" s="10" t="s">
        <v>632</v>
      </c>
      <c r="BF224" s="10" t="s">
        <v>696</v>
      </c>
      <c r="BG224" s="10" t="s">
        <v>703</v>
      </c>
      <c r="BH224" s="10">
        <v>33.78</v>
      </c>
      <c r="BI224" s="10">
        <v>4.4800000000000004</v>
      </c>
      <c r="BJ224">
        <f t="shared" si="11"/>
        <v>10.973714047668638</v>
      </c>
      <c r="BK224" s="10">
        <v>6</v>
      </c>
      <c r="BL224" s="10">
        <v>2.78</v>
      </c>
      <c r="BM224" s="10">
        <v>1.57</v>
      </c>
      <c r="BN224">
        <f t="shared" si="10"/>
        <v>3.8456988961695893</v>
      </c>
      <c r="BO224" s="10">
        <v>6</v>
      </c>
    </row>
    <row r="225" spans="1:68">
      <c r="A225" t="s">
        <v>797</v>
      </c>
      <c r="B225" t="s">
        <v>590</v>
      </c>
      <c r="C225" s="10" t="s">
        <v>673</v>
      </c>
      <c r="D225" s="10" t="s">
        <v>1144</v>
      </c>
      <c r="E225" s="20" t="s">
        <v>674</v>
      </c>
      <c r="F225" s="10">
        <v>1985</v>
      </c>
      <c r="G225" s="10" t="s">
        <v>675</v>
      </c>
      <c r="H225" s="21" t="s">
        <v>676</v>
      </c>
      <c r="I225" s="10" t="s">
        <v>677</v>
      </c>
      <c r="J225" t="s">
        <v>1069</v>
      </c>
      <c r="K225" t="s">
        <v>1088</v>
      </c>
      <c r="L225" s="10" t="s">
        <v>1087</v>
      </c>
      <c r="M225" s="10" t="s">
        <v>1109</v>
      </c>
      <c r="N225" s="10" t="s">
        <v>1110</v>
      </c>
      <c r="O225" s="10" t="s">
        <v>1005</v>
      </c>
      <c r="P225" s="10"/>
      <c r="Q225" t="s">
        <v>1011</v>
      </c>
      <c r="R225" t="s">
        <v>1012</v>
      </c>
      <c r="S225" s="10" t="s">
        <v>625</v>
      </c>
      <c r="T225" s="10"/>
      <c r="U225" s="10"/>
      <c r="V225" s="10" t="s">
        <v>678</v>
      </c>
      <c r="W225" s="10" t="s">
        <v>601</v>
      </c>
      <c r="X225" s="10"/>
      <c r="Y225" t="s">
        <v>65</v>
      </c>
      <c r="Z225" s="10">
        <v>3200</v>
      </c>
      <c r="AA225" s="10"/>
      <c r="AB225" s="10" t="s">
        <v>250</v>
      </c>
      <c r="AC225" s="10" t="s">
        <v>704</v>
      </c>
      <c r="AD225" s="17">
        <v>14.5</v>
      </c>
      <c r="AE225" s="19">
        <v>14</v>
      </c>
      <c r="AF225" s="19">
        <v>0.5</v>
      </c>
      <c r="AG225" s="19" t="s">
        <v>705</v>
      </c>
      <c r="AH225" s="10">
        <v>375</v>
      </c>
      <c r="AI225" s="10">
        <v>375</v>
      </c>
      <c r="AJ225" s="19">
        <v>3.2000000000000002E-3</v>
      </c>
      <c r="AK225" s="19">
        <v>0</v>
      </c>
      <c r="AL225" t="s">
        <v>309</v>
      </c>
      <c r="AM225" s="10" t="s">
        <v>978</v>
      </c>
      <c r="AN225" s="10" t="s">
        <v>692</v>
      </c>
      <c r="AO225" t="s">
        <v>982</v>
      </c>
      <c r="AP225" s="19"/>
      <c r="AQ225" s="19">
        <v>1</v>
      </c>
      <c r="AR225" s="10" t="s">
        <v>652</v>
      </c>
      <c r="AS225" t="s">
        <v>959</v>
      </c>
      <c r="AT225" t="s">
        <v>629</v>
      </c>
      <c r="AU225" t="s">
        <v>51</v>
      </c>
      <c r="AV225" s="10" t="s">
        <v>680</v>
      </c>
      <c r="AW225" s="10" t="s">
        <v>290</v>
      </c>
      <c r="AX225" s="10"/>
      <c r="AY225" t="s">
        <v>996</v>
      </c>
      <c r="BB225" s="10" t="s">
        <v>58</v>
      </c>
      <c r="BC225" s="10" t="s">
        <v>706</v>
      </c>
      <c r="BD225" s="10" t="s">
        <v>707</v>
      </c>
      <c r="BE225" s="10" t="s">
        <v>645</v>
      </c>
      <c r="BF225" s="10" t="s">
        <v>708</v>
      </c>
      <c r="BG225" s="10" t="s">
        <v>709</v>
      </c>
      <c r="BH225" s="10">
        <v>41.07</v>
      </c>
      <c r="BI225" s="10">
        <v>7.26</v>
      </c>
      <c r="BJ225">
        <f t="shared" si="11"/>
        <v>17.783295532605869</v>
      </c>
      <c r="BK225" s="10">
        <v>6</v>
      </c>
      <c r="BL225" s="10">
        <v>36.1</v>
      </c>
      <c r="BM225" s="10">
        <v>7.73</v>
      </c>
      <c r="BN225">
        <f t="shared" si="10"/>
        <v>18.934555711713966</v>
      </c>
      <c r="BO225" s="10">
        <v>6</v>
      </c>
    </row>
    <row r="226" spans="1:68">
      <c r="A226" t="s">
        <v>797</v>
      </c>
      <c r="B226" t="s">
        <v>590</v>
      </c>
      <c r="C226" s="10" t="s">
        <v>673</v>
      </c>
      <c r="D226" s="10" t="s">
        <v>1144</v>
      </c>
      <c r="E226" s="20" t="s">
        <v>674</v>
      </c>
      <c r="F226" s="10">
        <v>1985</v>
      </c>
      <c r="G226" s="10" t="s">
        <v>675</v>
      </c>
      <c r="H226" s="21" t="s">
        <v>676</v>
      </c>
      <c r="I226" s="10" t="s">
        <v>677</v>
      </c>
      <c r="J226" t="s">
        <v>1069</v>
      </c>
      <c r="K226" t="s">
        <v>1088</v>
      </c>
      <c r="L226" s="10" t="s">
        <v>1087</v>
      </c>
      <c r="M226" s="10" t="s">
        <v>1109</v>
      </c>
      <c r="N226" s="10" t="s">
        <v>1110</v>
      </c>
      <c r="O226" s="10" t="s">
        <v>1005</v>
      </c>
      <c r="P226" s="10"/>
      <c r="Q226" t="s">
        <v>1011</v>
      </c>
      <c r="R226" t="s">
        <v>1012</v>
      </c>
      <c r="S226" s="10" t="s">
        <v>625</v>
      </c>
      <c r="T226" s="10"/>
      <c r="U226" s="10"/>
      <c r="V226" s="10" t="s">
        <v>678</v>
      </c>
      <c r="W226" s="10" t="s">
        <v>601</v>
      </c>
      <c r="X226" s="10"/>
      <c r="Y226" t="s">
        <v>65</v>
      </c>
      <c r="Z226" s="10">
        <v>3200</v>
      </c>
      <c r="AA226" s="10"/>
      <c r="AB226" s="10" t="s">
        <v>250</v>
      </c>
      <c r="AC226" s="10" t="s">
        <v>687</v>
      </c>
      <c r="AD226" s="17">
        <v>14.5</v>
      </c>
      <c r="AE226" s="19">
        <v>14</v>
      </c>
      <c r="AF226" s="19">
        <v>0.5</v>
      </c>
      <c r="AG226" s="19" t="s">
        <v>705</v>
      </c>
      <c r="AH226" s="10">
        <v>375</v>
      </c>
      <c r="AI226" s="10">
        <v>375</v>
      </c>
      <c r="AJ226" s="19">
        <v>1600</v>
      </c>
      <c r="AK226" s="19">
        <v>0</v>
      </c>
      <c r="AL226" t="s">
        <v>309</v>
      </c>
      <c r="AM226" s="10" t="s">
        <v>978</v>
      </c>
      <c r="AN226" s="10" t="s">
        <v>692</v>
      </c>
      <c r="AO226" t="s">
        <v>982</v>
      </c>
      <c r="AP226" s="19"/>
      <c r="AQ226" s="19">
        <v>1</v>
      </c>
      <c r="AR226" s="10" t="s">
        <v>652</v>
      </c>
      <c r="AS226" t="s">
        <v>959</v>
      </c>
      <c r="AT226" t="s">
        <v>629</v>
      </c>
      <c r="AU226" t="s">
        <v>51</v>
      </c>
      <c r="AV226" s="10" t="s">
        <v>680</v>
      </c>
      <c r="AW226" s="10" t="s">
        <v>290</v>
      </c>
      <c r="AX226" s="10"/>
      <c r="AY226" t="s">
        <v>996</v>
      </c>
      <c r="BB226" s="10" t="s">
        <v>58</v>
      </c>
      <c r="BC226" s="10" t="s">
        <v>710</v>
      </c>
      <c r="BD226" s="10" t="s">
        <v>711</v>
      </c>
      <c r="BE226" s="10" t="s">
        <v>712</v>
      </c>
      <c r="BF226" s="10" t="s">
        <v>713</v>
      </c>
      <c r="BG226" s="10" t="s">
        <v>714</v>
      </c>
      <c r="BH226" s="10">
        <v>43.53</v>
      </c>
      <c r="BI226" s="10">
        <v>13.42</v>
      </c>
      <c r="BJ226">
        <f t="shared" si="11"/>
        <v>32.872152348150244</v>
      </c>
      <c r="BK226" s="10">
        <v>6</v>
      </c>
      <c r="BL226" s="10">
        <v>9.41</v>
      </c>
      <c r="BM226" s="10">
        <v>3.06</v>
      </c>
      <c r="BN226">
        <f t="shared" si="10"/>
        <v>7.4954386129165247</v>
      </c>
      <c r="BO226" s="10">
        <v>6</v>
      </c>
    </row>
    <row r="227" spans="1:68">
      <c r="A227" t="s">
        <v>797</v>
      </c>
      <c r="B227" t="s">
        <v>590</v>
      </c>
      <c r="C227" s="10" t="s">
        <v>673</v>
      </c>
      <c r="D227" s="10" t="s">
        <v>1144</v>
      </c>
      <c r="E227" s="20" t="s">
        <v>674</v>
      </c>
      <c r="F227" s="10">
        <v>1985</v>
      </c>
      <c r="G227" s="10" t="s">
        <v>675</v>
      </c>
      <c r="H227" s="21" t="s">
        <v>676</v>
      </c>
      <c r="I227" s="10" t="s">
        <v>677</v>
      </c>
      <c r="J227" t="s">
        <v>1069</v>
      </c>
      <c r="K227" t="s">
        <v>1088</v>
      </c>
      <c r="L227" s="10" t="s">
        <v>1087</v>
      </c>
      <c r="M227" s="10" t="s">
        <v>1109</v>
      </c>
      <c r="N227" s="10" t="s">
        <v>1110</v>
      </c>
      <c r="O227" s="10" t="s">
        <v>1005</v>
      </c>
      <c r="P227" s="10"/>
      <c r="Q227" t="s">
        <v>1011</v>
      </c>
      <c r="R227" t="s">
        <v>1012</v>
      </c>
      <c r="S227" s="10" t="s">
        <v>625</v>
      </c>
      <c r="T227" s="10"/>
      <c r="U227" s="10"/>
      <c r="V227" s="10" t="s">
        <v>678</v>
      </c>
      <c r="W227" s="10" t="s">
        <v>601</v>
      </c>
      <c r="X227" s="10"/>
      <c r="Y227" t="s">
        <v>65</v>
      </c>
      <c r="Z227" s="10">
        <v>3200</v>
      </c>
      <c r="AA227" s="10"/>
      <c r="AB227" s="10" t="s">
        <v>250</v>
      </c>
      <c r="AC227" s="10" t="s">
        <v>687</v>
      </c>
      <c r="AD227" s="17">
        <v>14.5</v>
      </c>
      <c r="AE227" s="19">
        <v>14</v>
      </c>
      <c r="AF227" s="19">
        <v>0.5</v>
      </c>
      <c r="AG227" s="19" t="s">
        <v>705</v>
      </c>
      <c r="AH227" s="10">
        <v>375</v>
      </c>
      <c r="AI227" s="10">
        <v>375</v>
      </c>
      <c r="AJ227" s="19">
        <v>1600</v>
      </c>
      <c r="AK227" s="19">
        <v>0</v>
      </c>
      <c r="AL227" t="s">
        <v>309</v>
      </c>
      <c r="AM227" s="10" t="s">
        <v>978</v>
      </c>
      <c r="AN227" s="10" t="s">
        <v>692</v>
      </c>
      <c r="AO227" t="s">
        <v>982</v>
      </c>
      <c r="AP227" s="19"/>
      <c r="AQ227" s="19">
        <v>1</v>
      </c>
      <c r="AR227" s="10" t="s">
        <v>652</v>
      </c>
      <c r="AS227" t="s">
        <v>959</v>
      </c>
      <c r="AT227" t="s">
        <v>629</v>
      </c>
      <c r="AU227" t="s">
        <v>51</v>
      </c>
      <c r="AV227" s="10" t="s">
        <v>680</v>
      </c>
      <c r="AW227" s="10" t="s">
        <v>290</v>
      </c>
      <c r="AX227" s="10"/>
      <c r="AY227" t="s">
        <v>996</v>
      </c>
      <c r="BB227" s="10" t="s">
        <v>58</v>
      </c>
      <c r="BC227" s="10" t="s">
        <v>715</v>
      </c>
      <c r="BD227" s="10" t="s">
        <v>474</v>
      </c>
      <c r="BE227" s="10" t="s">
        <v>712</v>
      </c>
      <c r="BF227" s="10" t="s">
        <v>713</v>
      </c>
      <c r="BG227" s="10" t="s">
        <v>716</v>
      </c>
      <c r="BH227" s="10">
        <v>18.350000000000001</v>
      </c>
      <c r="BI227" s="10">
        <v>6.12</v>
      </c>
      <c r="BJ227">
        <f t="shared" si="11"/>
        <v>14.990877225833049</v>
      </c>
      <c r="BK227" s="10">
        <v>6</v>
      </c>
      <c r="BL227" s="10">
        <v>5.41</v>
      </c>
      <c r="BM227" s="10">
        <v>2.35</v>
      </c>
      <c r="BN227">
        <f t="shared" si="10"/>
        <v>5.756300895540468</v>
      </c>
      <c r="BO227" s="10">
        <v>6</v>
      </c>
    </row>
    <row r="228" spans="1:68">
      <c r="A228" t="s">
        <v>797</v>
      </c>
      <c r="B228" t="s">
        <v>590</v>
      </c>
      <c r="C228" s="10" t="s">
        <v>673</v>
      </c>
      <c r="D228" s="10" t="s">
        <v>1144</v>
      </c>
      <c r="E228" s="20" t="s">
        <v>674</v>
      </c>
      <c r="F228" s="10">
        <v>1985</v>
      </c>
      <c r="G228" s="10" t="s">
        <v>675</v>
      </c>
      <c r="H228" s="21" t="s">
        <v>676</v>
      </c>
      <c r="I228" s="10" t="s">
        <v>677</v>
      </c>
      <c r="J228" t="s">
        <v>1069</v>
      </c>
      <c r="K228" t="s">
        <v>1088</v>
      </c>
      <c r="L228" s="10" t="s">
        <v>1087</v>
      </c>
      <c r="M228" s="10" t="s">
        <v>1109</v>
      </c>
      <c r="N228" s="10" t="s">
        <v>1110</v>
      </c>
      <c r="O228" s="10" t="s">
        <v>1005</v>
      </c>
      <c r="P228" s="10"/>
      <c r="Q228" t="s">
        <v>1011</v>
      </c>
      <c r="R228" t="s">
        <v>1012</v>
      </c>
      <c r="S228" s="10" t="s">
        <v>625</v>
      </c>
      <c r="T228" s="10"/>
      <c r="U228" s="10"/>
      <c r="V228" s="10" t="s">
        <v>678</v>
      </c>
      <c r="W228" s="10" t="s">
        <v>601</v>
      </c>
      <c r="X228" s="10"/>
      <c r="Y228" t="s">
        <v>65</v>
      </c>
      <c r="Z228" s="10">
        <v>3200</v>
      </c>
      <c r="AA228" s="10"/>
      <c r="AB228" s="10" t="s">
        <v>250</v>
      </c>
      <c r="AC228" s="10" t="s">
        <v>687</v>
      </c>
      <c r="AD228" s="17">
        <v>14.5</v>
      </c>
      <c r="AE228" s="19">
        <v>14</v>
      </c>
      <c r="AF228" s="19">
        <v>0.5</v>
      </c>
      <c r="AG228" s="19" t="s">
        <v>705</v>
      </c>
      <c r="AH228" s="10">
        <v>375</v>
      </c>
      <c r="AI228" s="10">
        <v>375</v>
      </c>
      <c r="AJ228" s="19">
        <v>1600</v>
      </c>
      <c r="AK228" s="19">
        <v>0</v>
      </c>
      <c r="AL228" t="s">
        <v>309</v>
      </c>
      <c r="AM228" s="10" t="s">
        <v>978</v>
      </c>
      <c r="AN228" s="10" t="s">
        <v>692</v>
      </c>
      <c r="AO228" t="s">
        <v>982</v>
      </c>
      <c r="AP228" s="19"/>
      <c r="AQ228" s="19">
        <v>1</v>
      </c>
      <c r="AR228" s="10" t="s">
        <v>652</v>
      </c>
      <c r="AS228" t="s">
        <v>959</v>
      </c>
      <c r="AT228" t="s">
        <v>629</v>
      </c>
      <c r="AU228" t="s">
        <v>51</v>
      </c>
      <c r="AV228" s="10" t="s">
        <v>680</v>
      </c>
      <c r="AW228" s="10" t="s">
        <v>290</v>
      </c>
      <c r="AX228" s="10"/>
      <c r="AY228" t="s">
        <v>996</v>
      </c>
      <c r="BB228" s="10" t="s">
        <v>58</v>
      </c>
      <c r="BC228" s="10" t="s">
        <v>717</v>
      </c>
      <c r="BD228" s="10" t="s">
        <v>718</v>
      </c>
      <c r="BE228" s="10" t="s">
        <v>712</v>
      </c>
      <c r="BF228" s="10" t="s">
        <v>713</v>
      </c>
      <c r="BG228" s="10" t="s">
        <v>719</v>
      </c>
      <c r="BH228" s="10">
        <v>68</v>
      </c>
      <c r="BI228" s="10">
        <v>21.41</v>
      </c>
      <c r="BJ228">
        <f t="shared" si="11"/>
        <v>52.443575392987839</v>
      </c>
      <c r="BK228" s="10">
        <v>6</v>
      </c>
      <c r="BL228" s="10">
        <v>14.71</v>
      </c>
      <c r="BM228" s="10">
        <v>6.36</v>
      </c>
      <c r="BN228">
        <f t="shared" si="10"/>
        <v>15.578754764101012</v>
      </c>
      <c r="BO228" s="10">
        <v>6</v>
      </c>
    </row>
    <row r="229" spans="1:68">
      <c r="A229" t="s">
        <v>797</v>
      </c>
      <c r="B229" t="s">
        <v>590</v>
      </c>
      <c r="C229" t="s">
        <v>720</v>
      </c>
      <c r="D229" t="s">
        <v>721</v>
      </c>
      <c r="E229" s="13" t="s">
        <v>722</v>
      </c>
      <c r="F229" s="10">
        <v>1986</v>
      </c>
      <c r="G229" s="10" t="s">
        <v>723</v>
      </c>
      <c r="H229" s="4" t="s">
        <v>724</v>
      </c>
      <c r="I229" s="10" t="s">
        <v>1001</v>
      </c>
      <c r="J229" t="s">
        <v>1069</v>
      </c>
      <c r="K229" s="10" t="s">
        <v>1137</v>
      </c>
      <c r="L229" s="10" t="s">
        <v>1106</v>
      </c>
      <c r="M229" s="10" t="s">
        <v>1111</v>
      </c>
      <c r="N229" s="10" t="s">
        <v>1112</v>
      </c>
      <c r="O229" s="10" t="s">
        <v>159</v>
      </c>
      <c r="P229" s="10"/>
      <c r="Q229" t="s">
        <v>1011</v>
      </c>
      <c r="R229" t="s">
        <v>1012</v>
      </c>
      <c r="S229" s="10" t="s">
        <v>625</v>
      </c>
      <c r="V229" s="10" t="s">
        <v>726</v>
      </c>
      <c r="W229" s="10" t="s">
        <v>601</v>
      </c>
      <c r="X229" s="10"/>
      <c r="Y229" t="s">
        <v>65</v>
      </c>
      <c r="Z229" s="10"/>
      <c r="AB229" s="10" t="s">
        <v>250</v>
      </c>
      <c r="AC229" s="10" t="s">
        <v>1018</v>
      </c>
      <c r="AD229" s="17">
        <v>13</v>
      </c>
      <c r="AE229" s="18">
        <v>12</v>
      </c>
      <c r="AF229" s="18">
        <v>1</v>
      </c>
      <c r="AG229" s="18"/>
      <c r="AH229" s="18">
        <v>200</v>
      </c>
      <c r="AI229" s="18">
        <v>200</v>
      </c>
      <c r="AJ229" s="19">
        <v>2.93</v>
      </c>
      <c r="AK229" s="19">
        <v>0</v>
      </c>
      <c r="AL229" s="10" t="s">
        <v>604</v>
      </c>
      <c r="AM229" t="s">
        <v>727</v>
      </c>
      <c r="AN229" s="10" t="s">
        <v>728</v>
      </c>
      <c r="AO229" s="2" t="s">
        <v>982</v>
      </c>
      <c r="AP229" s="18">
        <v>14</v>
      </c>
      <c r="AQ229" s="18">
        <v>1</v>
      </c>
      <c r="AR229" t="s">
        <v>729</v>
      </c>
      <c r="AS229" s="10" t="s">
        <v>961</v>
      </c>
      <c r="AT229" t="s">
        <v>629</v>
      </c>
      <c r="AU229" t="s">
        <v>51</v>
      </c>
      <c r="AV229" s="10" t="s">
        <v>730</v>
      </c>
      <c r="AW229" s="10" t="s">
        <v>637</v>
      </c>
      <c r="AY229" t="s">
        <v>996</v>
      </c>
      <c r="BB229" s="10" t="s">
        <v>610</v>
      </c>
      <c r="BC229" s="10" t="s">
        <v>611</v>
      </c>
      <c r="BD229" s="10" t="s">
        <v>55</v>
      </c>
      <c r="BE229" s="10" t="s">
        <v>682</v>
      </c>
      <c r="BF229" s="10" t="s">
        <v>731</v>
      </c>
      <c r="BG229" s="10" t="s">
        <v>732</v>
      </c>
      <c r="BH229" s="10">
        <v>201.88</v>
      </c>
      <c r="BI229" s="10">
        <v>48.12</v>
      </c>
      <c r="BJ229">
        <f t="shared" si="11"/>
        <v>117.86944642272651</v>
      </c>
      <c r="BK229" s="10">
        <v>6</v>
      </c>
      <c r="BL229" s="10">
        <v>202.83</v>
      </c>
      <c r="BM229" s="10">
        <v>26.41</v>
      </c>
      <c r="BN229">
        <f t="shared" si="10"/>
        <v>64.691024106903726</v>
      </c>
      <c r="BO229" s="10">
        <v>6</v>
      </c>
      <c r="BP229" t="s">
        <v>733</v>
      </c>
    </row>
    <row r="230" spans="1:68">
      <c r="A230" t="s">
        <v>797</v>
      </c>
      <c r="B230" t="s">
        <v>590</v>
      </c>
      <c r="C230" t="s">
        <v>720</v>
      </c>
      <c r="D230" t="s">
        <v>721</v>
      </c>
      <c r="E230" s="13" t="s">
        <v>722</v>
      </c>
      <c r="F230" s="10">
        <v>1986</v>
      </c>
      <c r="G230" s="10" t="s">
        <v>723</v>
      </c>
      <c r="H230" s="4" t="s">
        <v>724</v>
      </c>
      <c r="I230" s="10" t="s">
        <v>725</v>
      </c>
      <c r="J230" t="s">
        <v>1069</v>
      </c>
      <c r="K230" s="10" t="s">
        <v>1137</v>
      </c>
      <c r="L230" s="10" t="s">
        <v>1106</v>
      </c>
      <c r="M230" s="10" t="s">
        <v>1111</v>
      </c>
      <c r="N230" s="10" t="s">
        <v>1112</v>
      </c>
      <c r="O230" s="10" t="s">
        <v>159</v>
      </c>
      <c r="P230" s="10"/>
      <c r="Q230" t="s">
        <v>1011</v>
      </c>
      <c r="R230" t="s">
        <v>1012</v>
      </c>
      <c r="S230" s="10" t="s">
        <v>625</v>
      </c>
      <c r="V230" s="10" t="s">
        <v>726</v>
      </c>
      <c r="W230" s="10" t="s">
        <v>601</v>
      </c>
      <c r="X230" s="10"/>
      <c r="Y230" t="s">
        <v>65</v>
      </c>
      <c r="Z230" s="10"/>
      <c r="AB230" s="10" t="s">
        <v>250</v>
      </c>
      <c r="AC230" s="10" t="s">
        <v>1018</v>
      </c>
      <c r="AD230" s="17">
        <v>13</v>
      </c>
      <c r="AE230" s="18">
        <v>12</v>
      </c>
      <c r="AF230" s="18">
        <v>1</v>
      </c>
      <c r="AG230" s="18"/>
      <c r="AH230" s="18">
        <v>200</v>
      </c>
      <c r="AI230" s="18">
        <v>200</v>
      </c>
      <c r="AJ230" s="19">
        <v>2.93</v>
      </c>
      <c r="AK230" s="19">
        <v>0</v>
      </c>
      <c r="AL230" s="10" t="s">
        <v>604</v>
      </c>
      <c r="AM230" t="s">
        <v>727</v>
      </c>
      <c r="AN230" s="10" t="s">
        <v>728</v>
      </c>
      <c r="AO230" s="2" t="s">
        <v>982</v>
      </c>
      <c r="AP230" s="18">
        <v>14</v>
      </c>
      <c r="AQ230" s="18">
        <v>1</v>
      </c>
      <c r="AR230" t="s">
        <v>729</v>
      </c>
      <c r="AS230" s="10" t="s">
        <v>961</v>
      </c>
      <c r="AT230" t="s">
        <v>629</v>
      </c>
      <c r="AU230" t="s">
        <v>51</v>
      </c>
      <c r="AV230" s="10" t="s">
        <v>730</v>
      </c>
      <c r="AW230" s="10" t="s">
        <v>637</v>
      </c>
      <c r="AY230" t="s">
        <v>996</v>
      </c>
      <c r="BB230" s="10" t="s">
        <v>734</v>
      </c>
      <c r="BC230" s="10" t="s">
        <v>685</v>
      </c>
      <c r="BD230" s="10" t="s">
        <v>56</v>
      </c>
      <c r="BE230" s="10" t="s">
        <v>682</v>
      </c>
      <c r="BF230" s="10" t="s">
        <v>731</v>
      </c>
      <c r="BG230" s="10" t="s">
        <v>735</v>
      </c>
      <c r="BH230" s="10">
        <v>312.26</v>
      </c>
      <c r="BI230" s="10">
        <v>28.3</v>
      </c>
      <c r="BJ230">
        <f t="shared" si="11"/>
        <v>120.06673144547577</v>
      </c>
      <c r="BK230" s="10">
        <v>18</v>
      </c>
      <c r="BL230" s="10">
        <v>283.95999999999998</v>
      </c>
      <c r="BM230" s="10">
        <v>27.36</v>
      </c>
      <c r="BN230">
        <f t="shared" si="10"/>
        <v>122.3576397287885</v>
      </c>
      <c r="BO230" s="10">
        <v>20</v>
      </c>
      <c r="BP230" t="s">
        <v>733</v>
      </c>
    </row>
    <row r="231" spans="1:68">
      <c r="A231" t="s">
        <v>797</v>
      </c>
      <c r="B231" t="s">
        <v>590</v>
      </c>
      <c r="C231" t="s">
        <v>720</v>
      </c>
      <c r="D231" t="s">
        <v>721</v>
      </c>
      <c r="E231" s="13" t="s">
        <v>722</v>
      </c>
      <c r="F231" s="10">
        <v>1986</v>
      </c>
      <c r="G231" s="10" t="s">
        <v>723</v>
      </c>
      <c r="H231" s="4" t="s">
        <v>724</v>
      </c>
      <c r="I231" s="10" t="s">
        <v>725</v>
      </c>
      <c r="J231" t="s">
        <v>1069</v>
      </c>
      <c r="K231" s="10" t="s">
        <v>1137</v>
      </c>
      <c r="L231" s="10" t="s">
        <v>1106</v>
      </c>
      <c r="M231" s="10" t="s">
        <v>1111</v>
      </c>
      <c r="N231" s="10" t="s">
        <v>1112</v>
      </c>
      <c r="O231" s="10" t="s">
        <v>159</v>
      </c>
      <c r="P231" s="10"/>
      <c r="Q231" t="s">
        <v>1011</v>
      </c>
      <c r="R231" t="s">
        <v>1012</v>
      </c>
      <c r="S231" s="10" t="s">
        <v>625</v>
      </c>
      <c r="V231" s="10" t="s">
        <v>726</v>
      </c>
      <c r="W231" s="10" t="s">
        <v>601</v>
      </c>
      <c r="X231" s="10"/>
      <c r="Y231" t="s">
        <v>65</v>
      </c>
      <c r="Z231" s="10"/>
      <c r="AB231" s="10" t="s">
        <v>250</v>
      </c>
      <c r="AC231" s="10" t="s">
        <v>1018</v>
      </c>
      <c r="AD231" s="17">
        <v>14</v>
      </c>
      <c r="AE231" s="18">
        <v>12</v>
      </c>
      <c r="AF231" s="18">
        <v>2</v>
      </c>
      <c r="AG231" s="18"/>
      <c r="AH231" s="18">
        <v>200</v>
      </c>
      <c r="AI231" s="18">
        <v>200</v>
      </c>
      <c r="AJ231" s="19">
        <v>2.93</v>
      </c>
      <c r="AK231" s="19">
        <v>0</v>
      </c>
      <c r="AL231" s="10" t="s">
        <v>604</v>
      </c>
      <c r="AM231" t="s">
        <v>736</v>
      </c>
      <c r="AN231" s="10" t="s">
        <v>737</v>
      </c>
      <c r="AO231" s="2" t="s">
        <v>982</v>
      </c>
      <c r="AP231" s="18">
        <v>14</v>
      </c>
      <c r="AQ231" s="18">
        <v>1</v>
      </c>
      <c r="AR231" t="s">
        <v>738</v>
      </c>
      <c r="AS231" s="10" t="s">
        <v>961</v>
      </c>
      <c r="AT231" t="s">
        <v>629</v>
      </c>
      <c r="AU231" t="s">
        <v>51</v>
      </c>
      <c r="AV231" s="10" t="s">
        <v>730</v>
      </c>
      <c r="AW231" s="10" t="s">
        <v>739</v>
      </c>
      <c r="AY231" t="s">
        <v>996</v>
      </c>
      <c r="BB231" s="10" t="s">
        <v>734</v>
      </c>
      <c r="BC231" s="10" t="s">
        <v>63</v>
      </c>
      <c r="BD231" s="10" t="s">
        <v>81</v>
      </c>
      <c r="BE231" s="10" t="s">
        <v>682</v>
      </c>
      <c r="BF231" s="10" t="s">
        <v>731</v>
      </c>
      <c r="BG231" s="10" t="s">
        <v>740</v>
      </c>
      <c r="BH231" s="10">
        <v>296.23</v>
      </c>
      <c r="BI231" s="10">
        <v>21.7</v>
      </c>
      <c r="BJ231">
        <f t="shared" si="11"/>
        <v>89.471392075903225</v>
      </c>
      <c r="BK231" s="10">
        <v>17</v>
      </c>
      <c r="BL231" s="10">
        <v>366.04</v>
      </c>
      <c r="BM231" s="10">
        <v>30.19</v>
      </c>
      <c r="BN231">
        <f t="shared" si="10"/>
        <v>128.08532234413121</v>
      </c>
      <c r="BO231" s="10">
        <v>18</v>
      </c>
      <c r="BP231" t="s">
        <v>733</v>
      </c>
    </row>
    <row r="232" spans="1:68">
      <c r="A232" t="s">
        <v>797</v>
      </c>
      <c r="B232" t="s">
        <v>590</v>
      </c>
      <c r="C232" t="s">
        <v>990</v>
      </c>
      <c r="D232" t="s">
        <v>721</v>
      </c>
      <c r="E232" s="13" t="s">
        <v>722</v>
      </c>
      <c r="F232" s="10">
        <v>1986</v>
      </c>
      <c r="G232" s="10" t="s">
        <v>989</v>
      </c>
      <c r="H232" s="4" t="s">
        <v>724</v>
      </c>
      <c r="I232" s="10" t="s">
        <v>725</v>
      </c>
      <c r="J232" t="s">
        <v>1069</v>
      </c>
      <c r="K232" s="10" t="s">
        <v>1137</v>
      </c>
      <c r="L232" s="10" t="s">
        <v>1106</v>
      </c>
      <c r="M232" s="10" t="s">
        <v>1111</v>
      </c>
      <c r="N232" s="10" t="s">
        <v>1112</v>
      </c>
      <c r="O232" s="10" t="s">
        <v>159</v>
      </c>
      <c r="P232" s="10"/>
      <c r="Q232" t="s">
        <v>1011</v>
      </c>
      <c r="R232" t="s">
        <v>1012</v>
      </c>
      <c r="S232" s="10" t="s">
        <v>625</v>
      </c>
      <c r="V232" s="10" t="s">
        <v>726</v>
      </c>
      <c r="W232" s="10" t="s">
        <v>601</v>
      </c>
      <c r="X232" s="10" t="s">
        <v>991</v>
      </c>
      <c r="Y232" t="s">
        <v>65</v>
      </c>
      <c r="Z232" s="10"/>
      <c r="AB232" s="10" t="s">
        <v>250</v>
      </c>
      <c r="AC232" s="10" t="s">
        <v>1019</v>
      </c>
      <c r="AD232" s="17">
        <v>13</v>
      </c>
      <c r="AE232" s="18">
        <v>12</v>
      </c>
      <c r="AF232" s="18">
        <v>1</v>
      </c>
      <c r="AG232" s="18"/>
      <c r="AH232" s="18">
        <v>5400</v>
      </c>
      <c r="AI232" s="18">
        <v>5400</v>
      </c>
      <c r="AJ232" s="19">
        <v>2.93</v>
      </c>
      <c r="AK232" s="19">
        <v>0</v>
      </c>
      <c r="AL232" s="10" t="s">
        <v>604</v>
      </c>
      <c r="AM232" t="s">
        <v>741</v>
      </c>
      <c r="AN232" s="10" t="s">
        <v>728</v>
      </c>
      <c r="AO232" s="2" t="s">
        <v>982</v>
      </c>
      <c r="AP232" s="18">
        <v>21</v>
      </c>
      <c r="AQ232" s="18">
        <v>1</v>
      </c>
      <c r="AR232" t="s">
        <v>729</v>
      </c>
      <c r="AS232" s="10" t="s">
        <v>961</v>
      </c>
      <c r="AT232" t="s">
        <v>629</v>
      </c>
      <c r="AU232" t="s">
        <v>51</v>
      </c>
      <c r="AV232" s="10" t="s">
        <v>730</v>
      </c>
      <c r="AW232" s="10" t="s">
        <v>637</v>
      </c>
      <c r="AY232" t="s">
        <v>996</v>
      </c>
      <c r="BB232" s="10" t="s">
        <v>79</v>
      </c>
      <c r="BC232" s="10" t="s">
        <v>64</v>
      </c>
      <c r="BD232" s="10" t="s">
        <v>82</v>
      </c>
      <c r="BE232" s="10" t="s">
        <v>682</v>
      </c>
      <c r="BF232" s="10" t="s">
        <v>731</v>
      </c>
      <c r="BG232" s="10" t="s">
        <v>742</v>
      </c>
      <c r="BH232" s="10">
        <v>179.25</v>
      </c>
      <c r="BI232" s="10">
        <v>24.53</v>
      </c>
      <c r="BJ232">
        <f t="shared" si="11"/>
        <v>84.974412619329115</v>
      </c>
      <c r="BK232" s="10">
        <v>12</v>
      </c>
      <c r="BL232" s="10">
        <v>266.98</v>
      </c>
      <c r="BM232" s="10">
        <v>52.83</v>
      </c>
      <c r="BN232">
        <f t="shared" si="10"/>
        <v>183.00848832772755</v>
      </c>
      <c r="BO232" s="10">
        <v>12</v>
      </c>
      <c r="BP232" t="s">
        <v>733</v>
      </c>
    </row>
    <row r="233" spans="1:68">
      <c r="A233" t="s">
        <v>797</v>
      </c>
      <c r="B233" t="s">
        <v>590</v>
      </c>
      <c r="C233" t="s">
        <v>720</v>
      </c>
      <c r="D233" t="s">
        <v>721</v>
      </c>
      <c r="E233" s="13" t="s">
        <v>722</v>
      </c>
      <c r="F233" s="10">
        <v>1986</v>
      </c>
      <c r="G233" s="10" t="s">
        <v>723</v>
      </c>
      <c r="H233" s="4" t="s">
        <v>724</v>
      </c>
      <c r="I233" s="10" t="s">
        <v>725</v>
      </c>
      <c r="J233" t="s">
        <v>1069</v>
      </c>
      <c r="K233" s="10" t="s">
        <v>1137</v>
      </c>
      <c r="L233" s="10" t="s">
        <v>1106</v>
      </c>
      <c r="M233" s="10" t="s">
        <v>1111</v>
      </c>
      <c r="N233" s="10" t="s">
        <v>1112</v>
      </c>
      <c r="O233" s="10" t="s">
        <v>159</v>
      </c>
      <c r="P233" s="10"/>
      <c r="Q233" t="s">
        <v>1011</v>
      </c>
      <c r="R233" t="s">
        <v>1012</v>
      </c>
      <c r="S233" s="10" t="s">
        <v>625</v>
      </c>
      <c r="V233" s="10" t="s">
        <v>726</v>
      </c>
      <c r="W233" s="10" t="s">
        <v>601</v>
      </c>
      <c r="X233" s="10" t="s">
        <v>991</v>
      </c>
      <c r="Y233" t="s">
        <v>65</v>
      </c>
      <c r="Z233" s="10"/>
      <c r="AB233" s="10" t="s">
        <v>250</v>
      </c>
      <c r="AC233" s="10" t="s">
        <v>1019</v>
      </c>
      <c r="AD233" s="17">
        <v>14</v>
      </c>
      <c r="AE233" s="18">
        <v>12</v>
      </c>
      <c r="AF233" s="18">
        <v>2</v>
      </c>
      <c r="AG233" s="18"/>
      <c r="AH233" s="18">
        <v>5400</v>
      </c>
      <c r="AI233" s="18">
        <v>5400</v>
      </c>
      <c r="AJ233" s="19">
        <v>2.93</v>
      </c>
      <c r="AK233" s="19">
        <v>0</v>
      </c>
      <c r="AL233" s="10" t="s">
        <v>604</v>
      </c>
      <c r="AM233" t="s">
        <v>741</v>
      </c>
      <c r="AN233" s="10" t="s">
        <v>737</v>
      </c>
      <c r="AO233" s="2" t="s">
        <v>982</v>
      </c>
      <c r="AP233" s="18">
        <v>21</v>
      </c>
      <c r="AQ233" s="18">
        <v>1</v>
      </c>
      <c r="AR233" t="s">
        <v>738</v>
      </c>
      <c r="AS233" s="10" t="s">
        <v>961</v>
      </c>
      <c r="AT233" t="s">
        <v>629</v>
      </c>
      <c r="AU233" t="s">
        <v>51</v>
      </c>
      <c r="AV233" s="10" t="s">
        <v>730</v>
      </c>
      <c r="AW233" s="10" t="s">
        <v>739</v>
      </c>
      <c r="AY233" t="s">
        <v>996</v>
      </c>
      <c r="BB233" s="10" t="s">
        <v>79</v>
      </c>
      <c r="BC233" s="10" t="s">
        <v>334</v>
      </c>
      <c r="BD233" s="10" t="s">
        <v>474</v>
      </c>
      <c r="BE233" s="10" t="s">
        <v>682</v>
      </c>
      <c r="BF233" s="10" t="s">
        <v>731</v>
      </c>
      <c r="BG233" s="10" t="s">
        <v>743</v>
      </c>
      <c r="BH233" s="10">
        <v>137.74</v>
      </c>
      <c r="BI233" s="10">
        <v>18.87</v>
      </c>
      <c r="BJ233">
        <f t="shared" si="11"/>
        <v>62.5847097940064</v>
      </c>
      <c r="BK233" s="10">
        <v>11</v>
      </c>
      <c r="BL233" s="10">
        <v>136.79</v>
      </c>
      <c r="BM233" s="10">
        <v>20.65</v>
      </c>
      <c r="BN233">
        <f t="shared" si="10"/>
        <v>77.265225036881887</v>
      </c>
      <c r="BO233" s="10">
        <v>14</v>
      </c>
      <c r="BP233" t="s">
        <v>733</v>
      </c>
    </row>
    <row r="234" spans="1:68">
      <c r="A234" t="s">
        <v>797</v>
      </c>
      <c r="B234" t="s">
        <v>590</v>
      </c>
      <c r="C234" s="13" t="s">
        <v>747</v>
      </c>
      <c r="D234" t="s">
        <v>748</v>
      </c>
      <c r="E234" t="s">
        <v>749</v>
      </c>
      <c r="F234" s="10">
        <v>2004</v>
      </c>
      <c r="G234" t="s">
        <v>750</v>
      </c>
      <c r="H234" s="4" t="s">
        <v>751</v>
      </c>
      <c r="I234" s="10" t="s">
        <v>752</v>
      </c>
      <c r="J234" t="s">
        <v>1069</v>
      </c>
      <c r="K234" s="10" t="s">
        <v>1113</v>
      </c>
      <c r="L234" s="10" t="s">
        <v>1114</v>
      </c>
      <c r="M234" s="10" t="s">
        <v>1115</v>
      </c>
      <c r="N234" s="10" t="s">
        <v>1116</v>
      </c>
      <c r="O234" s="10" t="s">
        <v>160</v>
      </c>
      <c r="P234" s="10"/>
      <c r="Q234" t="s">
        <v>1011</v>
      </c>
      <c r="R234" t="s">
        <v>1012</v>
      </c>
      <c r="S234" s="10" t="s">
        <v>625</v>
      </c>
      <c r="V234" t="s">
        <v>753</v>
      </c>
      <c r="W234" s="10" t="s">
        <v>601</v>
      </c>
      <c r="X234" s="10" t="s">
        <v>988</v>
      </c>
      <c r="AC234" s="22"/>
      <c r="AD234" s="17">
        <v>24</v>
      </c>
      <c r="AE234" s="18">
        <v>14.5</v>
      </c>
      <c r="AF234" s="18">
        <v>9.5</v>
      </c>
      <c r="AG234" s="18"/>
      <c r="AJ234">
        <v>2.93</v>
      </c>
      <c r="AM234" t="s">
        <v>628</v>
      </c>
      <c r="AN234" t="s">
        <v>984</v>
      </c>
      <c r="AO234" t="s">
        <v>980</v>
      </c>
      <c r="AP234" s="18">
        <v>7</v>
      </c>
      <c r="AQ234" s="18"/>
      <c r="AR234" t="s">
        <v>755</v>
      </c>
      <c r="AS234" s="10"/>
      <c r="AT234" t="s">
        <v>608</v>
      </c>
      <c r="AU234" t="s">
        <v>51</v>
      </c>
      <c r="AV234" s="10" t="s">
        <v>609</v>
      </c>
      <c r="AW234" s="10" t="s">
        <v>1047</v>
      </c>
      <c r="AX234" s="10" t="s">
        <v>1046</v>
      </c>
      <c r="AY234" s="6" t="s">
        <v>995</v>
      </c>
      <c r="BB234" s="10" t="s">
        <v>610</v>
      </c>
      <c r="BC234" t="s">
        <v>611</v>
      </c>
      <c r="BD234" s="10" t="s">
        <v>612</v>
      </c>
      <c r="BE234" s="10" t="s">
        <v>756</v>
      </c>
      <c r="BF234" t="s">
        <v>757</v>
      </c>
      <c r="BG234" s="10" t="s">
        <v>758</v>
      </c>
      <c r="BH234">
        <v>230.53</v>
      </c>
      <c r="BI234">
        <v>50.53</v>
      </c>
      <c r="BJ234">
        <f t="shared" si="11"/>
        <v>112.98851490306438</v>
      </c>
      <c r="BK234">
        <v>5</v>
      </c>
      <c r="BL234">
        <v>126.92</v>
      </c>
      <c r="BM234">
        <v>67.95</v>
      </c>
      <c r="BN234">
        <f t="shared" si="10"/>
        <v>151.94081907111072</v>
      </c>
      <c r="BO234">
        <v>5</v>
      </c>
    </row>
    <row r="235" spans="1:68">
      <c r="A235" t="s">
        <v>797</v>
      </c>
      <c r="B235" t="s">
        <v>590</v>
      </c>
      <c r="C235" s="13" t="s">
        <v>747</v>
      </c>
      <c r="D235" t="s">
        <v>748</v>
      </c>
      <c r="E235" t="s">
        <v>749</v>
      </c>
      <c r="F235" s="10">
        <v>2004</v>
      </c>
      <c r="G235" t="s">
        <v>750</v>
      </c>
      <c r="H235" s="4" t="s">
        <v>751</v>
      </c>
      <c r="I235" s="10" t="s">
        <v>752</v>
      </c>
      <c r="J235" t="s">
        <v>1069</v>
      </c>
      <c r="K235" s="10" t="s">
        <v>1113</v>
      </c>
      <c r="L235" s="10" t="s">
        <v>1114</v>
      </c>
      <c r="M235" s="10" t="s">
        <v>1115</v>
      </c>
      <c r="N235" s="10" t="s">
        <v>1116</v>
      </c>
      <c r="O235" s="10" t="s">
        <v>160</v>
      </c>
      <c r="P235" s="10"/>
      <c r="Q235" t="s">
        <v>1011</v>
      </c>
      <c r="R235" t="s">
        <v>1012</v>
      </c>
      <c r="S235" s="10" t="s">
        <v>625</v>
      </c>
      <c r="V235" t="s">
        <v>753</v>
      </c>
      <c r="W235" s="10" t="s">
        <v>601</v>
      </c>
      <c r="X235" s="10" t="s">
        <v>988</v>
      </c>
      <c r="AC235" s="22"/>
      <c r="AD235" s="17">
        <v>24</v>
      </c>
      <c r="AE235" s="18">
        <v>14.5</v>
      </c>
      <c r="AF235" s="18">
        <v>9.5</v>
      </c>
      <c r="AG235" s="18"/>
      <c r="AJ235">
        <v>2.93</v>
      </c>
      <c r="AM235" t="s">
        <v>628</v>
      </c>
      <c r="AN235" t="s">
        <v>754</v>
      </c>
      <c r="AO235" t="s">
        <v>980</v>
      </c>
      <c r="AP235" s="18">
        <v>7</v>
      </c>
      <c r="AQ235" s="18"/>
      <c r="AR235" t="s">
        <v>755</v>
      </c>
      <c r="AS235" s="10"/>
      <c r="AT235" t="s">
        <v>608</v>
      </c>
      <c r="AU235" t="s">
        <v>51</v>
      </c>
      <c r="AV235" s="10" t="s">
        <v>609</v>
      </c>
      <c r="AW235" s="10" t="s">
        <v>1045</v>
      </c>
      <c r="AX235" s="10" t="s">
        <v>1039</v>
      </c>
      <c r="AY235" s="6" t="s">
        <v>995</v>
      </c>
      <c r="BB235" s="10" t="s">
        <v>610</v>
      </c>
      <c r="BC235" t="s">
        <v>611</v>
      </c>
      <c r="BD235" s="10" t="s">
        <v>612</v>
      </c>
      <c r="BE235" s="10" t="s">
        <v>756</v>
      </c>
      <c r="BF235" t="s">
        <v>757</v>
      </c>
      <c r="BG235" s="10" t="s">
        <v>758</v>
      </c>
      <c r="BH235">
        <v>145.26</v>
      </c>
      <c r="BI235">
        <v>44.21</v>
      </c>
      <c r="BJ235">
        <f t="shared" si="11"/>
        <v>98.856565285265702</v>
      </c>
      <c r="BK235">
        <v>5</v>
      </c>
      <c r="BL235">
        <v>98.72</v>
      </c>
      <c r="BM235">
        <v>31.77</v>
      </c>
      <c r="BN235">
        <f t="shared" si="10"/>
        <v>71.039879645168327</v>
      </c>
      <c r="BO235">
        <v>5</v>
      </c>
    </row>
    <row r="236" spans="1:68">
      <c r="A236" t="s">
        <v>797</v>
      </c>
      <c r="B236" t="s">
        <v>590</v>
      </c>
      <c r="C236" s="13" t="s">
        <v>747</v>
      </c>
      <c r="D236" t="s">
        <v>748</v>
      </c>
      <c r="E236" t="s">
        <v>749</v>
      </c>
      <c r="F236" s="10">
        <v>2004</v>
      </c>
      <c r="G236" t="s">
        <v>750</v>
      </c>
      <c r="H236" s="4" t="s">
        <v>751</v>
      </c>
      <c r="I236" s="10" t="s">
        <v>752</v>
      </c>
      <c r="J236" t="s">
        <v>1069</v>
      </c>
      <c r="K236" s="10" t="s">
        <v>1113</v>
      </c>
      <c r="L236" s="10" t="s">
        <v>1114</v>
      </c>
      <c r="M236" s="10" t="s">
        <v>1115</v>
      </c>
      <c r="N236" s="10" t="s">
        <v>1116</v>
      </c>
      <c r="O236" s="10" t="s">
        <v>160</v>
      </c>
      <c r="P236" s="10"/>
      <c r="Q236" t="s">
        <v>1011</v>
      </c>
      <c r="R236" t="s">
        <v>1012</v>
      </c>
      <c r="S236" s="10" t="s">
        <v>625</v>
      </c>
      <c r="V236" t="s">
        <v>753</v>
      </c>
      <c r="W236" s="10" t="s">
        <v>601</v>
      </c>
      <c r="X236" s="10" t="s">
        <v>988</v>
      </c>
      <c r="AC236" s="22"/>
      <c r="AD236" s="17">
        <v>24</v>
      </c>
      <c r="AE236" s="18">
        <v>14.5</v>
      </c>
      <c r="AF236" s="18">
        <v>9.5</v>
      </c>
      <c r="AG236" s="18"/>
      <c r="AJ236">
        <v>2.93</v>
      </c>
      <c r="AM236" t="s">
        <v>628</v>
      </c>
      <c r="AN236" t="s">
        <v>754</v>
      </c>
      <c r="AO236" t="s">
        <v>980</v>
      </c>
      <c r="AP236" s="18">
        <v>7</v>
      </c>
      <c r="AQ236" s="18"/>
      <c r="AR236" t="s">
        <v>755</v>
      </c>
      <c r="AS236" s="10"/>
      <c r="AT236" t="s">
        <v>608</v>
      </c>
      <c r="AU236" t="s">
        <v>51</v>
      </c>
      <c r="AV236" s="10" t="s">
        <v>609</v>
      </c>
      <c r="AW236" s="10" t="s">
        <v>162</v>
      </c>
      <c r="AX236" s="10" t="s">
        <v>1040</v>
      </c>
      <c r="AY236" s="6" t="s">
        <v>995</v>
      </c>
      <c r="BB236" s="10" t="s">
        <v>610</v>
      </c>
      <c r="BC236" t="s">
        <v>54</v>
      </c>
      <c r="BD236" s="10" t="s">
        <v>612</v>
      </c>
      <c r="BE236" s="10" t="s">
        <v>756</v>
      </c>
      <c r="BF236" t="s">
        <v>757</v>
      </c>
      <c r="BG236" s="10" t="s">
        <v>758</v>
      </c>
      <c r="BH236">
        <v>172.11</v>
      </c>
      <c r="BI236">
        <v>42.63</v>
      </c>
      <c r="BJ236">
        <f t="shared" si="11"/>
        <v>95.323577880816046</v>
      </c>
      <c r="BK236">
        <v>5</v>
      </c>
      <c r="BL236">
        <v>26.92</v>
      </c>
      <c r="BM236">
        <v>17.95</v>
      </c>
      <c r="BN236">
        <f t="shared" si="10"/>
        <v>40.137420196121226</v>
      </c>
      <c r="BO236">
        <v>5</v>
      </c>
    </row>
    <row r="237" spans="1:68">
      <c r="A237" t="s">
        <v>797</v>
      </c>
      <c r="B237" t="s">
        <v>590</v>
      </c>
      <c r="C237" s="13" t="s">
        <v>747</v>
      </c>
      <c r="D237" t="s">
        <v>748</v>
      </c>
      <c r="E237" t="s">
        <v>749</v>
      </c>
      <c r="F237" s="10">
        <v>2004</v>
      </c>
      <c r="G237" t="s">
        <v>750</v>
      </c>
      <c r="H237" s="4" t="s">
        <v>751</v>
      </c>
      <c r="I237" s="10" t="s">
        <v>752</v>
      </c>
      <c r="J237" t="s">
        <v>1069</v>
      </c>
      <c r="K237" s="10" t="s">
        <v>1113</v>
      </c>
      <c r="L237" s="10" t="s">
        <v>1114</v>
      </c>
      <c r="M237" s="10" t="s">
        <v>1115</v>
      </c>
      <c r="N237" s="10" t="s">
        <v>1116</v>
      </c>
      <c r="O237" s="10" t="s">
        <v>160</v>
      </c>
      <c r="P237" s="10"/>
      <c r="Q237" t="s">
        <v>1011</v>
      </c>
      <c r="R237" t="s">
        <v>1012</v>
      </c>
      <c r="S237" s="10" t="s">
        <v>625</v>
      </c>
      <c r="V237" t="s">
        <v>753</v>
      </c>
      <c r="W237" s="10" t="s">
        <v>601</v>
      </c>
      <c r="X237" s="10" t="s">
        <v>988</v>
      </c>
      <c r="AC237" s="22"/>
      <c r="AD237" s="17">
        <v>24</v>
      </c>
      <c r="AE237" s="18">
        <v>14.5</v>
      </c>
      <c r="AF237" s="18">
        <v>9.5</v>
      </c>
      <c r="AG237" s="18"/>
      <c r="AJ237">
        <v>2.93</v>
      </c>
      <c r="AM237" t="s">
        <v>628</v>
      </c>
      <c r="AN237" t="s">
        <v>754</v>
      </c>
      <c r="AO237" t="s">
        <v>980</v>
      </c>
      <c r="AP237" s="18">
        <v>7</v>
      </c>
      <c r="AQ237" s="18"/>
      <c r="AR237" t="s">
        <v>755</v>
      </c>
      <c r="AS237" s="10"/>
      <c r="AT237" t="s">
        <v>608</v>
      </c>
      <c r="AU237" t="s">
        <v>51</v>
      </c>
      <c r="AV237" s="10" t="s">
        <v>609</v>
      </c>
      <c r="AW237" s="10" t="s">
        <v>151</v>
      </c>
      <c r="AX237" s="10" t="s">
        <v>1041</v>
      </c>
      <c r="AY237" t="s">
        <v>996</v>
      </c>
      <c r="BB237" s="10" t="s">
        <v>610</v>
      </c>
      <c r="BC237" t="s">
        <v>54</v>
      </c>
      <c r="BD237" s="10" t="s">
        <v>612</v>
      </c>
      <c r="BE237" s="10" t="s">
        <v>756</v>
      </c>
      <c r="BF237" t="s">
        <v>757</v>
      </c>
      <c r="BG237" s="10" t="s">
        <v>758</v>
      </c>
      <c r="BH237">
        <v>97.89</v>
      </c>
      <c r="BI237">
        <v>33.68</v>
      </c>
      <c r="BJ237">
        <f t="shared" si="11"/>
        <v>75.310769482192924</v>
      </c>
      <c r="BK237">
        <v>5</v>
      </c>
      <c r="BL237">
        <v>41.03</v>
      </c>
      <c r="BM237">
        <v>7.69</v>
      </c>
      <c r="BN237">
        <f t="shared" si="10"/>
        <v>17.195362746973384</v>
      </c>
      <c r="BO237">
        <v>5</v>
      </c>
    </row>
    <row r="238" spans="1:68">
      <c r="A238" t="s">
        <v>797</v>
      </c>
      <c r="B238" t="s">
        <v>590</v>
      </c>
      <c r="C238" s="13" t="s">
        <v>747</v>
      </c>
      <c r="D238" t="s">
        <v>748</v>
      </c>
      <c r="E238" t="s">
        <v>749</v>
      </c>
      <c r="F238" s="10">
        <v>2004</v>
      </c>
      <c r="G238" t="s">
        <v>750</v>
      </c>
      <c r="H238" s="4" t="s">
        <v>751</v>
      </c>
      <c r="I238" s="10" t="s">
        <v>752</v>
      </c>
      <c r="J238" t="s">
        <v>1069</v>
      </c>
      <c r="K238" s="10" t="s">
        <v>1113</v>
      </c>
      <c r="L238" s="10" t="s">
        <v>1114</v>
      </c>
      <c r="M238" s="10" t="s">
        <v>1115</v>
      </c>
      <c r="N238" s="10" t="s">
        <v>1116</v>
      </c>
      <c r="O238" s="10" t="s">
        <v>160</v>
      </c>
      <c r="P238" s="10"/>
      <c r="Q238" t="s">
        <v>1011</v>
      </c>
      <c r="R238" t="s">
        <v>1012</v>
      </c>
      <c r="S238" s="10" t="s">
        <v>625</v>
      </c>
      <c r="V238" t="s">
        <v>753</v>
      </c>
      <c r="W238" s="10" t="s">
        <v>601</v>
      </c>
      <c r="X238" s="10" t="s">
        <v>988</v>
      </c>
      <c r="AC238" s="22"/>
      <c r="AD238" s="17">
        <v>24</v>
      </c>
      <c r="AE238" s="18">
        <v>14.5</v>
      </c>
      <c r="AF238" s="18">
        <v>9.5</v>
      </c>
      <c r="AG238" s="18"/>
      <c r="AJ238">
        <v>2.93</v>
      </c>
      <c r="AM238" t="s">
        <v>628</v>
      </c>
      <c r="AN238" t="s">
        <v>754</v>
      </c>
      <c r="AO238" t="s">
        <v>980</v>
      </c>
      <c r="AP238" s="18">
        <v>7</v>
      </c>
      <c r="AQ238" s="18"/>
      <c r="AR238" t="s">
        <v>755</v>
      </c>
      <c r="AS238" s="10"/>
      <c r="AT238" t="s">
        <v>608</v>
      </c>
      <c r="AU238" t="s">
        <v>51</v>
      </c>
      <c r="AV238" s="10" t="s">
        <v>609</v>
      </c>
      <c r="AW238" s="10" t="s">
        <v>90</v>
      </c>
      <c r="AX238" s="10" t="s">
        <v>1034</v>
      </c>
      <c r="AY238" t="s">
        <v>996</v>
      </c>
      <c r="BB238" s="10" t="s">
        <v>610</v>
      </c>
      <c r="BC238" t="s">
        <v>54</v>
      </c>
      <c r="BD238" s="10" t="s">
        <v>612</v>
      </c>
      <c r="BE238" s="10" t="s">
        <v>756</v>
      </c>
      <c r="BF238" t="s">
        <v>757</v>
      </c>
      <c r="BG238" s="10" t="s">
        <v>758</v>
      </c>
      <c r="BH238">
        <v>180</v>
      </c>
      <c r="BI238">
        <v>63.15</v>
      </c>
      <c r="BJ238">
        <f t="shared" si="11"/>
        <v>141.20769277911171</v>
      </c>
      <c r="BK238">
        <v>5</v>
      </c>
      <c r="BL238">
        <v>174.36</v>
      </c>
      <c r="BM238">
        <v>57.7</v>
      </c>
      <c r="BN238">
        <f t="shared" si="10"/>
        <v>129.02112230173788</v>
      </c>
      <c r="BO238">
        <v>5</v>
      </c>
    </row>
    <row r="239" spans="1:68">
      <c r="A239" t="s">
        <v>797</v>
      </c>
      <c r="B239" t="s">
        <v>590</v>
      </c>
      <c r="C239" s="13" t="s">
        <v>747</v>
      </c>
      <c r="D239" t="s">
        <v>748</v>
      </c>
      <c r="E239" t="s">
        <v>749</v>
      </c>
      <c r="F239" s="10">
        <v>2004</v>
      </c>
      <c r="G239" t="s">
        <v>750</v>
      </c>
      <c r="H239" s="4" t="s">
        <v>751</v>
      </c>
      <c r="I239" s="10" t="s">
        <v>752</v>
      </c>
      <c r="J239" t="s">
        <v>1069</v>
      </c>
      <c r="K239" s="10" t="s">
        <v>1113</v>
      </c>
      <c r="L239" s="10" t="s">
        <v>1114</v>
      </c>
      <c r="M239" s="10" t="s">
        <v>1115</v>
      </c>
      <c r="N239" s="10" t="s">
        <v>1116</v>
      </c>
      <c r="O239" s="10" t="s">
        <v>160</v>
      </c>
      <c r="P239" s="10"/>
      <c r="Q239" t="s">
        <v>1011</v>
      </c>
      <c r="R239" t="s">
        <v>1012</v>
      </c>
      <c r="S239" s="10" t="s">
        <v>625</v>
      </c>
      <c r="V239" t="s">
        <v>753</v>
      </c>
      <c r="W239" s="10" t="s">
        <v>601</v>
      </c>
      <c r="X239" s="10" t="s">
        <v>988</v>
      </c>
      <c r="AC239" s="22"/>
      <c r="AD239" s="17">
        <v>24</v>
      </c>
      <c r="AE239" s="18">
        <v>14.5</v>
      </c>
      <c r="AF239" s="18">
        <v>9.5</v>
      </c>
      <c r="AG239" s="18"/>
      <c r="AJ239">
        <v>2.93</v>
      </c>
      <c r="AM239" t="s">
        <v>628</v>
      </c>
      <c r="AN239" t="s">
        <v>754</v>
      </c>
      <c r="AO239" t="s">
        <v>980</v>
      </c>
      <c r="AP239" s="18">
        <v>7</v>
      </c>
      <c r="AQ239" s="18"/>
      <c r="AR239" t="s">
        <v>755</v>
      </c>
      <c r="AS239" s="10"/>
      <c r="AT239" t="s">
        <v>608</v>
      </c>
      <c r="AU239" t="s">
        <v>51</v>
      </c>
      <c r="AV239" s="10" t="s">
        <v>609</v>
      </c>
      <c r="AW239" s="10" t="s">
        <v>593</v>
      </c>
      <c r="AX239" s="10" t="s">
        <v>1042</v>
      </c>
      <c r="AY239" t="s">
        <v>996</v>
      </c>
      <c r="BB239" s="10" t="s">
        <v>610</v>
      </c>
      <c r="BC239" t="s">
        <v>54</v>
      </c>
      <c r="BD239" s="10" t="s">
        <v>55</v>
      </c>
      <c r="BE239" s="10" t="s">
        <v>756</v>
      </c>
      <c r="BF239" t="s">
        <v>757</v>
      </c>
      <c r="BG239" s="10" t="s">
        <v>758</v>
      </c>
      <c r="BH239">
        <v>156.32</v>
      </c>
      <c r="BI239">
        <v>36.32</v>
      </c>
      <c r="BJ239">
        <f t="shared" si="11"/>
        <v>81.213988942792369</v>
      </c>
      <c r="BK239">
        <v>5</v>
      </c>
      <c r="BL239">
        <v>76.92</v>
      </c>
      <c r="BM239">
        <v>20.51</v>
      </c>
      <c r="BN239">
        <f t="shared" si="10"/>
        <v>45.861754218520694</v>
      </c>
      <c r="BO239">
        <v>5</v>
      </c>
    </row>
    <row r="240" spans="1:68">
      <c r="A240" t="s">
        <v>797</v>
      </c>
      <c r="B240" t="s">
        <v>590</v>
      </c>
      <c r="C240" s="13" t="s">
        <v>747</v>
      </c>
      <c r="D240" t="s">
        <v>748</v>
      </c>
      <c r="E240" t="s">
        <v>749</v>
      </c>
      <c r="F240" s="10">
        <v>2004</v>
      </c>
      <c r="G240" t="s">
        <v>750</v>
      </c>
      <c r="H240" s="4" t="s">
        <v>751</v>
      </c>
      <c r="I240" s="10" t="s">
        <v>752</v>
      </c>
      <c r="J240" t="s">
        <v>1069</v>
      </c>
      <c r="K240" s="10" t="s">
        <v>1113</v>
      </c>
      <c r="L240" s="10" t="s">
        <v>1114</v>
      </c>
      <c r="M240" s="10" t="s">
        <v>1115</v>
      </c>
      <c r="N240" s="10" t="s">
        <v>1116</v>
      </c>
      <c r="O240" s="10" t="s">
        <v>160</v>
      </c>
      <c r="P240" s="10"/>
      <c r="Q240" t="s">
        <v>1011</v>
      </c>
      <c r="R240" t="s">
        <v>1012</v>
      </c>
      <c r="S240" s="10" t="s">
        <v>625</v>
      </c>
      <c r="V240" t="s">
        <v>753</v>
      </c>
      <c r="W240" s="10" t="s">
        <v>601</v>
      </c>
      <c r="X240" s="10" t="s">
        <v>988</v>
      </c>
      <c r="AC240" s="22"/>
      <c r="AD240" s="17">
        <v>24</v>
      </c>
      <c r="AE240" s="18">
        <v>14.5</v>
      </c>
      <c r="AF240" s="18">
        <v>9.5</v>
      </c>
      <c r="AG240" s="18"/>
      <c r="AJ240">
        <v>2.93</v>
      </c>
      <c r="AM240" t="s">
        <v>628</v>
      </c>
      <c r="AN240" t="s">
        <v>754</v>
      </c>
      <c r="AO240" t="s">
        <v>980</v>
      </c>
      <c r="AP240" s="18">
        <v>7</v>
      </c>
      <c r="AQ240" s="18"/>
      <c r="AR240" t="s">
        <v>755</v>
      </c>
      <c r="AS240" s="10"/>
      <c r="AT240" t="s">
        <v>608</v>
      </c>
      <c r="AU240" t="s">
        <v>51</v>
      </c>
      <c r="AV240" s="10" t="s">
        <v>609</v>
      </c>
      <c r="AW240" s="10" t="s">
        <v>336</v>
      </c>
      <c r="AX240" s="10" t="s">
        <v>1043</v>
      </c>
      <c r="AY240" t="s">
        <v>996</v>
      </c>
      <c r="BB240" s="10" t="s">
        <v>610</v>
      </c>
      <c r="BC240" t="s">
        <v>54</v>
      </c>
      <c r="BD240" s="10" t="s">
        <v>55</v>
      </c>
      <c r="BE240" s="10" t="s">
        <v>759</v>
      </c>
      <c r="BF240" t="s">
        <v>757</v>
      </c>
      <c r="BG240" s="10" t="s">
        <v>758</v>
      </c>
      <c r="BH240">
        <v>129.47</v>
      </c>
      <c r="BI240">
        <v>55.26</v>
      </c>
      <c r="BJ240">
        <f t="shared" si="11"/>
        <v>123.56511643663838</v>
      </c>
      <c r="BK240">
        <v>5</v>
      </c>
      <c r="BL240">
        <v>102.56</v>
      </c>
      <c r="BM240">
        <v>52.56</v>
      </c>
      <c r="BN240">
        <f t="shared" si="10"/>
        <v>117.52773289738896</v>
      </c>
      <c r="BO240">
        <v>5</v>
      </c>
    </row>
    <row r="241" spans="1:67">
      <c r="A241" t="s">
        <v>797</v>
      </c>
      <c r="B241" t="s">
        <v>590</v>
      </c>
      <c r="C241" s="13" t="s">
        <v>747</v>
      </c>
      <c r="D241" t="s">
        <v>748</v>
      </c>
      <c r="E241" t="s">
        <v>749</v>
      </c>
      <c r="F241" s="10">
        <v>2004</v>
      </c>
      <c r="G241" t="s">
        <v>750</v>
      </c>
      <c r="H241" s="4" t="s">
        <v>751</v>
      </c>
      <c r="I241" s="10" t="s">
        <v>752</v>
      </c>
      <c r="J241" t="s">
        <v>1069</v>
      </c>
      <c r="K241" s="10" t="s">
        <v>1113</v>
      </c>
      <c r="L241" s="10" t="s">
        <v>1114</v>
      </c>
      <c r="M241" s="10" t="s">
        <v>1115</v>
      </c>
      <c r="N241" s="10" t="s">
        <v>1116</v>
      </c>
      <c r="O241" s="10" t="s">
        <v>160</v>
      </c>
      <c r="P241" s="10"/>
      <c r="Q241" t="s">
        <v>1011</v>
      </c>
      <c r="R241" t="s">
        <v>1012</v>
      </c>
      <c r="S241" s="10" t="s">
        <v>625</v>
      </c>
      <c r="V241" t="s">
        <v>753</v>
      </c>
      <c r="W241" s="10" t="s">
        <v>601</v>
      </c>
      <c r="X241" s="10" t="s">
        <v>988</v>
      </c>
      <c r="AC241" s="22"/>
      <c r="AD241" s="17">
        <v>24</v>
      </c>
      <c r="AE241" s="18">
        <v>14.5</v>
      </c>
      <c r="AF241" s="18">
        <v>9.5</v>
      </c>
      <c r="AG241" s="18"/>
      <c r="AJ241">
        <v>2.93</v>
      </c>
      <c r="AM241" t="s">
        <v>628</v>
      </c>
      <c r="AN241" t="s">
        <v>754</v>
      </c>
      <c r="AO241" t="s">
        <v>980</v>
      </c>
      <c r="AP241" s="18">
        <v>7</v>
      </c>
      <c r="AQ241" s="18"/>
      <c r="AR241" t="s">
        <v>755</v>
      </c>
      <c r="AS241" s="10"/>
      <c r="AT241" t="s">
        <v>460</v>
      </c>
      <c r="AU241" t="s">
        <v>51</v>
      </c>
      <c r="AV241" s="10" t="s">
        <v>609</v>
      </c>
      <c r="AW241" s="10" t="s">
        <v>1047</v>
      </c>
      <c r="AX241" s="10" t="s">
        <v>1046</v>
      </c>
      <c r="AY241" s="6" t="s">
        <v>995</v>
      </c>
      <c r="BB241" t="s">
        <v>610</v>
      </c>
      <c r="BC241" t="s">
        <v>54</v>
      </c>
      <c r="BD241" s="10" t="s">
        <v>55</v>
      </c>
      <c r="BE241" s="10" t="s">
        <v>759</v>
      </c>
      <c r="BF241" t="s">
        <v>757</v>
      </c>
      <c r="BG241" s="10" t="s">
        <v>758</v>
      </c>
      <c r="BH241">
        <v>11.77</v>
      </c>
      <c r="BI241">
        <v>2.87</v>
      </c>
      <c r="BJ241">
        <f t="shared" si="11"/>
        <v>6.4175150954243971</v>
      </c>
      <c r="BK241">
        <v>5</v>
      </c>
      <c r="BL241">
        <v>62.19</v>
      </c>
      <c r="BM241">
        <v>12.96</v>
      </c>
      <c r="BN241">
        <f t="shared" si="10"/>
        <v>28.979440988397279</v>
      </c>
      <c r="BO241">
        <v>5</v>
      </c>
    </row>
    <row r="242" spans="1:67">
      <c r="A242" t="s">
        <v>797</v>
      </c>
      <c r="B242" t="s">
        <v>590</v>
      </c>
      <c r="C242" s="13" t="s">
        <v>747</v>
      </c>
      <c r="D242" t="s">
        <v>748</v>
      </c>
      <c r="E242" t="s">
        <v>749</v>
      </c>
      <c r="F242" s="10">
        <v>2004</v>
      </c>
      <c r="G242" t="s">
        <v>750</v>
      </c>
      <c r="H242" s="4" t="s">
        <v>751</v>
      </c>
      <c r="I242" s="10" t="s">
        <v>752</v>
      </c>
      <c r="J242" t="s">
        <v>1069</v>
      </c>
      <c r="K242" s="10" t="s">
        <v>1113</v>
      </c>
      <c r="L242" s="10" t="s">
        <v>1114</v>
      </c>
      <c r="M242" s="10" t="s">
        <v>1115</v>
      </c>
      <c r="N242" s="10" t="s">
        <v>1116</v>
      </c>
      <c r="O242" s="10" t="s">
        <v>160</v>
      </c>
      <c r="P242" s="10"/>
      <c r="Q242" t="s">
        <v>1011</v>
      </c>
      <c r="R242" t="s">
        <v>1012</v>
      </c>
      <c r="S242" s="10" t="s">
        <v>625</v>
      </c>
      <c r="V242" t="s">
        <v>753</v>
      </c>
      <c r="W242" s="10" t="s">
        <v>601</v>
      </c>
      <c r="X242" s="10" t="s">
        <v>988</v>
      </c>
      <c r="AC242" s="22"/>
      <c r="AD242" s="17">
        <v>24</v>
      </c>
      <c r="AE242" s="18">
        <v>14.5</v>
      </c>
      <c r="AF242" s="18">
        <v>9.5</v>
      </c>
      <c r="AG242" s="18"/>
      <c r="AJ242">
        <v>2.93</v>
      </c>
      <c r="AM242" t="s">
        <v>628</v>
      </c>
      <c r="AN242" t="s">
        <v>754</v>
      </c>
      <c r="AO242" t="s">
        <v>980</v>
      </c>
      <c r="AP242" s="18">
        <v>7</v>
      </c>
      <c r="AQ242" s="18"/>
      <c r="AR242" t="s">
        <v>755</v>
      </c>
      <c r="AS242" s="10"/>
      <c r="AT242" t="s">
        <v>460</v>
      </c>
      <c r="AU242" t="s">
        <v>51</v>
      </c>
      <c r="AV242" s="10" t="s">
        <v>609</v>
      </c>
      <c r="AW242" s="10" t="s">
        <v>1045</v>
      </c>
      <c r="AX242" s="10" t="s">
        <v>1039</v>
      </c>
      <c r="AY242" s="6" t="s">
        <v>995</v>
      </c>
      <c r="BB242" t="s">
        <v>610</v>
      </c>
      <c r="BC242" t="s">
        <v>54</v>
      </c>
      <c r="BD242" s="10" t="s">
        <v>55</v>
      </c>
      <c r="BE242" s="10" t="s">
        <v>759</v>
      </c>
      <c r="BF242" t="s">
        <v>757</v>
      </c>
      <c r="BG242" s="10" t="s">
        <v>758</v>
      </c>
      <c r="BH242">
        <v>16.940000000000001</v>
      </c>
      <c r="BI242">
        <v>6.61</v>
      </c>
      <c r="BJ242">
        <f t="shared" si="11"/>
        <v>14.780409331273612</v>
      </c>
      <c r="BK242">
        <v>5</v>
      </c>
      <c r="BL242">
        <v>31.84</v>
      </c>
      <c r="BM242">
        <v>7.96</v>
      </c>
      <c r="BN242">
        <f t="shared" ref="BN242:BN292" si="16">SQRT(BO242)*BM242</f>
        <v>17.799101100898326</v>
      </c>
      <c r="BO242">
        <v>5</v>
      </c>
    </row>
    <row r="243" spans="1:67">
      <c r="A243" t="s">
        <v>797</v>
      </c>
      <c r="B243" t="s">
        <v>590</v>
      </c>
      <c r="C243" s="13" t="s">
        <v>747</v>
      </c>
      <c r="D243" t="s">
        <v>748</v>
      </c>
      <c r="E243" t="s">
        <v>749</v>
      </c>
      <c r="F243" s="10">
        <v>2004</v>
      </c>
      <c r="G243" t="s">
        <v>750</v>
      </c>
      <c r="H243" s="4" t="s">
        <v>751</v>
      </c>
      <c r="I243" s="10" t="s">
        <v>752</v>
      </c>
      <c r="J243" t="s">
        <v>1069</v>
      </c>
      <c r="K243" s="10" t="s">
        <v>1113</v>
      </c>
      <c r="L243" s="10" t="s">
        <v>1114</v>
      </c>
      <c r="M243" s="10" t="s">
        <v>1115</v>
      </c>
      <c r="N243" s="10" t="s">
        <v>1116</v>
      </c>
      <c r="O243" s="10" t="s">
        <v>160</v>
      </c>
      <c r="P243" s="10"/>
      <c r="Q243" t="s">
        <v>1011</v>
      </c>
      <c r="R243" t="s">
        <v>1012</v>
      </c>
      <c r="S243" s="10" t="s">
        <v>625</v>
      </c>
      <c r="V243" t="s">
        <v>753</v>
      </c>
      <c r="W243" s="10" t="s">
        <v>601</v>
      </c>
      <c r="X243" s="10" t="s">
        <v>988</v>
      </c>
      <c r="AC243" s="22"/>
      <c r="AD243" s="17">
        <v>24</v>
      </c>
      <c r="AE243" s="18">
        <v>14.5</v>
      </c>
      <c r="AF243" s="18">
        <v>9.5</v>
      </c>
      <c r="AG243" s="18"/>
      <c r="AJ243">
        <v>2.93</v>
      </c>
      <c r="AM243" t="s">
        <v>628</v>
      </c>
      <c r="AN243" t="s">
        <v>754</v>
      </c>
      <c r="AO243" t="s">
        <v>980</v>
      </c>
      <c r="AP243" s="18">
        <v>7</v>
      </c>
      <c r="AQ243" s="18"/>
      <c r="AR243" t="s">
        <v>755</v>
      </c>
      <c r="AS243" s="10"/>
      <c r="AT243" t="s">
        <v>460</v>
      </c>
      <c r="AU243" t="s">
        <v>51</v>
      </c>
      <c r="AV243" s="10" t="s">
        <v>609</v>
      </c>
      <c r="AW243" s="10" t="s">
        <v>162</v>
      </c>
      <c r="AX243" s="10" t="s">
        <v>1040</v>
      </c>
      <c r="AY243" s="6" t="s">
        <v>995</v>
      </c>
      <c r="BB243" t="s">
        <v>610</v>
      </c>
      <c r="BC243" t="s">
        <v>54</v>
      </c>
      <c r="BD243" s="10" t="s">
        <v>55</v>
      </c>
      <c r="BE243" s="10" t="s">
        <v>759</v>
      </c>
      <c r="BF243" t="s">
        <v>757</v>
      </c>
      <c r="BG243" s="10" t="s">
        <v>758</v>
      </c>
      <c r="BH243">
        <v>26.99</v>
      </c>
      <c r="BI243">
        <v>10.34</v>
      </c>
      <c r="BJ243">
        <f t="shared" si="11"/>
        <v>23.120942887347827</v>
      </c>
      <c r="BK243">
        <v>5</v>
      </c>
      <c r="BL243">
        <v>34.83</v>
      </c>
      <c r="BM243">
        <v>7.96</v>
      </c>
      <c r="BN243">
        <f t="shared" si="16"/>
        <v>17.799101100898326</v>
      </c>
      <c r="BO243">
        <v>5</v>
      </c>
    </row>
    <row r="244" spans="1:67">
      <c r="A244" t="s">
        <v>797</v>
      </c>
      <c r="B244" t="s">
        <v>590</v>
      </c>
      <c r="C244" s="13" t="s">
        <v>747</v>
      </c>
      <c r="D244" t="s">
        <v>748</v>
      </c>
      <c r="E244" t="s">
        <v>749</v>
      </c>
      <c r="F244" s="10">
        <v>2004</v>
      </c>
      <c r="G244" t="s">
        <v>750</v>
      </c>
      <c r="H244" s="4" t="s">
        <v>751</v>
      </c>
      <c r="I244" s="10" t="s">
        <v>752</v>
      </c>
      <c r="J244" t="s">
        <v>1069</v>
      </c>
      <c r="K244" s="10" t="s">
        <v>1113</v>
      </c>
      <c r="L244" s="10" t="s">
        <v>1114</v>
      </c>
      <c r="M244" s="10" t="s">
        <v>1115</v>
      </c>
      <c r="N244" s="10" t="s">
        <v>1116</v>
      </c>
      <c r="O244" s="10" t="s">
        <v>160</v>
      </c>
      <c r="P244" s="10"/>
      <c r="Q244" t="s">
        <v>1011</v>
      </c>
      <c r="R244" t="s">
        <v>1012</v>
      </c>
      <c r="S244" s="10" t="s">
        <v>625</v>
      </c>
      <c r="V244" t="s">
        <v>753</v>
      </c>
      <c r="W244" s="10" t="s">
        <v>601</v>
      </c>
      <c r="X244" s="10" t="s">
        <v>988</v>
      </c>
      <c r="AC244" s="22"/>
      <c r="AD244" s="17">
        <v>24</v>
      </c>
      <c r="AE244" s="18">
        <v>14.5</v>
      </c>
      <c r="AF244" s="18">
        <v>9.5</v>
      </c>
      <c r="AG244" s="18"/>
      <c r="AJ244">
        <v>2.93</v>
      </c>
      <c r="AM244" t="s">
        <v>628</v>
      </c>
      <c r="AN244" t="s">
        <v>754</v>
      </c>
      <c r="AO244" t="s">
        <v>980</v>
      </c>
      <c r="AP244" s="18">
        <v>7</v>
      </c>
      <c r="AQ244" s="18"/>
      <c r="AR244" t="s">
        <v>755</v>
      </c>
      <c r="AS244" s="10"/>
      <c r="AT244" t="s">
        <v>460</v>
      </c>
      <c r="AU244" t="s">
        <v>51</v>
      </c>
      <c r="AV244" s="10" t="s">
        <v>609</v>
      </c>
      <c r="AW244" s="10" t="s">
        <v>151</v>
      </c>
      <c r="AX244" s="10" t="s">
        <v>1041</v>
      </c>
      <c r="AY244" t="s">
        <v>996</v>
      </c>
      <c r="BB244" t="s">
        <v>610</v>
      </c>
      <c r="BC244" t="s">
        <v>54</v>
      </c>
      <c r="BD244" s="10" t="s">
        <v>55</v>
      </c>
      <c r="BE244" s="10" t="s">
        <v>759</v>
      </c>
      <c r="BF244" t="s">
        <v>757</v>
      </c>
      <c r="BG244" s="10" t="s">
        <v>758</v>
      </c>
      <c r="BH244">
        <v>41.63</v>
      </c>
      <c r="BI244">
        <v>12.06</v>
      </c>
      <c r="BJ244">
        <f t="shared" si="11"/>
        <v>26.966979808647466</v>
      </c>
      <c r="BK244">
        <v>5</v>
      </c>
      <c r="BL244">
        <v>41.79</v>
      </c>
      <c r="BM244">
        <v>2.48</v>
      </c>
      <c r="BN244">
        <f t="shared" si="16"/>
        <v>5.5454485841994785</v>
      </c>
      <c r="BO244">
        <v>5</v>
      </c>
    </row>
    <row r="245" spans="1:67">
      <c r="A245" t="s">
        <v>797</v>
      </c>
      <c r="B245" t="s">
        <v>590</v>
      </c>
      <c r="C245" s="13" t="s">
        <v>747</v>
      </c>
      <c r="D245" t="s">
        <v>748</v>
      </c>
      <c r="E245" t="s">
        <v>749</v>
      </c>
      <c r="F245" s="10">
        <v>2004</v>
      </c>
      <c r="G245" t="s">
        <v>750</v>
      </c>
      <c r="H245" s="4" t="s">
        <v>751</v>
      </c>
      <c r="I245" s="10" t="s">
        <v>752</v>
      </c>
      <c r="J245" t="s">
        <v>1069</v>
      </c>
      <c r="K245" s="10" t="s">
        <v>1113</v>
      </c>
      <c r="L245" s="10" t="s">
        <v>1114</v>
      </c>
      <c r="M245" s="10" t="s">
        <v>1115</v>
      </c>
      <c r="N245" s="10" t="s">
        <v>1116</v>
      </c>
      <c r="O245" s="10" t="s">
        <v>160</v>
      </c>
      <c r="P245" s="10"/>
      <c r="Q245" t="s">
        <v>1011</v>
      </c>
      <c r="R245" t="s">
        <v>1012</v>
      </c>
      <c r="S245" s="10" t="s">
        <v>625</v>
      </c>
      <c r="V245" t="s">
        <v>753</v>
      </c>
      <c r="W245" s="10" t="s">
        <v>601</v>
      </c>
      <c r="X245" s="10" t="s">
        <v>988</v>
      </c>
      <c r="AC245" s="22"/>
      <c r="AD245" s="17">
        <v>24</v>
      </c>
      <c r="AE245" s="18">
        <v>14.5</v>
      </c>
      <c r="AF245" s="18">
        <v>9.5</v>
      </c>
      <c r="AG245" s="18"/>
      <c r="AJ245">
        <v>2.93</v>
      </c>
      <c r="AM245" t="s">
        <v>628</v>
      </c>
      <c r="AN245" t="s">
        <v>754</v>
      </c>
      <c r="AO245" t="s">
        <v>980</v>
      </c>
      <c r="AP245" s="18">
        <v>7</v>
      </c>
      <c r="AQ245" s="18"/>
      <c r="AR245" t="s">
        <v>755</v>
      </c>
      <c r="AS245" s="10"/>
      <c r="AT245" t="s">
        <v>460</v>
      </c>
      <c r="AU245" t="s">
        <v>51</v>
      </c>
      <c r="AV245" s="10" t="s">
        <v>609</v>
      </c>
      <c r="AW245" s="10" t="s">
        <v>90</v>
      </c>
      <c r="AX245" s="10" t="s">
        <v>1044</v>
      </c>
      <c r="AY245" t="s">
        <v>996</v>
      </c>
      <c r="BB245" t="s">
        <v>610</v>
      </c>
      <c r="BC245" t="s">
        <v>54</v>
      </c>
      <c r="BD245" s="10" t="s">
        <v>55</v>
      </c>
      <c r="BE245" s="10" t="s">
        <v>759</v>
      </c>
      <c r="BF245" t="s">
        <v>757</v>
      </c>
      <c r="BG245" s="10" t="s">
        <v>758</v>
      </c>
      <c r="BH245">
        <v>18.95</v>
      </c>
      <c r="BI245">
        <v>3.16</v>
      </c>
      <c r="BJ245">
        <f t="shared" si="11"/>
        <v>7.0659748088993357</v>
      </c>
      <c r="BK245">
        <v>5</v>
      </c>
      <c r="BL245">
        <v>48.26</v>
      </c>
      <c r="BM245">
        <v>8.4600000000000009</v>
      </c>
      <c r="BN245">
        <f t="shared" si="16"/>
        <v>18.917135089648223</v>
      </c>
      <c r="BO245">
        <v>5</v>
      </c>
    </row>
    <row r="246" spans="1:67">
      <c r="A246" t="s">
        <v>797</v>
      </c>
      <c r="B246" t="s">
        <v>590</v>
      </c>
      <c r="C246" s="13" t="s">
        <v>747</v>
      </c>
      <c r="D246" t="s">
        <v>748</v>
      </c>
      <c r="E246" t="s">
        <v>749</v>
      </c>
      <c r="F246" s="10">
        <v>2004</v>
      </c>
      <c r="G246" t="s">
        <v>750</v>
      </c>
      <c r="H246" s="4" t="s">
        <v>751</v>
      </c>
      <c r="I246" s="10" t="s">
        <v>752</v>
      </c>
      <c r="J246" t="s">
        <v>1069</v>
      </c>
      <c r="K246" s="10" t="s">
        <v>1113</v>
      </c>
      <c r="L246" s="10" t="s">
        <v>1114</v>
      </c>
      <c r="M246" s="10" t="s">
        <v>1115</v>
      </c>
      <c r="N246" s="10" t="s">
        <v>1116</v>
      </c>
      <c r="O246" s="10" t="s">
        <v>160</v>
      </c>
      <c r="P246" s="10"/>
      <c r="Q246" t="s">
        <v>1011</v>
      </c>
      <c r="R246" t="s">
        <v>1012</v>
      </c>
      <c r="S246" s="10" t="s">
        <v>625</v>
      </c>
      <c r="V246" t="s">
        <v>753</v>
      </c>
      <c r="W246" s="10" t="s">
        <v>601</v>
      </c>
      <c r="X246" s="10" t="s">
        <v>988</v>
      </c>
      <c r="AC246" s="22"/>
      <c r="AD246" s="17">
        <v>24</v>
      </c>
      <c r="AE246" s="18">
        <v>14.5</v>
      </c>
      <c r="AF246" s="18">
        <v>9.5</v>
      </c>
      <c r="AG246" s="18"/>
      <c r="AJ246">
        <v>2.93</v>
      </c>
      <c r="AM246" t="s">
        <v>628</v>
      </c>
      <c r="AN246" t="s">
        <v>754</v>
      </c>
      <c r="AO246" t="s">
        <v>980</v>
      </c>
      <c r="AP246" s="18">
        <v>7</v>
      </c>
      <c r="AQ246" s="18"/>
      <c r="AR246" t="s">
        <v>755</v>
      </c>
      <c r="AS246" s="10"/>
      <c r="AT246" t="s">
        <v>460</v>
      </c>
      <c r="AU246" t="s">
        <v>51</v>
      </c>
      <c r="AV246" s="10" t="s">
        <v>609</v>
      </c>
      <c r="AW246" s="10" t="s">
        <v>593</v>
      </c>
      <c r="AX246" s="10" t="s">
        <v>1042</v>
      </c>
      <c r="AY246" t="s">
        <v>996</v>
      </c>
      <c r="BB246" t="s">
        <v>610</v>
      </c>
      <c r="BC246" t="s">
        <v>54</v>
      </c>
      <c r="BD246" s="10" t="s">
        <v>55</v>
      </c>
      <c r="BE246" s="10" t="s">
        <v>759</v>
      </c>
      <c r="BF246" t="s">
        <v>757</v>
      </c>
      <c r="BG246" s="10" t="s">
        <v>758</v>
      </c>
      <c r="BH246">
        <v>43.06</v>
      </c>
      <c r="BI246">
        <v>5.45</v>
      </c>
      <c r="BJ246">
        <f t="shared" si="11"/>
        <v>12.186570477373856</v>
      </c>
      <c r="BK246">
        <v>5</v>
      </c>
      <c r="BL246">
        <v>43.28</v>
      </c>
      <c r="BM246">
        <v>9.4499999999999993</v>
      </c>
      <c r="BN246">
        <f t="shared" si="16"/>
        <v>21.130842387373011</v>
      </c>
      <c r="BO246">
        <v>5</v>
      </c>
    </row>
    <row r="247" spans="1:67">
      <c r="A247" t="s">
        <v>797</v>
      </c>
      <c r="B247" t="s">
        <v>590</v>
      </c>
      <c r="C247" s="13" t="s">
        <v>747</v>
      </c>
      <c r="D247" t="s">
        <v>748</v>
      </c>
      <c r="E247" t="s">
        <v>749</v>
      </c>
      <c r="F247" s="10">
        <v>2004</v>
      </c>
      <c r="G247" t="s">
        <v>750</v>
      </c>
      <c r="H247" s="4" t="s">
        <v>751</v>
      </c>
      <c r="I247" s="10" t="s">
        <v>752</v>
      </c>
      <c r="J247" t="s">
        <v>1069</v>
      </c>
      <c r="K247" s="10" t="s">
        <v>1113</v>
      </c>
      <c r="L247" s="10" t="s">
        <v>1114</v>
      </c>
      <c r="M247" s="10" t="s">
        <v>1115</v>
      </c>
      <c r="N247" s="10" t="s">
        <v>1116</v>
      </c>
      <c r="O247" s="10" t="s">
        <v>160</v>
      </c>
      <c r="P247" s="10"/>
      <c r="Q247" t="s">
        <v>1011</v>
      </c>
      <c r="R247" t="s">
        <v>1012</v>
      </c>
      <c r="S247" s="10" t="s">
        <v>625</v>
      </c>
      <c r="V247" t="s">
        <v>753</v>
      </c>
      <c r="W247" s="10" t="s">
        <v>601</v>
      </c>
      <c r="X247" s="10" t="s">
        <v>988</v>
      </c>
      <c r="AC247" s="22"/>
      <c r="AD247" s="17">
        <v>24</v>
      </c>
      <c r="AE247" s="18">
        <v>14.5</v>
      </c>
      <c r="AF247" s="18">
        <v>9.5</v>
      </c>
      <c r="AG247" s="18"/>
      <c r="AJ247">
        <v>2.93</v>
      </c>
      <c r="AM247" t="s">
        <v>628</v>
      </c>
      <c r="AN247" t="s">
        <v>754</v>
      </c>
      <c r="AO247" t="s">
        <v>980</v>
      </c>
      <c r="AP247" s="18">
        <v>7</v>
      </c>
      <c r="AQ247" s="18"/>
      <c r="AR247" t="s">
        <v>755</v>
      </c>
      <c r="AS247" s="10"/>
      <c r="AT247" t="s">
        <v>460</v>
      </c>
      <c r="AU247" t="s">
        <v>51</v>
      </c>
      <c r="AV247" s="10" t="s">
        <v>609</v>
      </c>
      <c r="AW247" s="10" t="s">
        <v>336</v>
      </c>
      <c r="AX247" s="10" t="s">
        <v>1043</v>
      </c>
      <c r="AY247" t="s">
        <v>996</v>
      </c>
      <c r="BB247" t="s">
        <v>610</v>
      </c>
      <c r="BC247" t="s">
        <v>54</v>
      </c>
      <c r="BD247" s="10" t="s">
        <v>55</v>
      </c>
      <c r="BE247" s="10" t="s">
        <v>759</v>
      </c>
      <c r="BF247" t="s">
        <v>757</v>
      </c>
      <c r="BG247" s="10" t="s">
        <v>758</v>
      </c>
      <c r="BH247">
        <v>7.46</v>
      </c>
      <c r="BI247">
        <v>1.72</v>
      </c>
      <c r="BJ247">
        <f t="shared" si="11"/>
        <v>3.8460369212996386</v>
      </c>
      <c r="BK247">
        <v>5</v>
      </c>
      <c r="BL247">
        <v>28.86</v>
      </c>
      <c r="BM247">
        <v>6.97</v>
      </c>
      <c r="BN247">
        <f t="shared" si="16"/>
        <v>15.585393803173535</v>
      </c>
      <c r="BO247">
        <v>5</v>
      </c>
    </row>
    <row r="248" spans="1:67">
      <c r="A248" t="s">
        <v>797</v>
      </c>
      <c r="B248" t="s">
        <v>590</v>
      </c>
      <c r="C248" s="13" t="s">
        <v>747</v>
      </c>
      <c r="D248" t="s">
        <v>748</v>
      </c>
      <c r="E248" t="s">
        <v>749</v>
      </c>
      <c r="F248" s="10">
        <v>2004</v>
      </c>
      <c r="G248" t="s">
        <v>750</v>
      </c>
      <c r="H248" s="4" t="s">
        <v>751</v>
      </c>
      <c r="I248" s="10" t="s">
        <v>752</v>
      </c>
      <c r="J248" t="s">
        <v>1069</v>
      </c>
      <c r="K248" s="10" t="s">
        <v>1113</v>
      </c>
      <c r="L248" s="10" t="s">
        <v>1114</v>
      </c>
      <c r="M248" s="10" t="s">
        <v>1115</v>
      </c>
      <c r="N248" s="10" t="s">
        <v>1116</v>
      </c>
      <c r="O248" s="10" t="s">
        <v>160</v>
      </c>
      <c r="P248" s="10"/>
      <c r="Q248" t="s">
        <v>1011</v>
      </c>
      <c r="R248" t="s">
        <v>1012</v>
      </c>
      <c r="S248" s="10" t="s">
        <v>625</v>
      </c>
      <c r="V248" t="s">
        <v>753</v>
      </c>
      <c r="W248" s="10" t="s">
        <v>601</v>
      </c>
      <c r="X248" s="10" t="s">
        <v>988</v>
      </c>
      <c r="AC248" s="22"/>
      <c r="AD248" s="17">
        <v>24</v>
      </c>
      <c r="AE248" s="18">
        <v>14.5</v>
      </c>
      <c r="AF248" s="18">
        <v>9.5</v>
      </c>
      <c r="AG248" s="18"/>
      <c r="AJ248">
        <v>2.93</v>
      </c>
      <c r="AM248" t="s">
        <v>628</v>
      </c>
      <c r="AN248" t="s">
        <v>754</v>
      </c>
      <c r="AO248" t="s">
        <v>980</v>
      </c>
      <c r="AP248" s="18">
        <v>7</v>
      </c>
      <c r="AQ248" s="18"/>
      <c r="AR248" t="s">
        <v>755</v>
      </c>
      <c r="AS248" s="10"/>
      <c r="AT248" t="s">
        <v>608</v>
      </c>
      <c r="AU248" t="s">
        <v>51</v>
      </c>
      <c r="AV248" s="10" t="s">
        <v>609</v>
      </c>
      <c r="AW248" s="10" t="s">
        <v>1047</v>
      </c>
      <c r="AX248" s="10" t="s">
        <v>1046</v>
      </c>
      <c r="AY248" s="6" t="s">
        <v>995</v>
      </c>
      <c r="BB248" s="10" t="s">
        <v>610</v>
      </c>
      <c r="BC248" t="s">
        <v>685</v>
      </c>
      <c r="BD248" s="10" t="s">
        <v>644</v>
      </c>
      <c r="BE248" s="10" t="s">
        <v>759</v>
      </c>
      <c r="BF248" t="s">
        <v>757</v>
      </c>
      <c r="BG248" s="10" t="s">
        <v>760</v>
      </c>
      <c r="BH248">
        <v>7.25</v>
      </c>
      <c r="BI248">
        <v>4.1399999999999997</v>
      </c>
      <c r="BJ248">
        <f t="shared" si="11"/>
        <v>9.2573214268491295</v>
      </c>
      <c r="BK248">
        <v>5</v>
      </c>
      <c r="BL248">
        <v>0.51</v>
      </c>
      <c r="BM248">
        <v>0.25</v>
      </c>
      <c r="BN248">
        <f t="shared" si="16"/>
        <v>0.55901699437494745</v>
      </c>
      <c r="BO248">
        <v>5</v>
      </c>
    </row>
    <row r="249" spans="1:67">
      <c r="A249" t="s">
        <v>797</v>
      </c>
      <c r="B249" t="s">
        <v>590</v>
      </c>
      <c r="C249" s="13" t="s">
        <v>747</v>
      </c>
      <c r="D249" t="s">
        <v>748</v>
      </c>
      <c r="E249" t="s">
        <v>749</v>
      </c>
      <c r="F249" s="10">
        <v>2004</v>
      </c>
      <c r="G249" t="s">
        <v>750</v>
      </c>
      <c r="H249" s="4" t="s">
        <v>751</v>
      </c>
      <c r="I249" s="10" t="s">
        <v>752</v>
      </c>
      <c r="J249" t="s">
        <v>1069</v>
      </c>
      <c r="K249" s="10" t="s">
        <v>1113</v>
      </c>
      <c r="L249" s="10" t="s">
        <v>1114</v>
      </c>
      <c r="M249" s="10" t="s">
        <v>1115</v>
      </c>
      <c r="N249" s="10" t="s">
        <v>1116</v>
      </c>
      <c r="O249" s="10" t="s">
        <v>160</v>
      </c>
      <c r="P249" s="10"/>
      <c r="Q249" t="s">
        <v>1011</v>
      </c>
      <c r="R249" t="s">
        <v>1012</v>
      </c>
      <c r="S249" s="10" t="s">
        <v>625</v>
      </c>
      <c r="V249" t="s">
        <v>753</v>
      </c>
      <c r="W249" s="10" t="s">
        <v>601</v>
      </c>
      <c r="X249" s="10" t="s">
        <v>988</v>
      </c>
      <c r="AC249" s="22"/>
      <c r="AD249" s="17">
        <v>24</v>
      </c>
      <c r="AE249" s="18">
        <v>14.5</v>
      </c>
      <c r="AF249" s="18">
        <v>9.5</v>
      </c>
      <c r="AG249" s="18"/>
      <c r="AJ249">
        <v>2.93</v>
      </c>
      <c r="AM249" t="s">
        <v>628</v>
      </c>
      <c r="AN249" t="s">
        <v>754</v>
      </c>
      <c r="AO249" t="s">
        <v>980</v>
      </c>
      <c r="AP249" s="18">
        <v>7</v>
      </c>
      <c r="AQ249" s="18"/>
      <c r="AR249" t="s">
        <v>755</v>
      </c>
      <c r="AS249" s="10"/>
      <c r="AT249" t="s">
        <v>608</v>
      </c>
      <c r="AU249" t="s">
        <v>51</v>
      </c>
      <c r="AV249" s="10" t="s">
        <v>609</v>
      </c>
      <c r="AW249" s="10" t="s">
        <v>1045</v>
      </c>
      <c r="AX249" s="10" t="s">
        <v>1039</v>
      </c>
      <c r="AY249" s="6" t="s">
        <v>995</v>
      </c>
      <c r="BB249" s="10" t="s">
        <v>610</v>
      </c>
      <c r="BC249" t="s">
        <v>685</v>
      </c>
      <c r="BD249" s="10" t="s">
        <v>644</v>
      </c>
      <c r="BE249" s="10" t="s">
        <v>759</v>
      </c>
      <c r="BF249" t="s">
        <v>757</v>
      </c>
      <c r="BG249" s="10" t="s">
        <v>760</v>
      </c>
      <c r="BH249">
        <v>14.51</v>
      </c>
      <c r="BI249">
        <v>9.33</v>
      </c>
      <c r="BJ249">
        <f t="shared" si="11"/>
        <v>20.862514230073039</v>
      </c>
      <c r="BK249">
        <v>5</v>
      </c>
      <c r="BL249">
        <v>9.69</v>
      </c>
      <c r="BM249">
        <v>7.65</v>
      </c>
      <c r="BN249">
        <f t="shared" si="16"/>
        <v>17.105920027873392</v>
      </c>
      <c r="BO249">
        <v>5</v>
      </c>
    </row>
    <row r="250" spans="1:67">
      <c r="A250" t="s">
        <v>797</v>
      </c>
      <c r="B250" t="s">
        <v>590</v>
      </c>
      <c r="C250" s="13" t="s">
        <v>747</v>
      </c>
      <c r="D250" t="s">
        <v>748</v>
      </c>
      <c r="E250" t="s">
        <v>749</v>
      </c>
      <c r="F250" s="10">
        <v>2004</v>
      </c>
      <c r="G250" t="s">
        <v>750</v>
      </c>
      <c r="H250" s="4" t="s">
        <v>751</v>
      </c>
      <c r="I250" s="10" t="s">
        <v>752</v>
      </c>
      <c r="J250" t="s">
        <v>1069</v>
      </c>
      <c r="K250" s="10" t="s">
        <v>1113</v>
      </c>
      <c r="L250" s="10" t="s">
        <v>1114</v>
      </c>
      <c r="M250" s="10" t="s">
        <v>1115</v>
      </c>
      <c r="N250" s="10" t="s">
        <v>1116</v>
      </c>
      <c r="O250" s="10" t="s">
        <v>160</v>
      </c>
      <c r="P250" s="10"/>
      <c r="Q250" t="s">
        <v>1011</v>
      </c>
      <c r="R250" t="s">
        <v>1012</v>
      </c>
      <c r="S250" s="10" t="s">
        <v>625</v>
      </c>
      <c r="V250" t="s">
        <v>753</v>
      </c>
      <c r="W250" s="10" t="s">
        <v>601</v>
      </c>
      <c r="X250" s="10" t="s">
        <v>988</v>
      </c>
      <c r="AC250" s="22"/>
      <c r="AD250" s="17">
        <v>24</v>
      </c>
      <c r="AE250" s="18">
        <v>14.5</v>
      </c>
      <c r="AF250" s="18">
        <v>9.5</v>
      </c>
      <c r="AG250" s="18"/>
      <c r="AJ250">
        <v>2.93</v>
      </c>
      <c r="AM250" t="s">
        <v>628</v>
      </c>
      <c r="AN250" t="s">
        <v>754</v>
      </c>
      <c r="AO250" t="s">
        <v>980</v>
      </c>
      <c r="AP250" s="18">
        <v>7</v>
      </c>
      <c r="AQ250" s="18"/>
      <c r="AR250" t="s">
        <v>755</v>
      </c>
      <c r="AS250" s="10"/>
      <c r="AT250" t="s">
        <v>608</v>
      </c>
      <c r="AU250" t="s">
        <v>51</v>
      </c>
      <c r="AV250" s="10" t="s">
        <v>609</v>
      </c>
      <c r="AW250" s="10" t="s">
        <v>162</v>
      </c>
      <c r="AX250" s="10" t="s">
        <v>1040</v>
      </c>
      <c r="AY250" s="6" t="s">
        <v>995</v>
      </c>
      <c r="BB250" s="10" t="s">
        <v>610</v>
      </c>
      <c r="BC250" t="s">
        <v>57</v>
      </c>
      <c r="BD250" s="10" t="s">
        <v>56</v>
      </c>
      <c r="BE250" s="10" t="s">
        <v>759</v>
      </c>
      <c r="BF250" t="s">
        <v>757</v>
      </c>
      <c r="BG250" s="10" t="s">
        <v>760</v>
      </c>
      <c r="BH250">
        <v>14.51</v>
      </c>
      <c r="BI250">
        <v>11.4</v>
      </c>
      <c r="BJ250">
        <f t="shared" si="11"/>
        <v>25.491174943497604</v>
      </c>
      <c r="BK250">
        <v>5</v>
      </c>
      <c r="BL250">
        <v>7.14</v>
      </c>
      <c r="BM250">
        <v>2.8</v>
      </c>
      <c r="BN250">
        <f t="shared" si="16"/>
        <v>6.2609903369994111</v>
      </c>
      <c r="BO250">
        <v>5</v>
      </c>
    </row>
    <row r="251" spans="1:67">
      <c r="A251" t="s">
        <v>797</v>
      </c>
      <c r="B251" t="s">
        <v>590</v>
      </c>
      <c r="C251" s="13" t="s">
        <v>747</v>
      </c>
      <c r="D251" t="s">
        <v>748</v>
      </c>
      <c r="E251" t="s">
        <v>749</v>
      </c>
      <c r="F251" s="10">
        <v>2004</v>
      </c>
      <c r="G251" t="s">
        <v>750</v>
      </c>
      <c r="H251" s="4" t="s">
        <v>751</v>
      </c>
      <c r="I251" s="10" t="s">
        <v>752</v>
      </c>
      <c r="J251" t="s">
        <v>1069</v>
      </c>
      <c r="K251" s="10" t="s">
        <v>1113</v>
      </c>
      <c r="L251" s="10" t="s">
        <v>1114</v>
      </c>
      <c r="M251" s="10" t="s">
        <v>1115</v>
      </c>
      <c r="N251" s="10" t="s">
        <v>1116</v>
      </c>
      <c r="O251" s="10" t="s">
        <v>160</v>
      </c>
      <c r="P251" s="10"/>
      <c r="Q251" t="s">
        <v>1011</v>
      </c>
      <c r="R251" t="s">
        <v>1012</v>
      </c>
      <c r="S251" s="10" t="s">
        <v>625</v>
      </c>
      <c r="V251" t="s">
        <v>753</v>
      </c>
      <c r="W251" s="10" t="s">
        <v>601</v>
      </c>
      <c r="X251" s="10" t="s">
        <v>988</v>
      </c>
      <c r="AC251" s="22"/>
      <c r="AD251" s="17">
        <v>24</v>
      </c>
      <c r="AE251" s="18">
        <v>14.5</v>
      </c>
      <c r="AF251" s="18">
        <v>9.5</v>
      </c>
      <c r="AG251" s="18"/>
      <c r="AJ251">
        <v>2.93</v>
      </c>
      <c r="AM251" t="s">
        <v>628</v>
      </c>
      <c r="AN251" t="s">
        <v>754</v>
      </c>
      <c r="AO251" t="s">
        <v>980</v>
      </c>
      <c r="AP251" s="18">
        <v>7</v>
      </c>
      <c r="AQ251" s="18"/>
      <c r="AR251" t="s">
        <v>755</v>
      </c>
      <c r="AS251" s="10"/>
      <c r="AT251" t="s">
        <v>608</v>
      </c>
      <c r="AU251" t="s">
        <v>51</v>
      </c>
      <c r="AV251" s="10" t="s">
        <v>609</v>
      </c>
      <c r="AW251" s="10" t="s">
        <v>151</v>
      </c>
      <c r="AX251" s="10" t="s">
        <v>1041</v>
      </c>
      <c r="AY251" t="s">
        <v>996</v>
      </c>
      <c r="BB251" s="10" t="s">
        <v>610</v>
      </c>
      <c r="BC251" t="s">
        <v>57</v>
      </c>
      <c r="BD251" s="10" t="s">
        <v>56</v>
      </c>
      <c r="BE251" s="10" t="s">
        <v>759</v>
      </c>
      <c r="BF251" t="s">
        <v>757</v>
      </c>
      <c r="BG251" s="10" t="s">
        <v>760</v>
      </c>
      <c r="BH251">
        <v>74.61</v>
      </c>
      <c r="BI251">
        <v>21.76</v>
      </c>
      <c r="BJ251">
        <f t="shared" si="11"/>
        <v>48.656839190395431</v>
      </c>
      <c r="BK251">
        <v>5</v>
      </c>
      <c r="BL251">
        <v>24.74</v>
      </c>
      <c r="BM251">
        <v>18.62</v>
      </c>
      <c r="BN251">
        <f t="shared" si="16"/>
        <v>41.635585741046086</v>
      </c>
      <c r="BO251">
        <v>5</v>
      </c>
    </row>
    <row r="252" spans="1:67">
      <c r="A252" t="s">
        <v>797</v>
      </c>
      <c r="B252" t="s">
        <v>590</v>
      </c>
      <c r="C252" s="13" t="s">
        <v>747</v>
      </c>
      <c r="D252" t="s">
        <v>748</v>
      </c>
      <c r="E252" t="s">
        <v>749</v>
      </c>
      <c r="F252" s="10">
        <v>2004</v>
      </c>
      <c r="G252" t="s">
        <v>750</v>
      </c>
      <c r="H252" s="4" t="s">
        <v>751</v>
      </c>
      <c r="I252" s="10" t="s">
        <v>752</v>
      </c>
      <c r="J252" t="s">
        <v>1069</v>
      </c>
      <c r="K252" s="10" t="s">
        <v>1113</v>
      </c>
      <c r="L252" s="10" t="s">
        <v>1114</v>
      </c>
      <c r="M252" s="10" t="s">
        <v>1115</v>
      </c>
      <c r="N252" s="10" t="s">
        <v>1116</v>
      </c>
      <c r="O252" s="10" t="s">
        <v>160</v>
      </c>
      <c r="P252" s="10"/>
      <c r="Q252" t="s">
        <v>1011</v>
      </c>
      <c r="R252" t="s">
        <v>1012</v>
      </c>
      <c r="S252" s="10" t="s">
        <v>625</v>
      </c>
      <c r="V252" t="s">
        <v>753</v>
      </c>
      <c r="W252" s="10" t="s">
        <v>601</v>
      </c>
      <c r="X252" s="10" t="s">
        <v>988</v>
      </c>
      <c r="AC252" s="22"/>
      <c r="AD252" s="17">
        <v>24</v>
      </c>
      <c r="AE252" s="18">
        <v>14.5</v>
      </c>
      <c r="AF252" s="18">
        <v>9.5</v>
      </c>
      <c r="AG252" s="18"/>
      <c r="AJ252">
        <v>2.93</v>
      </c>
      <c r="AM252" t="s">
        <v>628</v>
      </c>
      <c r="AN252" t="s">
        <v>754</v>
      </c>
      <c r="AO252" t="s">
        <v>980</v>
      </c>
      <c r="AP252" s="18">
        <v>7</v>
      </c>
      <c r="AQ252" s="18"/>
      <c r="AR252" t="s">
        <v>755</v>
      </c>
      <c r="AS252" s="10"/>
      <c r="AT252" t="s">
        <v>608</v>
      </c>
      <c r="AU252" t="s">
        <v>51</v>
      </c>
      <c r="AV252" s="10" t="s">
        <v>609</v>
      </c>
      <c r="AW252" s="10" t="s">
        <v>90</v>
      </c>
      <c r="AX252" s="10" t="s">
        <v>1044</v>
      </c>
      <c r="AY252" t="s">
        <v>996</v>
      </c>
      <c r="BB252" s="10" t="s">
        <v>610</v>
      </c>
      <c r="BC252" t="s">
        <v>57</v>
      </c>
      <c r="BD252" s="10" t="s">
        <v>56</v>
      </c>
      <c r="BE252" s="10" t="s">
        <v>759</v>
      </c>
      <c r="BF252" t="s">
        <v>757</v>
      </c>
      <c r="BG252" s="10" t="s">
        <v>760</v>
      </c>
      <c r="BH252">
        <v>54.92</v>
      </c>
      <c r="BI252">
        <v>33.159999999999997</v>
      </c>
      <c r="BJ252">
        <f t="shared" ref="BJ252:BJ315" si="17">SQRT(BK252)*BI252</f>
        <v>74.148014133893028</v>
      </c>
      <c r="BK252">
        <v>5</v>
      </c>
      <c r="BL252">
        <v>3.32</v>
      </c>
      <c r="BM252">
        <v>1.53</v>
      </c>
      <c r="BN252">
        <f t="shared" si="16"/>
        <v>3.4211840055746783</v>
      </c>
      <c r="BO252">
        <v>5</v>
      </c>
    </row>
    <row r="253" spans="1:67">
      <c r="A253" t="s">
        <v>797</v>
      </c>
      <c r="B253" t="s">
        <v>590</v>
      </c>
      <c r="C253" s="13" t="s">
        <v>747</v>
      </c>
      <c r="D253" t="s">
        <v>748</v>
      </c>
      <c r="E253" t="s">
        <v>749</v>
      </c>
      <c r="F253" s="10">
        <v>2004</v>
      </c>
      <c r="G253" t="s">
        <v>750</v>
      </c>
      <c r="H253" s="4" t="s">
        <v>751</v>
      </c>
      <c r="I253" s="10" t="s">
        <v>752</v>
      </c>
      <c r="J253" t="s">
        <v>1069</v>
      </c>
      <c r="K253" s="10" t="s">
        <v>1113</v>
      </c>
      <c r="L253" s="10" t="s">
        <v>1114</v>
      </c>
      <c r="M253" s="10" t="s">
        <v>1115</v>
      </c>
      <c r="N253" s="10" t="s">
        <v>1116</v>
      </c>
      <c r="O253" s="10" t="s">
        <v>160</v>
      </c>
      <c r="P253" s="10"/>
      <c r="Q253" t="s">
        <v>1011</v>
      </c>
      <c r="R253" t="s">
        <v>1012</v>
      </c>
      <c r="S253" s="10" t="s">
        <v>625</v>
      </c>
      <c r="V253" t="s">
        <v>753</v>
      </c>
      <c r="W253" s="10" t="s">
        <v>601</v>
      </c>
      <c r="X253" s="10" t="s">
        <v>988</v>
      </c>
      <c r="AC253" s="22"/>
      <c r="AD253" s="17">
        <v>24</v>
      </c>
      <c r="AE253" s="18">
        <v>14.5</v>
      </c>
      <c r="AF253" s="18">
        <v>9.5</v>
      </c>
      <c r="AG253" s="18"/>
      <c r="AJ253">
        <v>2.93</v>
      </c>
      <c r="AM253" t="s">
        <v>628</v>
      </c>
      <c r="AN253" t="s">
        <v>754</v>
      </c>
      <c r="AO253" t="s">
        <v>980</v>
      </c>
      <c r="AP253" s="18">
        <v>7</v>
      </c>
      <c r="AQ253" s="18"/>
      <c r="AR253" t="s">
        <v>755</v>
      </c>
      <c r="AS253" s="10"/>
      <c r="AT253" t="s">
        <v>608</v>
      </c>
      <c r="AU253" t="s">
        <v>51</v>
      </c>
      <c r="AV253" s="10" t="s">
        <v>609</v>
      </c>
      <c r="AW253" s="10" t="s">
        <v>593</v>
      </c>
      <c r="AX253" s="10" t="s">
        <v>1042</v>
      </c>
      <c r="AY253" t="s">
        <v>996</v>
      </c>
      <c r="BB253" s="10" t="s">
        <v>610</v>
      </c>
      <c r="BC253" t="s">
        <v>57</v>
      </c>
      <c r="BD253" s="10" t="s">
        <v>56</v>
      </c>
      <c r="BE253" s="10" t="s">
        <v>759</v>
      </c>
      <c r="BF253" t="s">
        <v>757</v>
      </c>
      <c r="BG253" s="10" t="s">
        <v>760</v>
      </c>
      <c r="BH253">
        <v>112.95</v>
      </c>
      <c r="BI253">
        <v>38.340000000000003</v>
      </c>
      <c r="BJ253">
        <f t="shared" si="17"/>
        <v>85.730846257341952</v>
      </c>
      <c r="BK253">
        <v>5</v>
      </c>
      <c r="BL253">
        <v>5.36</v>
      </c>
      <c r="BM253">
        <v>1.79</v>
      </c>
      <c r="BN253">
        <f t="shared" si="16"/>
        <v>4.0025616797246242</v>
      </c>
      <c r="BO253">
        <v>5</v>
      </c>
    </row>
    <row r="254" spans="1:67">
      <c r="A254" t="s">
        <v>797</v>
      </c>
      <c r="B254" t="s">
        <v>590</v>
      </c>
      <c r="C254" s="13" t="s">
        <v>747</v>
      </c>
      <c r="D254" t="s">
        <v>748</v>
      </c>
      <c r="E254" t="s">
        <v>749</v>
      </c>
      <c r="F254" s="10">
        <v>2004</v>
      </c>
      <c r="G254" t="s">
        <v>750</v>
      </c>
      <c r="H254" s="4" t="s">
        <v>751</v>
      </c>
      <c r="I254" s="10" t="s">
        <v>752</v>
      </c>
      <c r="J254" t="s">
        <v>1069</v>
      </c>
      <c r="K254" s="10" t="s">
        <v>1113</v>
      </c>
      <c r="L254" s="10" t="s">
        <v>1114</v>
      </c>
      <c r="M254" s="10" t="s">
        <v>1115</v>
      </c>
      <c r="N254" s="10" t="s">
        <v>1116</v>
      </c>
      <c r="O254" s="10" t="s">
        <v>160</v>
      </c>
      <c r="P254" s="10"/>
      <c r="Q254" t="s">
        <v>1011</v>
      </c>
      <c r="R254" t="s">
        <v>1012</v>
      </c>
      <c r="S254" s="10" t="s">
        <v>625</v>
      </c>
      <c r="V254" t="s">
        <v>753</v>
      </c>
      <c r="W254" s="10" t="s">
        <v>601</v>
      </c>
      <c r="X254" s="10" t="s">
        <v>988</v>
      </c>
      <c r="AC254" s="22"/>
      <c r="AD254" s="17">
        <v>24</v>
      </c>
      <c r="AE254" s="18">
        <v>14.5</v>
      </c>
      <c r="AF254" s="18">
        <v>9.5</v>
      </c>
      <c r="AG254" s="18"/>
      <c r="AJ254">
        <v>2.93</v>
      </c>
      <c r="AM254" t="s">
        <v>628</v>
      </c>
      <c r="AN254" t="s">
        <v>754</v>
      </c>
      <c r="AO254" t="s">
        <v>980</v>
      </c>
      <c r="AP254" s="18">
        <v>7</v>
      </c>
      <c r="AQ254" s="18"/>
      <c r="AR254" t="s">
        <v>755</v>
      </c>
      <c r="AS254" s="10"/>
      <c r="AT254" t="s">
        <v>608</v>
      </c>
      <c r="AU254" t="s">
        <v>51</v>
      </c>
      <c r="AV254" s="10" t="s">
        <v>609</v>
      </c>
      <c r="AW254" s="10" t="s">
        <v>336</v>
      </c>
      <c r="AX254" s="10" t="s">
        <v>1043</v>
      </c>
      <c r="AY254" t="s">
        <v>996</v>
      </c>
      <c r="BB254" s="10" t="s">
        <v>610</v>
      </c>
      <c r="BC254" t="s">
        <v>57</v>
      </c>
      <c r="BD254" s="10" t="s">
        <v>56</v>
      </c>
      <c r="BE254" s="10" t="s">
        <v>759</v>
      </c>
      <c r="BF254" t="s">
        <v>757</v>
      </c>
      <c r="BG254" s="10" t="s">
        <v>760</v>
      </c>
      <c r="BH254">
        <v>128.5</v>
      </c>
      <c r="BI254">
        <v>36.270000000000003</v>
      </c>
      <c r="BJ254">
        <f t="shared" si="17"/>
        <v>81.102185543917386</v>
      </c>
      <c r="BK254">
        <v>5</v>
      </c>
      <c r="BL254">
        <v>12.5</v>
      </c>
      <c r="BM254">
        <v>7.14</v>
      </c>
      <c r="BN254">
        <f t="shared" si="16"/>
        <v>15.965525359348499</v>
      </c>
      <c r="BO254">
        <v>5</v>
      </c>
    </row>
    <row r="255" spans="1:67">
      <c r="A255" t="s">
        <v>797</v>
      </c>
      <c r="B255" t="s">
        <v>590</v>
      </c>
      <c r="C255" s="13" t="s">
        <v>747</v>
      </c>
      <c r="D255" t="s">
        <v>748</v>
      </c>
      <c r="E255" t="s">
        <v>749</v>
      </c>
      <c r="F255" s="10">
        <v>2004</v>
      </c>
      <c r="G255" t="s">
        <v>750</v>
      </c>
      <c r="H255" s="4" t="s">
        <v>751</v>
      </c>
      <c r="I255" s="10" t="s">
        <v>752</v>
      </c>
      <c r="J255" t="s">
        <v>1069</v>
      </c>
      <c r="K255" s="10" t="s">
        <v>1113</v>
      </c>
      <c r="L255" s="10" t="s">
        <v>1114</v>
      </c>
      <c r="M255" s="10" t="s">
        <v>1115</v>
      </c>
      <c r="N255" s="10" t="s">
        <v>1116</v>
      </c>
      <c r="O255" s="10" t="s">
        <v>160</v>
      </c>
      <c r="P255" s="10"/>
      <c r="Q255" t="s">
        <v>1011</v>
      </c>
      <c r="R255" t="s">
        <v>1012</v>
      </c>
      <c r="S255" s="10" t="s">
        <v>625</v>
      </c>
      <c r="V255" t="s">
        <v>753</v>
      </c>
      <c r="W255" s="10" t="s">
        <v>601</v>
      </c>
      <c r="X255" s="10" t="s">
        <v>988</v>
      </c>
      <c r="AC255" s="22"/>
      <c r="AD255" s="17">
        <v>24</v>
      </c>
      <c r="AE255" s="18">
        <v>14.5</v>
      </c>
      <c r="AF255" s="18">
        <v>9.5</v>
      </c>
      <c r="AG255" s="18"/>
      <c r="AJ255">
        <v>2.93</v>
      </c>
      <c r="AM255" t="s">
        <v>628</v>
      </c>
      <c r="AN255" t="s">
        <v>754</v>
      </c>
      <c r="AO255" t="s">
        <v>980</v>
      </c>
      <c r="AP255" s="18">
        <v>7</v>
      </c>
      <c r="AQ255" s="18"/>
      <c r="AR255" t="s">
        <v>755</v>
      </c>
      <c r="AS255" s="10"/>
      <c r="AT255" t="s">
        <v>460</v>
      </c>
      <c r="AU255" t="s">
        <v>51</v>
      </c>
      <c r="AV255" s="10" t="s">
        <v>609</v>
      </c>
      <c r="AW255" s="10" t="s">
        <v>1047</v>
      </c>
      <c r="AX255" s="10" t="s">
        <v>1046</v>
      </c>
      <c r="AY255" s="6" t="s">
        <v>995</v>
      </c>
      <c r="BB255" t="s">
        <v>610</v>
      </c>
      <c r="BC255" t="s">
        <v>57</v>
      </c>
      <c r="BD255" s="10" t="s">
        <v>56</v>
      </c>
      <c r="BE255" s="10" t="s">
        <v>759</v>
      </c>
      <c r="BF255" t="s">
        <v>757</v>
      </c>
      <c r="BG255" s="10" t="s">
        <v>760</v>
      </c>
      <c r="BH255">
        <v>37.4</v>
      </c>
      <c r="BI255">
        <v>8.93</v>
      </c>
      <c r="BJ255">
        <f t="shared" si="17"/>
        <v>19.968087039073122</v>
      </c>
      <c r="BK255">
        <v>5</v>
      </c>
      <c r="BL255">
        <v>75.900000000000006</v>
      </c>
      <c r="BM255">
        <v>8.2100000000000009</v>
      </c>
      <c r="BN255">
        <f t="shared" si="16"/>
        <v>18.358118095273277</v>
      </c>
      <c r="BO255">
        <v>5</v>
      </c>
    </row>
    <row r="256" spans="1:67">
      <c r="A256" t="s">
        <v>797</v>
      </c>
      <c r="B256" t="s">
        <v>590</v>
      </c>
      <c r="C256" s="13" t="s">
        <v>747</v>
      </c>
      <c r="D256" t="s">
        <v>748</v>
      </c>
      <c r="E256" t="s">
        <v>749</v>
      </c>
      <c r="F256" s="10">
        <v>2004</v>
      </c>
      <c r="G256" t="s">
        <v>750</v>
      </c>
      <c r="H256" s="4" t="s">
        <v>751</v>
      </c>
      <c r="I256" s="10" t="s">
        <v>752</v>
      </c>
      <c r="J256" t="s">
        <v>1069</v>
      </c>
      <c r="K256" s="10" t="s">
        <v>1113</v>
      </c>
      <c r="L256" s="10" t="s">
        <v>1114</v>
      </c>
      <c r="M256" s="10" t="s">
        <v>1115</v>
      </c>
      <c r="N256" s="10" t="s">
        <v>1116</v>
      </c>
      <c r="O256" s="10" t="s">
        <v>160</v>
      </c>
      <c r="P256" s="10"/>
      <c r="Q256" t="s">
        <v>1011</v>
      </c>
      <c r="R256" t="s">
        <v>1012</v>
      </c>
      <c r="S256" s="10" t="s">
        <v>625</v>
      </c>
      <c r="V256" t="s">
        <v>753</v>
      </c>
      <c r="W256" s="10" t="s">
        <v>601</v>
      </c>
      <c r="X256" s="10" t="s">
        <v>988</v>
      </c>
      <c r="AC256" s="22"/>
      <c r="AD256" s="17">
        <v>24</v>
      </c>
      <c r="AE256" s="18">
        <v>14.5</v>
      </c>
      <c r="AF256" s="18">
        <v>9.5</v>
      </c>
      <c r="AG256" s="18"/>
      <c r="AJ256">
        <v>2.93</v>
      </c>
      <c r="AM256" t="s">
        <v>628</v>
      </c>
      <c r="AN256" t="s">
        <v>754</v>
      </c>
      <c r="AO256" t="s">
        <v>980</v>
      </c>
      <c r="AP256" s="18">
        <v>7</v>
      </c>
      <c r="AQ256" s="18"/>
      <c r="AR256" t="s">
        <v>755</v>
      </c>
      <c r="AS256" s="10"/>
      <c r="AT256" t="s">
        <v>460</v>
      </c>
      <c r="AU256" t="s">
        <v>51</v>
      </c>
      <c r="AV256" s="10" t="s">
        <v>609</v>
      </c>
      <c r="AW256" s="10" t="s">
        <v>192</v>
      </c>
      <c r="AX256" s="10" t="s">
        <v>1039</v>
      </c>
      <c r="AY256" s="6" t="s">
        <v>995</v>
      </c>
      <c r="BB256" t="s">
        <v>610</v>
      </c>
      <c r="BC256" t="s">
        <v>57</v>
      </c>
      <c r="BD256" s="10" t="s">
        <v>56</v>
      </c>
      <c r="BE256" s="10" t="s">
        <v>759</v>
      </c>
      <c r="BF256" t="s">
        <v>757</v>
      </c>
      <c r="BG256" s="10" t="s">
        <v>760</v>
      </c>
      <c r="BH256">
        <v>31.81</v>
      </c>
      <c r="BI256">
        <v>6.14</v>
      </c>
      <c r="BJ256">
        <f t="shared" si="17"/>
        <v>13.729457381848709</v>
      </c>
      <c r="BK256">
        <v>5</v>
      </c>
      <c r="BL256">
        <v>61.54</v>
      </c>
      <c r="BM256">
        <v>6.16</v>
      </c>
      <c r="BN256">
        <f t="shared" si="16"/>
        <v>13.774178741398705</v>
      </c>
      <c r="BO256">
        <v>5</v>
      </c>
    </row>
    <row r="257" spans="1:69">
      <c r="A257" t="s">
        <v>797</v>
      </c>
      <c r="B257" t="s">
        <v>590</v>
      </c>
      <c r="C257" s="13" t="s">
        <v>747</v>
      </c>
      <c r="D257" t="s">
        <v>748</v>
      </c>
      <c r="E257" t="s">
        <v>749</v>
      </c>
      <c r="F257" s="10">
        <v>2004</v>
      </c>
      <c r="G257" t="s">
        <v>750</v>
      </c>
      <c r="H257" s="4" t="s">
        <v>751</v>
      </c>
      <c r="I257" s="10" t="s">
        <v>752</v>
      </c>
      <c r="J257" t="s">
        <v>1069</v>
      </c>
      <c r="K257" s="10" t="s">
        <v>1113</v>
      </c>
      <c r="L257" s="10" t="s">
        <v>1114</v>
      </c>
      <c r="M257" s="10" t="s">
        <v>1115</v>
      </c>
      <c r="N257" s="10" t="s">
        <v>1116</v>
      </c>
      <c r="O257" s="10" t="s">
        <v>160</v>
      </c>
      <c r="P257" s="10"/>
      <c r="Q257" t="s">
        <v>1011</v>
      </c>
      <c r="R257" t="s">
        <v>1012</v>
      </c>
      <c r="S257" s="10" t="s">
        <v>625</v>
      </c>
      <c r="V257" t="s">
        <v>753</v>
      </c>
      <c r="W257" s="10" t="s">
        <v>601</v>
      </c>
      <c r="X257" s="10" t="s">
        <v>988</v>
      </c>
      <c r="AC257" s="22"/>
      <c r="AD257" s="17">
        <v>24</v>
      </c>
      <c r="AE257" s="18">
        <v>14.5</v>
      </c>
      <c r="AF257" s="18">
        <v>9.5</v>
      </c>
      <c r="AG257" s="18"/>
      <c r="AJ257">
        <v>2.93</v>
      </c>
      <c r="AM257" t="s">
        <v>628</v>
      </c>
      <c r="AN257" t="s">
        <v>754</v>
      </c>
      <c r="AO257" t="s">
        <v>980</v>
      </c>
      <c r="AP257" s="18">
        <v>7</v>
      </c>
      <c r="AQ257" s="18"/>
      <c r="AR257" t="s">
        <v>755</v>
      </c>
      <c r="AS257" s="10"/>
      <c r="AT257" t="s">
        <v>460</v>
      </c>
      <c r="AU257" t="s">
        <v>51</v>
      </c>
      <c r="AV257" s="10" t="s">
        <v>609</v>
      </c>
      <c r="AW257" s="10" t="s">
        <v>162</v>
      </c>
      <c r="AX257" s="10" t="s">
        <v>1040</v>
      </c>
      <c r="AY257" s="6" t="s">
        <v>995</v>
      </c>
      <c r="BB257" t="s">
        <v>610</v>
      </c>
      <c r="BC257" t="s">
        <v>57</v>
      </c>
      <c r="BD257" s="10" t="s">
        <v>56</v>
      </c>
      <c r="BE257" s="10" t="s">
        <v>759</v>
      </c>
      <c r="BF257" t="s">
        <v>757</v>
      </c>
      <c r="BG257" s="10" t="s">
        <v>760</v>
      </c>
      <c r="BH257">
        <v>29.02</v>
      </c>
      <c r="BI257">
        <v>3.35</v>
      </c>
      <c r="BJ257">
        <f t="shared" si="17"/>
        <v>7.490827724624296</v>
      </c>
      <c r="BK257">
        <v>5</v>
      </c>
      <c r="BL257">
        <v>26.67</v>
      </c>
      <c r="BM257">
        <v>4.0999999999999996</v>
      </c>
      <c r="BN257">
        <f t="shared" si="16"/>
        <v>9.1678787077491375</v>
      </c>
      <c r="BO257">
        <v>5</v>
      </c>
    </row>
    <row r="258" spans="1:69">
      <c r="A258" t="s">
        <v>797</v>
      </c>
      <c r="B258" t="s">
        <v>590</v>
      </c>
      <c r="C258" s="13" t="s">
        <v>747</v>
      </c>
      <c r="D258" t="s">
        <v>748</v>
      </c>
      <c r="E258" t="s">
        <v>749</v>
      </c>
      <c r="F258" s="10">
        <v>2004</v>
      </c>
      <c r="G258" t="s">
        <v>750</v>
      </c>
      <c r="H258" s="4" t="s">
        <v>751</v>
      </c>
      <c r="I258" s="10" t="s">
        <v>752</v>
      </c>
      <c r="J258" t="s">
        <v>1069</v>
      </c>
      <c r="K258" s="10" t="s">
        <v>1113</v>
      </c>
      <c r="L258" s="10" t="s">
        <v>1114</v>
      </c>
      <c r="M258" s="10" t="s">
        <v>1115</v>
      </c>
      <c r="N258" s="10" t="s">
        <v>1116</v>
      </c>
      <c r="O258" s="10" t="s">
        <v>160</v>
      </c>
      <c r="P258" s="10"/>
      <c r="Q258" t="s">
        <v>1011</v>
      </c>
      <c r="R258" t="s">
        <v>1012</v>
      </c>
      <c r="S258" s="10" t="s">
        <v>625</v>
      </c>
      <c r="V258" t="s">
        <v>753</v>
      </c>
      <c r="W258" s="10" t="s">
        <v>601</v>
      </c>
      <c r="X258" s="10" t="s">
        <v>988</v>
      </c>
      <c r="AC258" s="22"/>
      <c r="AD258" s="17">
        <v>24</v>
      </c>
      <c r="AE258" s="18">
        <v>14.5</v>
      </c>
      <c r="AF258" s="18">
        <v>9.5</v>
      </c>
      <c r="AG258" s="18"/>
      <c r="AJ258">
        <v>2.93</v>
      </c>
      <c r="AM258" t="s">
        <v>628</v>
      </c>
      <c r="AN258" t="s">
        <v>754</v>
      </c>
      <c r="AO258" t="s">
        <v>980</v>
      </c>
      <c r="AP258" s="18">
        <v>7</v>
      </c>
      <c r="AQ258" s="18"/>
      <c r="AR258" t="s">
        <v>755</v>
      </c>
      <c r="AS258" s="10"/>
      <c r="AT258" t="s">
        <v>460</v>
      </c>
      <c r="AU258" t="s">
        <v>51</v>
      </c>
      <c r="AV258" s="10" t="s">
        <v>609</v>
      </c>
      <c r="AW258" s="10" t="s">
        <v>151</v>
      </c>
      <c r="AX258" s="10" t="s">
        <v>1041</v>
      </c>
      <c r="AY258" t="s">
        <v>996</v>
      </c>
      <c r="BB258" t="s">
        <v>610</v>
      </c>
      <c r="BC258" t="s">
        <v>57</v>
      </c>
      <c r="BD258" s="10" t="s">
        <v>56</v>
      </c>
      <c r="BE258" s="10" t="s">
        <v>759</v>
      </c>
      <c r="BF258" t="s">
        <v>757</v>
      </c>
      <c r="BG258" s="10" t="s">
        <v>760</v>
      </c>
      <c r="BH258">
        <v>61.95</v>
      </c>
      <c r="BI258">
        <v>16.18</v>
      </c>
      <c r="BJ258">
        <f t="shared" si="17"/>
        <v>36.179579875946601</v>
      </c>
      <c r="BK258">
        <v>5</v>
      </c>
      <c r="BL258">
        <v>326.14999999999998</v>
      </c>
      <c r="BM258">
        <v>59.49</v>
      </c>
      <c r="BN258">
        <f t="shared" si="16"/>
        <v>133.02368398146251</v>
      </c>
      <c r="BO258">
        <v>5</v>
      </c>
    </row>
    <row r="259" spans="1:69">
      <c r="A259" t="s">
        <v>797</v>
      </c>
      <c r="B259" t="s">
        <v>590</v>
      </c>
      <c r="C259" s="13" t="s">
        <v>747</v>
      </c>
      <c r="D259" t="s">
        <v>748</v>
      </c>
      <c r="E259" t="s">
        <v>749</v>
      </c>
      <c r="F259" s="10">
        <v>2004</v>
      </c>
      <c r="G259" t="s">
        <v>750</v>
      </c>
      <c r="H259" s="4" t="s">
        <v>751</v>
      </c>
      <c r="I259" s="10" t="s">
        <v>752</v>
      </c>
      <c r="J259" t="s">
        <v>1069</v>
      </c>
      <c r="K259" s="10" t="s">
        <v>1113</v>
      </c>
      <c r="L259" s="10" t="s">
        <v>1114</v>
      </c>
      <c r="M259" s="10" t="s">
        <v>1115</v>
      </c>
      <c r="N259" s="10" t="s">
        <v>1116</v>
      </c>
      <c r="O259" s="10" t="s">
        <v>160</v>
      </c>
      <c r="P259" s="10"/>
      <c r="Q259" t="s">
        <v>1011</v>
      </c>
      <c r="R259" t="s">
        <v>1012</v>
      </c>
      <c r="S259" s="10" t="s">
        <v>625</v>
      </c>
      <c r="V259" t="s">
        <v>753</v>
      </c>
      <c r="W259" s="10" t="s">
        <v>601</v>
      </c>
      <c r="X259" s="10" t="s">
        <v>988</v>
      </c>
      <c r="AC259" s="22"/>
      <c r="AD259" s="17">
        <v>24</v>
      </c>
      <c r="AE259" s="18">
        <v>14.5</v>
      </c>
      <c r="AF259" s="18">
        <v>9.5</v>
      </c>
      <c r="AG259" s="18"/>
      <c r="AJ259">
        <v>2.93</v>
      </c>
      <c r="AM259" t="s">
        <v>628</v>
      </c>
      <c r="AN259" t="s">
        <v>754</v>
      </c>
      <c r="AO259" t="s">
        <v>980</v>
      </c>
      <c r="AP259" s="18">
        <v>7</v>
      </c>
      <c r="AQ259" s="18"/>
      <c r="AR259" t="s">
        <v>755</v>
      </c>
      <c r="AS259" s="10"/>
      <c r="AT259" t="s">
        <v>460</v>
      </c>
      <c r="AU259" t="s">
        <v>51</v>
      </c>
      <c r="AV259" s="10" t="s">
        <v>609</v>
      </c>
      <c r="AW259" s="10" t="s">
        <v>90</v>
      </c>
      <c r="AX259" s="10" t="s">
        <v>1044</v>
      </c>
      <c r="AY259" t="s">
        <v>996</v>
      </c>
      <c r="BB259" t="s">
        <v>610</v>
      </c>
      <c r="BC259" t="s">
        <v>57</v>
      </c>
      <c r="BD259" s="10" t="s">
        <v>56</v>
      </c>
      <c r="BE259" s="10" t="s">
        <v>759</v>
      </c>
      <c r="BF259" t="s">
        <v>757</v>
      </c>
      <c r="BG259" s="10" t="s">
        <v>760</v>
      </c>
      <c r="BH259">
        <v>83.16</v>
      </c>
      <c r="BI259">
        <v>6.7</v>
      </c>
      <c r="BJ259">
        <f t="shared" si="17"/>
        <v>14.981655449248592</v>
      </c>
      <c r="BK259">
        <v>5</v>
      </c>
      <c r="BL259">
        <v>155.9</v>
      </c>
      <c r="BM259">
        <v>59.49</v>
      </c>
      <c r="BN259">
        <f t="shared" si="16"/>
        <v>133.02368398146251</v>
      </c>
      <c r="BO259">
        <v>5</v>
      </c>
    </row>
    <row r="260" spans="1:69">
      <c r="A260" t="s">
        <v>797</v>
      </c>
      <c r="B260" t="s">
        <v>590</v>
      </c>
      <c r="C260" s="13" t="s">
        <v>747</v>
      </c>
      <c r="D260" t="s">
        <v>748</v>
      </c>
      <c r="E260" t="s">
        <v>749</v>
      </c>
      <c r="F260" s="10">
        <v>2004</v>
      </c>
      <c r="G260" t="s">
        <v>750</v>
      </c>
      <c r="H260" s="4" t="s">
        <v>751</v>
      </c>
      <c r="I260" s="10" t="s">
        <v>752</v>
      </c>
      <c r="J260" t="s">
        <v>1069</v>
      </c>
      <c r="K260" s="10" t="s">
        <v>1113</v>
      </c>
      <c r="L260" s="10" t="s">
        <v>1114</v>
      </c>
      <c r="M260" s="10" t="s">
        <v>1115</v>
      </c>
      <c r="N260" s="10" t="s">
        <v>1116</v>
      </c>
      <c r="O260" s="10" t="s">
        <v>160</v>
      </c>
      <c r="P260" s="10"/>
      <c r="Q260" t="s">
        <v>1011</v>
      </c>
      <c r="R260" t="s">
        <v>1012</v>
      </c>
      <c r="S260" s="10" t="s">
        <v>625</v>
      </c>
      <c r="V260" t="s">
        <v>753</v>
      </c>
      <c r="W260" s="10" t="s">
        <v>601</v>
      </c>
      <c r="X260" s="10" t="s">
        <v>988</v>
      </c>
      <c r="AC260" s="22"/>
      <c r="AD260" s="17">
        <v>24</v>
      </c>
      <c r="AE260" s="18">
        <v>14.5</v>
      </c>
      <c r="AF260" s="18">
        <v>9.5</v>
      </c>
      <c r="AG260" s="18"/>
      <c r="AJ260">
        <v>2.93</v>
      </c>
      <c r="AM260" t="s">
        <v>628</v>
      </c>
      <c r="AN260" t="s">
        <v>754</v>
      </c>
      <c r="AO260" t="s">
        <v>980</v>
      </c>
      <c r="AP260" s="18">
        <v>7</v>
      </c>
      <c r="AQ260" s="18"/>
      <c r="AR260" t="s">
        <v>755</v>
      </c>
      <c r="AS260" s="10"/>
      <c r="AT260" t="s">
        <v>460</v>
      </c>
      <c r="AU260" t="s">
        <v>51</v>
      </c>
      <c r="AV260" s="10" t="s">
        <v>609</v>
      </c>
      <c r="AW260" s="10" t="s">
        <v>593</v>
      </c>
      <c r="AX260" s="10" t="s">
        <v>1042</v>
      </c>
      <c r="AY260" t="s">
        <v>996</v>
      </c>
      <c r="BB260" t="s">
        <v>610</v>
      </c>
      <c r="BC260" t="s">
        <v>57</v>
      </c>
      <c r="BD260" s="10" t="s">
        <v>56</v>
      </c>
      <c r="BE260" s="10" t="s">
        <v>759</v>
      </c>
      <c r="BF260" t="s">
        <v>757</v>
      </c>
      <c r="BG260" s="10" t="s">
        <v>760</v>
      </c>
      <c r="BH260">
        <v>88.74</v>
      </c>
      <c r="BI260">
        <v>20.65</v>
      </c>
      <c r="BJ260">
        <f t="shared" si="17"/>
        <v>46.174803735370659</v>
      </c>
      <c r="BK260">
        <v>5</v>
      </c>
      <c r="BL260">
        <v>168.21</v>
      </c>
      <c r="BM260">
        <v>65.64</v>
      </c>
      <c r="BN260">
        <f t="shared" si="16"/>
        <v>146.77550204308619</v>
      </c>
      <c r="BO260">
        <v>5</v>
      </c>
    </row>
    <row r="261" spans="1:69">
      <c r="A261" t="s">
        <v>797</v>
      </c>
      <c r="B261" t="s">
        <v>590</v>
      </c>
      <c r="C261" s="13" t="s">
        <v>747</v>
      </c>
      <c r="D261" t="s">
        <v>748</v>
      </c>
      <c r="E261" t="s">
        <v>749</v>
      </c>
      <c r="F261" s="10">
        <v>2004</v>
      </c>
      <c r="G261" t="s">
        <v>750</v>
      </c>
      <c r="H261" s="4" t="s">
        <v>751</v>
      </c>
      <c r="I261" s="10" t="s">
        <v>752</v>
      </c>
      <c r="J261" t="s">
        <v>1069</v>
      </c>
      <c r="K261" s="10" t="s">
        <v>1113</v>
      </c>
      <c r="L261" s="10" t="s">
        <v>1114</v>
      </c>
      <c r="M261" s="10" t="s">
        <v>1115</v>
      </c>
      <c r="N261" s="10" t="s">
        <v>1116</v>
      </c>
      <c r="O261" s="10" t="s">
        <v>160</v>
      </c>
      <c r="P261" s="10"/>
      <c r="Q261" t="s">
        <v>1011</v>
      </c>
      <c r="R261" t="s">
        <v>1012</v>
      </c>
      <c r="S261" s="10" t="s">
        <v>625</v>
      </c>
      <c r="V261" t="s">
        <v>753</v>
      </c>
      <c r="W261" s="10" t="s">
        <v>601</v>
      </c>
      <c r="X261" s="10" t="s">
        <v>988</v>
      </c>
      <c r="AC261" s="22"/>
      <c r="AD261" s="17">
        <v>24</v>
      </c>
      <c r="AE261" s="18">
        <v>14.5</v>
      </c>
      <c r="AF261" s="18">
        <v>9.5</v>
      </c>
      <c r="AG261" s="18"/>
      <c r="AJ261">
        <v>2.93</v>
      </c>
      <c r="AM261" t="s">
        <v>628</v>
      </c>
      <c r="AN261" t="s">
        <v>754</v>
      </c>
      <c r="AO261" t="s">
        <v>980</v>
      </c>
      <c r="AP261" s="18">
        <v>7</v>
      </c>
      <c r="AQ261" s="18"/>
      <c r="AR261" t="s">
        <v>755</v>
      </c>
      <c r="AS261" s="10"/>
      <c r="AT261" t="s">
        <v>460</v>
      </c>
      <c r="AU261" t="s">
        <v>51</v>
      </c>
      <c r="AV261" s="10" t="s">
        <v>609</v>
      </c>
      <c r="AW261" s="10" t="s">
        <v>336</v>
      </c>
      <c r="AX261" s="10" t="s">
        <v>1043</v>
      </c>
      <c r="AY261" t="s">
        <v>996</v>
      </c>
      <c r="BB261" t="s">
        <v>610</v>
      </c>
      <c r="BC261" t="s">
        <v>57</v>
      </c>
      <c r="BD261" s="10" t="s">
        <v>56</v>
      </c>
      <c r="BE261" s="10" t="s">
        <v>759</v>
      </c>
      <c r="BF261" t="s">
        <v>757</v>
      </c>
      <c r="BG261" s="10" t="s">
        <v>760</v>
      </c>
      <c r="BH261">
        <v>77.58</v>
      </c>
      <c r="BI261">
        <v>24</v>
      </c>
      <c r="BJ261">
        <f t="shared" si="17"/>
        <v>53.665631459994955</v>
      </c>
      <c r="BK261">
        <v>5</v>
      </c>
      <c r="BL261">
        <v>116.92</v>
      </c>
      <c r="BM261">
        <v>32.82</v>
      </c>
      <c r="BN261">
        <f t="shared" si="16"/>
        <v>73.387751021543096</v>
      </c>
      <c r="BO261">
        <v>5</v>
      </c>
    </row>
    <row r="262" spans="1:69">
      <c r="A262" t="s">
        <v>797</v>
      </c>
      <c r="B262" t="s">
        <v>590</v>
      </c>
      <c r="C262" t="s">
        <v>761</v>
      </c>
      <c r="D262" t="s">
        <v>762</v>
      </c>
      <c r="E262" s="13" t="s">
        <v>674</v>
      </c>
      <c r="F262" s="10">
        <v>2006</v>
      </c>
      <c r="G262" t="s">
        <v>763</v>
      </c>
      <c r="H262" s="4" t="s">
        <v>764</v>
      </c>
      <c r="I262" s="10" t="s">
        <v>765</v>
      </c>
      <c r="J262" t="s">
        <v>1069</v>
      </c>
      <c r="K262" s="10" t="s">
        <v>1137</v>
      </c>
      <c r="L262" s="10" t="s">
        <v>1106</v>
      </c>
      <c r="M262" s="10" t="s">
        <v>1108</v>
      </c>
      <c r="N262" s="10" t="s">
        <v>1117</v>
      </c>
      <c r="O262" s="1" t="s">
        <v>159</v>
      </c>
      <c r="P262" s="10"/>
      <c r="Q262" t="s">
        <v>1011</v>
      </c>
      <c r="R262" t="s">
        <v>1012</v>
      </c>
      <c r="S262" s="10" t="s">
        <v>47</v>
      </c>
      <c r="V262" t="s">
        <v>603</v>
      </c>
      <c r="W262" s="10" t="s">
        <v>601</v>
      </c>
      <c r="X262" s="10"/>
      <c r="AC262" t="s">
        <v>800</v>
      </c>
      <c r="AD262" s="17">
        <v>24</v>
      </c>
      <c r="AE262" s="18">
        <v>12</v>
      </c>
      <c r="AF262" s="18">
        <v>12</v>
      </c>
      <c r="AG262" s="18"/>
      <c r="AH262">
        <v>2000</v>
      </c>
      <c r="AI262">
        <v>2000</v>
      </c>
      <c r="AJ262">
        <v>2.93</v>
      </c>
      <c r="AK262">
        <v>0</v>
      </c>
      <c r="AL262" t="s">
        <v>48</v>
      </c>
      <c r="AM262" t="s">
        <v>767</v>
      </c>
      <c r="AN262" t="s">
        <v>50</v>
      </c>
      <c r="AO262" t="s">
        <v>980</v>
      </c>
      <c r="AP262" s="19">
        <v>6</v>
      </c>
      <c r="AQ262" s="19">
        <v>3</v>
      </c>
      <c r="AS262" s="10" t="s">
        <v>959</v>
      </c>
      <c r="AT262" t="s">
        <v>608</v>
      </c>
      <c r="AU262" t="s">
        <v>51</v>
      </c>
      <c r="AV262" s="10" t="s">
        <v>768</v>
      </c>
      <c r="AW262" s="10" t="s">
        <v>746</v>
      </c>
      <c r="AY262" s="6" t="s">
        <v>995</v>
      </c>
      <c r="BB262" s="10" t="s">
        <v>610</v>
      </c>
      <c r="BC262" t="s">
        <v>611</v>
      </c>
      <c r="BD262" s="10" t="s">
        <v>612</v>
      </c>
      <c r="BE262" s="10" t="s">
        <v>656</v>
      </c>
      <c r="BF262" t="s">
        <v>769</v>
      </c>
      <c r="BG262" s="10" t="s">
        <v>770</v>
      </c>
      <c r="BH262">
        <v>23.727735025911599</v>
      </c>
      <c r="BI262">
        <v>21.307506053268735</v>
      </c>
      <c r="BJ262">
        <f t="shared" si="17"/>
        <v>56.374362075952462</v>
      </c>
      <c r="BK262" s="18">
        <v>7</v>
      </c>
      <c r="BL262">
        <v>5.55</v>
      </c>
      <c r="BM262">
        <v>5.55</v>
      </c>
      <c r="BN262">
        <f t="shared" si="16"/>
        <v>14.683919776408478</v>
      </c>
      <c r="BO262">
        <v>7</v>
      </c>
      <c r="BP262" t="s">
        <v>771</v>
      </c>
    </row>
    <row r="263" spans="1:69">
      <c r="A263" t="s">
        <v>797</v>
      </c>
      <c r="B263" t="s">
        <v>590</v>
      </c>
      <c r="C263" t="s">
        <v>761</v>
      </c>
      <c r="D263" t="s">
        <v>762</v>
      </c>
      <c r="E263" s="13" t="s">
        <v>674</v>
      </c>
      <c r="F263" s="10">
        <v>2006</v>
      </c>
      <c r="G263" t="s">
        <v>763</v>
      </c>
      <c r="H263" s="4" t="s">
        <v>764</v>
      </c>
      <c r="I263" s="10" t="s">
        <v>765</v>
      </c>
      <c r="J263" t="s">
        <v>1069</v>
      </c>
      <c r="K263" s="10" t="s">
        <v>1137</v>
      </c>
      <c r="L263" s="10" t="s">
        <v>1106</v>
      </c>
      <c r="M263" s="10" t="s">
        <v>1108</v>
      </c>
      <c r="N263" s="10" t="s">
        <v>1117</v>
      </c>
      <c r="O263" s="1" t="s">
        <v>159</v>
      </c>
      <c r="P263" s="10"/>
      <c r="Q263" t="s">
        <v>1011</v>
      </c>
      <c r="R263" t="s">
        <v>1012</v>
      </c>
      <c r="S263" s="10" t="s">
        <v>47</v>
      </c>
      <c r="V263" t="s">
        <v>603</v>
      </c>
      <c r="W263" s="10" t="s">
        <v>601</v>
      </c>
      <c r="X263" s="10"/>
      <c r="AC263" t="s">
        <v>766</v>
      </c>
      <c r="AD263" s="17">
        <v>24</v>
      </c>
      <c r="AE263" s="18">
        <v>12</v>
      </c>
      <c r="AF263" s="18">
        <v>12</v>
      </c>
      <c r="AG263" s="18"/>
      <c r="AH263">
        <v>2000</v>
      </c>
      <c r="AI263">
        <v>2000</v>
      </c>
      <c r="AJ263">
        <v>2.93</v>
      </c>
      <c r="AK263">
        <v>0</v>
      </c>
      <c r="AL263" t="s">
        <v>48</v>
      </c>
      <c r="AM263" t="s">
        <v>767</v>
      </c>
      <c r="AN263" t="s">
        <v>50</v>
      </c>
      <c r="AO263" t="s">
        <v>980</v>
      </c>
      <c r="AP263" s="19">
        <v>6</v>
      </c>
      <c r="AQ263" s="19">
        <v>3</v>
      </c>
      <c r="AS263" s="10" t="s">
        <v>959</v>
      </c>
      <c r="AT263" t="s">
        <v>608</v>
      </c>
      <c r="AU263" t="s">
        <v>51</v>
      </c>
      <c r="AV263" s="10" t="s">
        <v>768</v>
      </c>
      <c r="AW263" s="10" t="s">
        <v>745</v>
      </c>
      <c r="AY263" s="6" t="s">
        <v>995</v>
      </c>
      <c r="BB263" s="10" t="s">
        <v>610</v>
      </c>
      <c r="BC263" t="s">
        <v>611</v>
      </c>
      <c r="BD263" s="10" t="s">
        <v>612</v>
      </c>
      <c r="BE263" s="10" t="s">
        <v>656</v>
      </c>
      <c r="BF263" t="s">
        <v>769</v>
      </c>
      <c r="BG263" s="10" t="s">
        <v>770</v>
      </c>
      <c r="BH263">
        <v>31.9591020130826</v>
      </c>
      <c r="BI263">
        <v>19.370460048426217</v>
      </c>
      <c r="BJ263">
        <f t="shared" si="17"/>
        <v>51.249420069047943</v>
      </c>
      <c r="BK263" s="18">
        <v>7</v>
      </c>
      <c r="BL263">
        <v>44.44</v>
      </c>
      <c r="BM263">
        <v>22.22</v>
      </c>
      <c r="BN263">
        <f t="shared" si="16"/>
        <v>58.788594131855206</v>
      </c>
      <c r="BO263">
        <v>7</v>
      </c>
      <c r="BP263" t="s">
        <v>771</v>
      </c>
    </row>
    <row r="264" spans="1:69">
      <c r="A264" t="s">
        <v>797</v>
      </c>
      <c r="B264" t="s">
        <v>590</v>
      </c>
      <c r="C264" t="s">
        <v>761</v>
      </c>
      <c r="D264" t="s">
        <v>762</v>
      </c>
      <c r="E264" s="13" t="s">
        <v>674</v>
      </c>
      <c r="F264" s="10">
        <v>2006</v>
      </c>
      <c r="G264" t="s">
        <v>763</v>
      </c>
      <c r="H264" s="4" t="s">
        <v>764</v>
      </c>
      <c r="I264" s="10" t="s">
        <v>765</v>
      </c>
      <c r="J264" t="s">
        <v>1069</v>
      </c>
      <c r="K264" s="10" t="s">
        <v>1137</v>
      </c>
      <c r="L264" s="10" t="s">
        <v>1106</v>
      </c>
      <c r="M264" s="10" t="s">
        <v>1108</v>
      </c>
      <c r="N264" s="10" t="s">
        <v>1117</v>
      </c>
      <c r="O264" s="1" t="s">
        <v>159</v>
      </c>
      <c r="P264" s="10"/>
      <c r="Q264" t="s">
        <v>1011</v>
      </c>
      <c r="R264" t="s">
        <v>1012</v>
      </c>
      <c r="S264" s="10" t="s">
        <v>47</v>
      </c>
      <c r="V264" t="s">
        <v>603</v>
      </c>
      <c r="W264" s="10" t="s">
        <v>601</v>
      </c>
      <c r="X264" s="10"/>
      <c r="AC264" t="s">
        <v>766</v>
      </c>
      <c r="AD264" s="17">
        <v>24</v>
      </c>
      <c r="AE264" s="18">
        <v>12</v>
      </c>
      <c r="AF264" s="18">
        <v>12</v>
      </c>
      <c r="AG264" s="18"/>
      <c r="AH264">
        <v>2000</v>
      </c>
      <c r="AI264">
        <v>2000</v>
      </c>
      <c r="AJ264">
        <v>2.93</v>
      </c>
      <c r="AK264">
        <v>0</v>
      </c>
      <c r="AL264" t="s">
        <v>48</v>
      </c>
      <c r="AM264" t="s">
        <v>772</v>
      </c>
      <c r="AN264" t="s">
        <v>50</v>
      </c>
      <c r="AO264" t="s">
        <v>980</v>
      </c>
      <c r="AP264" s="19">
        <v>6</v>
      </c>
      <c r="AQ264" s="19">
        <v>3</v>
      </c>
      <c r="AS264" s="10" t="s">
        <v>959</v>
      </c>
      <c r="AT264" t="s">
        <v>608</v>
      </c>
      <c r="AU264" t="s">
        <v>51</v>
      </c>
      <c r="AV264" s="10" t="s">
        <v>768</v>
      </c>
      <c r="AW264" s="10" t="s">
        <v>773</v>
      </c>
      <c r="AY264" s="6" t="s">
        <v>995</v>
      </c>
      <c r="BB264" s="10" t="s">
        <v>610</v>
      </c>
      <c r="BC264" t="s">
        <v>611</v>
      </c>
      <c r="BD264" s="10" t="s">
        <v>612</v>
      </c>
      <c r="BE264" s="10" t="s">
        <v>656</v>
      </c>
      <c r="BF264" t="s">
        <v>769</v>
      </c>
      <c r="BG264" s="10" t="s">
        <v>770</v>
      </c>
      <c r="BH264">
        <v>94.427757135846605</v>
      </c>
      <c r="BI264">
        <v>38.736605963210849</v>
      </c>
      <c r="BJ264">
        <f t="shared" si="17"/>
        <v>102.48742601335755</v>
      </c>
      <c r="BK264" s="18">
        <v>7</v>
      </c>
      <c r="BL264">
        <v>222.22</v>
      </c>
      <c r="BM264">
        <v>111.11</v>
      </c>
      <c r="BN264">
        <f t="shared" si="16"/>
        <v>293.9694281723867</v>
      </c>
      <c r="BO264">
        <v>7</v>
      </c>
      <c r="BP264" t="s">
        <v>774</v>
      </c>
    </row>
    <row r="265" spans="1:69">
      <c r="A265" t="s">
        <v>797</v>
      </c>
      <c r="B265" t="s">
        <v>590</v>
      </c>
      <c r="C265" t="s">
        <v>761</v>
      </c>
      <c r="D265" t="s">
        <v>762</v>
      </c>
      <c r="E265" s="13" t="s">
        <v>674</v>
      </c>
      <c r="F265" s="10">
        <v>2006</v>
      </c>
      <c r="G265" t="s">
        <v>763</v>
      </c>
      <c r="H265" s="4" t="s">
        <v>764</v>
      </c>
      <c r="I265" s="10" t="s">
        <v>765</v>
      </c>
      <c r="J265" t="s">
        <v>1069</v>
      </c>
      <c r="K265" s="10" t="s">
        <v>1137</v>
      </c>
      <c r="L265" s="10" t="s">
        <v>1106</v>
      </c>
      <c r="M265" s="10" t="s">
        <v>1108</v>
      </c>
      <c r="N265" s="10" t="s">
        <v>1117</v>
      </c>
      <c r="O265" s="1" t="s">
        <v>159</v>
      </c>
      <c r="P265" s="10"/>
      <c r="Q265" t="s">
        <v>1011</v>
      </c>
      <c r="R265" t="s">
        <v>1012</v>
      </c>
      <c r="S265" s="10" t="s">
        <v>47</v>
      </c>
      <c r="V265" t="s">
        <v>603</v>
      </c>
      <c r="W265" s="10" t="s">
        <v>601</v>
      </c>
      <c r="X265" s="10"/>
      <c r="AC265" t="s">
        <v>766</v>
      </c>
      <c r="AD265" s="17">
        <v>24</v>
      </c>
      <c r="AE265" s="18">
        <v>12</v>
      </c>
      <c r="AF265" s="18">
        <v>12</v>
      </c>
      <c r="AG265" s="18"/>
      <c r="AH265">
        <v>2000</v>
      </c>
      <c r="AI265">
        <v>2000</v>
      </c>
      <c r="AJ265">
        <v>2.93</v>
      </c>
      <c r="AK265">
        <v>0</v>
      </c>
      <c r="AL265" t="s">
        <v>48</v>
      </c>
      <c r="AM265" t="s">
        <v>772</v>
      </c>
      <c r="AN265" t="s">
        <v>50</v>
      </c>
      <c r="AO265" t="s">
        <v>980</v>
      </c>
      <c r="AP265" s="19">
        <v>6</v>
      </c>
      <c r="AQ265" s="19">
        <v>3</v>
      </c>
      <c r="AS265" s="10" t="s">
        <v>959</v>
      </c>
      <c r="AT265" t="s">
        <v>608</v>
      </c>
      <c r="AU265" t="s">
        <v>51</v>
      </c>
      <c r="AV265" s="10" t="s">
        <v>768</v>
      </c>
      <c r="AW265" s="10" t="s">
        <v>631</v>
      </c>
      <c r="AY265" t="s">
        <v>996</v>
      </c>
      <c r="BB265" s="10" t="s">
        <v>610</v>
      </c>
      <c r="BC265" t="s">
        <v>611</v>
      </c>
      <c r="BD265" s="10" t="s">
        <v>612</v>
      </c>
      <c r="BE265" s="10" t="s">
        <v>656</v>
      </c>
      <c r="BF265" t="s">
        <v>769</v>
      </c>
      <c r="BG265" s="10" t="s">
        <v>770</v>
      </c>
      <c r="BH265">
        <v>315.73418465570501</v>
      </c>
      <c r="BI265">
        <v>102.66343825665849</v>
      </c>
      <c r="BJ265">
        <f t="shared" si="17"/>
        <v>271.62192636595285</v>
      </c>
      <c r="BK265" s="18">
        <v>7</v>
      </c>
      <c r="BL265">
        <v>133.33000000000001</v>
      </c>
      <c r="BM265">
        <v>50</v>
      </c>
      <c r="BN265">
        <f t="shared" si="16"/>
        <v>132.28756555322954</v>
      </c>
      <c r="BO265">
        <v>7</v>
      </c>
      <c r="BP265" t="s">
        <v>774</v>
      </c>
    </row>
    <row r="266" spans="1:69">
      <c r="A266" t="s">
        <v>797</v>
      </c>
      <c r="B266" t="s">
        <v>590</v>
      </c>
      <c r="C266" t="s">
        <v>761</v>
      </c>
      <c r="D266" t="s">
        <v>762</v>
      </c>
      <c r="E266" s="13" t="s">
        <v>674</v>
      </c>
      <c r="F266" s="10">
        <v>2006</v>
      </c>
      <c r="G266" t="s">
        <v>763</v>
      </c>
      <c r="H266" s="4" t="s">
        <v>764</v>
      </c>
      <c r="I266" s="10" t="s">
        <v>765</v>
      </c>
      <c r="J266" t="s">
        <v>1069</v>
      </c>
      <c r="K266" s="10" t="s">
        <v>1137</v>
      </c>
      <c r="L266" s="10" t="s">
        <v>1106</v>
      </c>
      <c r="M266" s="10" t="s">
        <v>1108</v>
      </c>
      <c r="N266" s="10" t="s">
        <v>1117</v>
      </c>
      <c r="O266" s="1" t="s">
        <v>159</v>
      </c>
      <c r="P266" s="10"/>
      <c r="Q266" t="s">
        <v>1011</v>
      </c>
      <c r="R266" t="s">
        <v>1012</v>
      </c>
      <c r="S266" s="10" t="s">
        <v>47</v>
      </c>
      <c r="V266" t="s">
        <v>603</v>
      </c>
      <c r="W266" s="10" t="s">
        <v>601</v>
      </c>
      <c r="X266" s="10"/>
      <c r="AC266" t="s">
        <v>766</v>
      </c>
      <c r="AD266" s="17">
        <v>24</v>
      </c>
      <c r="AE266" s="18">
        <v>12</v>
      </c>
      <c r="AF266" s="18">
        <v>12</v>
      </c>
      <c r="AG266" s="18"/>
      <c r="AH266">
        <v>2000</v>
      </c>
      <c r="AI266">
        <v>2000</v>
      </c>
      <c r="AJ266">
        <v>2.93</v>
      </c>
      <c r="AK266">
        <v>0</v>
      </c>
      <c r="AL266" t="s">
        <v>48</v>
      </c>
      <c r="AM266" t="s">
        <v>772</v>
      </c>
      <c r="AN266" t="s">
        <v>50</v>
      </c>
      <c r="AO266" t="s">
        <v>980</v>
      </c>
      <c r="AP266" s="19">
        <v>6</v>
      </c>
      <c r="AQ266" s="19">
        <v>3</v>
      </c>
      <c r="AS266" s="10" t="s">
        <v>959</v>
      </c>
      <c r="AT266" t="s">
        <v>608</v>
      </c>
      <c r="AU266" t="s">
        <v>51</v>
      </c>
      <c r="AV266" s="10" t="s">
        <v>768</v>
      </c>
      <c r="AW266" s="10" t="s">
        <v>775</v>
      </c>
      <c r="AY266" t="s">
        <v>996</v>
      </c>
      <c r="BB266" s="10" t="s">
        <v>610</v>
      </c>
      <c r="BC266" t="s">
        <v>611</v>
      </c>
      <c r="BD266" s="10" t="s">
        <v>612</v>
      </c>
      <c r="BE266" s="10" t="s">
        <v>656</v>
      </c>
      <c r="BF266" t="s">
        <v>769</v>
      </c>
      <c r="BG266" s="10" t="s">
        <v>770</v>
      </c>
      <c r="BH266">
        <v>525.41833614650795</v>
      </c>
      <c r="BI266">
        <v>174.33414043583548</v>
      </c>
      <c r="BJ266">
        <f t="shared" si="17"/>
        <v>461.24478062143021</v>
      </c>
      <c r="BK266" s="18">
        <v>7</v>
      </c>
      <c r="BL266">
        <v>116.67</v>
      </c>
      <c r="BM266">
        <v>44.45</v>
      </c>
      <c r="BN266">
        <f t="shared" si="16"/>
        <v>117.60364577682107</v>
      </c>
      <c r="BO266">
        <v>7</v>
      </c>
      <c r="BP266" t="s">
        <v>774</v>
      </c>
    </row>
    <row r="267" spans="1:69">
      <c r="A267" t="s">
        <v>797</v>
      </c>
      <c r="B267" t="s">
        <v>590</v>
      </c>
      <c r="C267" t="s">
        <v>761</v>
      </c>
      <c r="D267" t="s">
        <v>762</v>
      </c>
      <c r="E267" s="13" t="s">
        <v>674</v>
      </c>
      <c r="F267" s="10">
        <v>2006</v>
      </c>
      <c r="G267" t="s">
        <v>763</v>
      </c>
      <c r="H267" s="4" t="s">
        <v>764</v>
      </c>
      <c r="I267" s="10" t="s">
        <v>765</v>
      </c>
      <c r="J267" t="s">
        <v>1069</v>
      </c>
      <c r="K267" s="10" t="s">
        <v>1137</v>
      </c>
      <c r="L267" s="10" t="s">
        <v>1106</v>
      </c>
      <c r="M267" s="10" t="s">
        <v>1108</v>
      </c>
      <c r="N267" s="10" t="s">
        <v>1117</v>
      </c>
      <c r="O267" s="1" t="s">
        <v>159</v>
      </c>
      <c r="P267" s="10"/>
      <c r="Q267" t="s">
        <v>1011</v>
      </c>
      <c r="R267" t="s">
        <v>1012</v>
      </c>
      <c r="S267" s="10" t="s">
        <v>47</v>
      </c>
      <c r="V267" t="s">
        <v>603</v>
      </c>
      <c r="W267" s="10" t="s">
        <v>601</v>
      </c>
      <c r="X267" s="10"/>
      <c r="AC267" t="s">
        <v>766</v>
      </c>
      <c r="AD267" s="17">
        <v>24</v>
      </c>
      <c r="AE267" s="18">
        <v>12</v>
      </c>
      <c r="AF267" s="18">
        <v>12</v>
      </c>
      <c r="AG267" s="18"/>
      <c r="AH267">
        <v>2000</v>
      </c>
      <c r="AI267">
        <v>2000</v>
      </c>
      <c r="AJ267">
        <v>2.93</v>
      </c>
      <c r="AK267">
        <v>0</v>
      </c>
      <c r="AL267" t="s">
        <v>48</v>
      </c>
      <c r="AM267" t="s">
        <v>772</v>
      </c>
      <c r="AN267" t="s">
        <v>50</v>
      </c>
      <c r="AO267" t="s">
        <v>980</v>
      </c>
      <c r="AP267" s="19">
        <v>6</v>
      </c>
      <c r="AQ267" s="19">
        <v>3</v>
      </c>
      <c r="AS267" s="10" t="s">
        <v>959</v>
      </c>
      <c r="AT267" t="s">
        <v>608</v>
      </c>
      <c r="AU267" t="s">
        <v>51</v>
      </c>
      <c r="AV267" s="10" t="s">
        <v>768</v>
      </c>
      <c r="AW267" s="10" t="s">
        <v>637</v>
      </c>
      <c r="AY267" t="s">
        <v>996</v>
      </c>
      <c r="BB267" s="10" t="s">
        <v>610</v>
      </c>
      <c r="BC267" t="s">
        <v>611</v>
      </c>
      <c r="BD267" s="10" t="s">
        <v>612</v>
      </c>
      <c r="BE267" s="10" t="s">
        <v>656</v>
      </c>
      <c r="BF267" t="s">
        <v>769</v>
      </c>
      <c r="BG267" s="10" t="s">
        <v>770</v>
      </c>
      <c r="BH267">
        <v>971.422100228109</v>
      </c>
      <c r="BI267">
        <v>207.26392251815798</v>
      </c>
      <c r="BJ267">
        <f t="shared" si="17"/>
        <v>548.36879473880629</v>
      </c>
      <c r="BK267" s="18">
        <v>7</v>
      </c>
      <c r="BL267">
        <v>50</v>
      </c>
      <c r="BM267">
        <v>16.66</v>
      </c>
      <c r="BN267">
        <f t="shared" si="16"/>
        <v>44.078216842336083</v>
      </c>
      <c r="BO267">
        <v>7</v>
      </c>
      <c r="BP267" t="s">
        <v>774</v>
      </c>
    </row>
    <row r="268" spans="1:69">
      <c r="A268" t="s">
        <v>797</v>
      </c>
      <c r="B268" t="s">
        <v>590</v>
      </c>
      <c r="C268" t="s">
        <v>761</v>
      </c>
      <c r="D268" t="s">
        <v>762</v>
      </c>
      <c r="E268" s="13" t="s">
        <v>674</v>
      </c>
      <c r="F268" s="10">
        <v>2006</v>
      </c>
      <c r="G268" t="s">
        <v>763</v>
      </c>
      <c r="H268" s="4" t="s">
        <v>764</v>
      </c>
      <c r="I268" s="10" t="s">
        <v>765</v>
      </c>
      <c r="J268" t="s">
        <v>1069</v>
      </c>
      <c r="K268" s="10" t="s">
        <v>1137</v>
      </c>
      <c r="L268" s="10" t="s">
        <v>1106</v>
      </c>
      <c r="M268" s="10" t="s">
        <v>1108</v>
      </c>
      <c r="N268" s="10" t="s">
        <v>1117</v>
      </c>
      <c r="O268" s="1" t="s">
        <v>159</v>
      </c>
      <c r="P268" s="10"/>
      <c r="Q268" t="s">
        <v>1011</v>
      </c>
      <c r="R268" t="s">
        <v>1012</v>
      </c>
      <c r="S268" s="10" t="s">
        <v>47</v>
      </c>
      <c r="V268" t="s">
        <v>603</v>
      </c>
      <c r="W268" s="10" t="s">
        <v>601</v>
      </c>
      <c r="X268" s="10"/>
      <c r="AC268" t="s">
        <v>766</v>
      </c>
      <c r="AD268" s="17">
        <v>24</v>
      </c>
      <c r="AE268" s="18">
        <v>12</v>
      </c>
      <c r="AF268" s="18">
        <v>12</v>
      </c>
      <c r="AG268" s="18"/>
      <c r="AH268">
        <v>2000</v>
      </c>
      <c r="AI268">
        <v>2000</v>
      </c>
      <c r="AJ268">
        <v>2.93</v>
      </c>
      <c r="AK268">
        <v>0</v>
      </c>
      <c r="AL268" t="s">
        <v>48</v>
      </c>
      <c r="AM268" t="s">
        <v>772</v>
      </c>
      <c r="AN268" t="s">
        <v>50</v>
      </c>
      <c r="AO268" t="s">
        <v>980</v>
      </c>
      <c r="AP268" s="19">
        <v>6</v>
      </c>
      <c r="AQ268" s="19">
        <v>3</v>
      </c>
      <c r="AS268" s="10" t="s">
        <v>959</v>
      </c>
      <c r="AT268" t="s">
        <v>608</v>
      </c>
      <c r="AU268" t="s">
        <v>51</v>
      </c>
      <c r="AV268" s="10" t="s">
        <v>768</v>
      </c>
      <c r="AW268" s="10" t="s">
        <v>639</v>
      </c>
      <c r="AY268" t="s">
        <v>996</v>
      </c>
      <c r="BB268" s="10" t="s">
        <v>610</v>
      </c>
      <c r="BC268" t="s">
        <v>611</v>
      </c>
      <c r="BD268" s="10" t="s">
        <v>612</v>
      </c>
      <c r="BE268" s="10" t="s">
        <v>656</v>
      </c>
      <c r="BF268" t="s">
        <v>769</v>
      </c>
      <c r="BG268" s="10" t="s">
        <v>770</v>
      </c>
      <c r="BH268">
        <v>983.53618749224802</v>
      </c>
      <c r="BI268">
        <v>360.29055690072204</v>
      </c>
      <c r="BJ268">
        <f t="shared" si="17"/>
        <v>953.23921328427684</v>
      </c>
      <c r="BK268" s="18">
        <v>7</v>
      </c>
      <c r="BL268">
        <v>161.11000000000001</v>
      </c>
      <c r="BM268">
        <v>50</v>
      </c>
      <c r="BN268">
        <f t="shared" si="16"/>
        <v>132.28756555322954</v>
      </c>
      <c r="BO268">
        <v>7</v>
      </c>
      <c r="BP268" t="s">
        <v>774</v>
      </c>
    </row>
    <row r="269" spans="1:69">
      <c r="A269" t="s">
        <v>797</v>
      </c>
      <c r="B269" t="s">
        <v>590</v>
      </c>
      <c r="C269" t="s">
        <v>761</v>
      </c>
      <c r="D269" t="s">
        <v>762</v>
      </c>
      <c r="E269" s="13" t="s">
        <v>674</v>
      </c>
      <c r="F269" s="10">
        <v>2006</v>
      </c>
      <c r="G269" t="s">
        <v>763</v>
      </c>
      <c r="H269" s="4" t="s">
        <v>764</v>
      </c>
      <c r="I269" s="10" t="s">
        <v>765</v>
      </c>
      <c r="J269" t="s">
        <v>1069</v>
      </c>
      <c r="K269" s="10" t="s">
        <v>1137</v>
      </c>
      <c r="L269" s="10" t="s">
        <v>1106</v>
      </c>
      <c r="M269" s="10" t="s">
        <v>1108</v>
      </c>
      <c r="N269" s="10" t="s">
        <v>1117</v>
      </c>
      <c r="O269" s="1" t="s">
        <v>159</v>
      </c>
      <c r="P269" s="10"/>
      <c r="Q269" t="s">
        <v>1011</v>
      </c>
      <c r="R269" t="s">
        <v>1012</v>
      </c>
      <c r="S269" s="10" t="s">
        <v>47</v>
      </c>
      <c r="V269" t="s">
        <v>603</v>
      </c>
      <c r="W269" s="10" t="s">
        <v>601</v>
      </c>
      <c r="X269" s="10"/>
      <c r="AC269" t="s">
        <v>766</v>
      </c>
      <c r="AD269" s="17">
        <v>24</v>
      </c>
      <c r="AE269" s="18">
        <v>12</v>
      </c>
      <c r="AF269" s="18">
        <v>12</v>
      </c>
      <c r="AG269" s="18"/>
      <c r="AH269">
        <v>2000</v>
      </c>
      <c r="AI269">
        <v>2000</v>
      </c>
      <c r="AJ269">
        <v>2.93</v>
      </c>
      <c r="AK269">
        <v>0</v>
      </c>
      <c r="AL269" t="s">
        <v>48</v>
      </c>
      <c r="AM269" t="s">
        <v>772</v>
      </c>
      <c r="AN269" t="s">
        <v>50</v>
      </c>
      <c r="AO269" t="s">
        <v>980</v>
      </c>
      <c r="AP269" s="19">
        <v>6</v>
      </c>
      <c r="AQ269" s="19">
        <v>3</v>
      </c>
      <c r="AS269" s="10" t="s">
        <v>959</v>
      </c>
      <c r="AT269" t="s">
        <v>608</v>
      </c>
      <c r="AU269" t="s">
        <v>51</v>
      </c>
      <c r="AV269" s="10" t="s">
        <v>768</v>
      </c>
      <c r="AW269" s="10" t="s">
        <v>640</v>
      </c>
      <c r="AY269" t="s">
        <v>996</v>
      </c>
      <c r="BB269" s="10" t="s">
        <v>610</v>
      </c>
      <c r="BC269" t="s">
        <v>611</v>
      </c>
      <c r="BD269" s="10" t="s">
        <v>612</v>
      </c>
      <c r="BE269" s="10" t="s">
        <v>656</v>
      </c>
      <c r="BF269" t="s">
        <v>769</v>
      </c>
      <c r="BG269" s="10" t="s">
        <v>770</v>
      </c>
      <c r="BH269">
        <v>81.355932203389699</v>
      </c>
      <c r="BI269">
        <v>11.622276029055698</v>
      </c>
      <c r="BJ269">
        <f t="shared" si="17"/>
        <v>30.749652041428678</v>
      </c>
      <c r="BK269" s="18">
        <v>7</v>
      </c>
      <c r="BL269">
        <v>116.67</v>
      </c>
      <c r="BM269">
        <v>61.11</v>
      </c>
      <c r="BN269">
        <f t="shared" si="16"/>
        <v>161.68186261915713</v>
      </c>
      <c r="BO269">
        <v>7</v>
      </c>
      <c r="BP269" t="s">
        <v>774</v>
      </c>
    </row>
    <row r="270" spans="1:69">
      <c r="A270" t="s">
        <v>797</v>
      </c>
      <c r="B270" t="s">
        <v>590</v>
      </c>
      <c r="C270" t="s">
        <v>761</v>
      </c>
      <c r="D270" t="s">
        <v>762</v>
      </c>
      <c r="E270" s="13" t="s">
        <v>674</v>
      </c>
      <c r="F270" s="10">
        <v>2006</v>
      </c>
      <c r="G270" t="s">
        <v>763</v>
      </c>
      <c r="H270" s="4" t="s">
        <v>764</v>
      </c>
      <c r="I270" s="10" t="s">
        <v>765</v>
      </c>
      <c r="J270" t="s">
        <v>1069</v>
      </c>
      <c r="K270" s="10" t="s">
        <v>1137</v>
      </c>
      <c r="L270" s="10" t="s">
        <v>1106</v>
      </c>
      <c r="M270" s="10" t="s">
        <v>1108</v>
      </c>
      <c r="N270" s="10" t="s">
        <v>1117</v>
      </c>
      <c r="O270" s="1" t="s">
        <v>159</v>
      </c>
      <c r="P270" s="10"/>
      <c r="Q270" t="s">
        <v>1011</v>
      </c>
      <c r="R270" t="s">
        <v>1012</v>
      </c>
      <c r="S270" s="10" t="s">
        <v>47</v>
      </c>
      <c r="V270" t="s">
        <v>603</v>
      </c>
      <c r="W270" s="10" t="s">
        <v>601</v>
      </c>
      <c r="X270" s="10"/>
      <c r="AC270" t="s">
        <v>766</v>
      </c>
      <c r="AD270" s="17">
        <v>24</v>
      </c>
      <c r="AE270" s="18">
        <v>12</v>
      </c>
      <c r="AF270" s="18">
        <v>12</v>
      </c>
      <c r="AG270" s="18"/>
      <c r="AH270">
        <v>2000</v>
      </c>
      <c r="AI270">
        <v>2000</v>
      </c>
      <c r="AJ270">
        <v>2.93</v>
      </c>
      <c r="AK270">
        <v>0</v>
      </c>
      <c r="AL270" t="s">
        <v>48</v>
      </c>
      <c r="AM270" t="s">
        <v>772</v>
      </c>
      <c r="AN270" t="s">
        <v>50</v>
      </c>
      <c r="AO270" t="s">
        <v>980</v>
      </c>
      <c r="AP270" s="19">
        <v>6</v>
      </c>
      <c r="AQ270" s="19">
        <v>3</v>
      </c>
      <c r="AS270" s="10" t="s">
        <v>959</v>
      </c>
      <c r="AT270" t="s">
        <v>608</v>
      </c>
      <c r="AU270" t="s">
        <v>51</v>
      </c>
      <c r="AV270" s="10" t="s">
        <v>768</v>
      </c>
      <c r="AW270" s="10" t="s">
        <v>641</v>
      </c>
      <c r="AY270" s="6" t="s">
        <v>995</v>
      </c>
      <c r="BB270" s="10" t="s">
        <v>610</v>
      </c>
      <c r="BC270" t="s">
        <v>611</v>
      </c>
      <c r="BD270" s="10" t="s">
        <v>612</v>
      </c>
      <c r="BE270" s="10" t="s">
        <v>656</v>
      </c>
      <c r="BF270" t="s">
        <v>769</v>
      </c>
      <c r="BG270" s="10" t="s">
        <v>770</v>
      </c>
      <c r="BH270">
        <v>27.610455302879199</v>
      </c>
      <c r="BI270">
        <v>15.496368038741</v>
      </c>
      <c r="BJ270">
        <f t="shared" si="17"/>
        <v>40.999536055238423</v>
      </c>
      <c r="BK270" s="18">
        <v>7</v>
      </c>
      <c r="BL270">
        <v>27.78</v>
      </c>
      <c r="BM270">
        <v>16.670000000000002</v>
      </c>
      <c r="BN270">
        <f t="shared" si="16"/>
        <v>44.104674355446733</v>
      </c>
      <c r="BO270">
        <v>7</v>
      </c>
      <c r="BP270" t="s">
        <v>774</v>
      </c>
    </row>
    <row r="271" spans="1:69" s="1" customFormat="1">
      <c r="A271" s="1" t="s">
        <v>797</v>
      </c>
      <c r="B271" t="s">
        <v>590</v>
      </c>
      <c r="C271" s="1" t="s">
        <v>776</v>
      </c>
      <c r="D271" s="1" t="s">
        <v>777</v>
      </c>
      <c r="E271" s="1" t="s">
        <v>778</v>
      </c>
      <c r="F271" s="1">
        <v>2007</v>
      </c>
      <c r="G271" s="1" t="s">
        <v>779</v>
      </c>
      <c r="H271" s="4" t="s">
        <v>780</v>
      </c>
      <c r="I271" s="1" t="s">
        <v>1142</v>
      </c>
      <c r="J271" s="1" t="s">
        <v>1059</v>
      </c>
      <c r="K271" s="1" t="s">
        <v>1143</v>
      </c>
      <c r="L271" s="1" t="s">
        <v>1118</v>
      </c>
      <c r="M271" s="1" t="s">
        <v>1119</v>
      </c>
      <c r="N271" s="1" t="s">
        <v>1120</v>
      </c>
      <c r="O271" s="10" t="s">
        <v>160</v>
      </c>
      <c r="Q271" t="s">
        <v>1011</v>
      </c>
      <c r="R271" t="s">
        <v>1012</v>
      </c>
      <c r="S271" s="1" t="s">
        <v>781</v>
      </c>
      <c r="T271" s="1" t="s">
        <v>782</v>
      </c>
      <c r="U271" s="1" t="s">
        <v>783</v>
      </c>
      <c r="V271" s="1" t="s">
        <v>784</v>
      </c>
      <c r="W271" s="1" t="s">
        <v>601</v>
      </c>
      <c r="X271" s="1" t="s">
        <v>987</v>
      </c>
      <c r="AC271" s="1" t="s">
        <v>785</v>
      </c>
      <c r="AD271" s="17">
        <v>24</v>
      </c>
      <c r="AE271" s="17">
        <v>17</v>
      </c>
      <c r="AF271" s="17">
        <v>7</v>
      </c>
      <c r="AG271" s="17" t="s">
        <v>786</v>
      </c>
      <c r="AH271" s="1">
        <v>0.29499999999999998</v>
      </c>
      <c r="AI271" s="1">
        <v>0.29499999999999998</v>
      </c>
      <c r="AJ271" s="1">
        <v>2.93</v>
      </c>
      <c r="AK271" s="1">
        <v>0</v>
      </c>
      <c r="AL271" s="1" t="s">
        <v>787</v>
      </c>
      <c r="AM271" s="1" t="s">
        <v>788</v>
      </c>
      <c r="AN271" s="1" t="s">
        <v>789</v>
      </c>
      <c r="AQ271" s="17">
        <v>2</v>
      </c>
      <c r="AS271" s="10" t="s">
        <v>959</v>
      </c>
      <c r="AT271" t="s">
        <v>608</v>
      </c>
      <c r="AU271" t="s">
        <v>51</v>
      </c>
      <c r="AV271" s="1" t="s">
        <v>609</v>
      </c>
      <c r="AW271" t="s">
        <v>53</v>
      </c>
      <c r="AX271" s="1" t="s">
        <v>1052</v>
      </c>
      <c r="AY271" t="s">
        <v>996</v>
      </c>
      <c r="AZ271"/>
      <c r="BA271"/>
      <c r="BB271" s="1" t="s">
        <v>610</v>
      </c>
      <c r="BC271" s="1" t="s">
        <v>611</v>
      </c>
      <c r="BD271" s="1" t="s">
        <v>612</v>
      </c>
      <c r="BE271" s="1" t="s">
        <v>798</v>
      </c>
      <c r="BF271" s="1" t="s">
        <v>798</v>
      </c>
      <c r="BG271" s="1" t="s">
        <v>615</v>
      </c>
      <c r="BH271" s="1">
        <v>87.9</v>
      </c>
      <c r="BI271" s="1">
        <v>7.4</v>
      </c>
      <c r="BJ271">
        <f t="shared" si="17"/>
        <v>23.40085468524601</v>
      </c>
      <c r="BK271" s="1">
        <v>10</v>
      </c>
      <c r="BL271" s="1">
        <v>4</v>
      </c>
      <c r="BM271" s="1">
        <v>0.4</v>
      </c>
      <c r="BN271">
        <f t="shared" si="16"/>
        <v>1.264911064067352</v>
      </c>
      <c r="BO271" s="1">
        <v>10</v>
      </c>
      <c r="BP271" s="1" t="s">
        <v>799</v>
      </c>
    </row>
    <row r="272" spans="1:69">
      <c r="A272" t="s">
        <v>797</v>
      </c>
      <c r="B272" t="s">
        <v>590</v>
      </c>
      <c r="C272" t="s">
        <v>1003</v>
      </c>
      <c r="D272" t="s">
        <v>790</v>
      </c>
      <c r="E272" t="s">
        <v>267</v>
      </c>
      <c r="F272" s="10">
        <v>2009</v>
      </c>
      <c r="G272" t="s">
        <v>791</v>
      </c>
      <c r="H272" s="4" t="s">
        <v>427</v>
      </c>
      <c r="I272" s="10" t="s">
        <v>1004</v>
      </c>
      <c r="J272" s="1" t="s">
        <v>1059</v>
      </c>
      <c r="K272" t="s">
        <v>1088</v>
      </c>
      <c r="L272" s="10" t="s">
        <v>1087</v>
      </c>
      <c r="M272" s="10" t="s">
        <v>1086</v>
      </c>
      <c r="N272" s="10" t="s">
        <v>1085</v>
      </c>
      <c r="O272" s="1" t="s">
        <v>159</v>
      </c>
      <c r="P272" s="10"/>
      <c r="Q272" t="s">
        <v>1011</v>
      </c>
      <c r="R272" t="s">
        <v>1012</v>
      </c>
      <c r="S272" s="10" t="s">
        <v>792</v>
      </c>
      <c r="T272" t="s">
        <v>793</v>
      </c>
      <c r="U272" t="s">
        <v>794</v>
      </c>
      <c r="V272" t="s">
        <v>795</v>
      </c>
      <c r="W272" s="10" t="s">
        <v>601</v>
      </c>
      <c r="X272" s="10" t="s">
        <v>988</v>
      </c>
      <c r="AD272" s="17">
        <v>24</v>
      </c>
      <c r="AE272" s="18">
        <v>12</v>
      </c>
      <c r="AF272" s="18">
        <v>12</v>
      </c>
      <c r="AG272" s="18"/>
      <c r="AJ272">
        <v>2.93</v>
      </c>
      <c r="AM272" t="s">
        <v>628</v>
      </c>
      <c r="AN272" t="s">
        <v>744</v>
      </c>
      <c r="AO272" t="s">
        <v>980</v>
      </c>
      <c r="AP272" s="19">
        <v>15</v>
      </c>
      <c r="AQ272" s="19">
        <v>14</v>
      </c>
      <c r="AR272" s="23"/>
      <c r="AS272" s="1" t="s">
        <v>961</v>
      </c>
      <c r="AT272" t="s">
        <v>608</v>
      </c>
      <c r="AU272" t="s">
        <v>51</v>
      </c>
      <c r="AW272" t="s">
        <v>53</v>
      </c>
      <c r="AX272" s="6" t="s">
        <v>1053</v>
      </c>
      <c r="AY272" t="s">
        <v>996</v>
      </c>
      <c r="BB272" s="10" t="s">
        <v>610</v>
      </c>
      <c r="BC272" t="s">
        <v>611</v>
      </c>
      <c r="BD272" s="10" t="s">
        <v>612</v>
      </c>
      <c r="BE272" s="10" t="s">
        <v>632</v>
      </c>
      <c r="BF272" t="s">
        <v>796</v>
      </c>
      <c r="BG272" s="10" t="s">
        <v>615</v>
      </c>
      <c r="BH272">
        <v>76.88</v>
      </c>
      <c r="BI272">
        <v>17.3</v>
      </c>
      <c r="BJ272">
        <f t="shared" si="17"/>
        <v>51.900000000000006</v>
      </c>
      <c r="BK272">
        <v>9</v>
      </c>
      <c r="BL272">
        <v>58.14</v>
      </c>
      <c r="BM272">
        <v>17.78</v>
      </c>
      <c r="BN272">
        <f t="shared" si="16"/>
        <v>53.34</v>
      </c>
      <c r="BO272">
        <v>9</v>
      </c>
      <c r="BQ272" t="s">
        <v>1006</v>
      </c>
    </row>
    <row r="273" spans="1:69">
      <c r="A273" t="s">
        <v>809</v>
      </c>
      <c r="B273" t="s">
        <v>797</v>
      </c>
      <c r="C273" s="24" t="s">
        <v>810</v>
      </c>
      <c r="D273" s="24" t="s">
        <v>811</v>
      </c>
      <c r="E273" s="24" t="s">
        <v>317</v>
      </c>
      <c r="F273" s="24">
        <v>2015</v>
      </c>
      <c r="G273" s="9" t="s">
        <v>812</v>
      </c>
      <c r="H273" s="9" t="s">
        <v>813</v>
      </c>
      <c r="I273" s="9" t="s">
        <v>814</v>
      </c>
      <c r="J273" s="1" t="s">
        <v>1059</v>
      </c>
      <c r="K273" s="9" t="s">
        <v>1121</v>
      </c>
      <c r="L273" s="9" t="s">
        <v>1079</v>
      </c>
      <c r="M273" s="9" t="s">
        <v>1102</v>
      </c>
      <c r="N273" s="9" t="s">
        <v>1103</v>
      </c>
      <c r="O273" s="1" t="s">
        <v>159</v>
      </c>
      <c r="P273" s="9"/>
      <c r="Q273" s="2" t="s">
        <v>1010</v>
      </c>
      <c r="R273" s="24" t="s">
        <v>1012</v>
      </c>
      <c r="S273" s="9" t="s">
        <v>219</v>
      </c>
      <c r="T273" s="9"/>
      <c r="U273" s="9"/>
      <c r="V273" s="9"/>
      <c r="W273" s="9" t="s">
        <v>236</v>
      </c>
      <c r="X273" s="9" t="s">
        <v>228</v>
      </c>
      <c r="Y273" s="9" t="s">
        <v>65</v>
      </c>
      <c r="Z273" s="9"/>
      <c r="AA273" s="9"/>
      <c r="AB273" s="9" t="s">
        <v>250</v>
      </c>
      <c r="AC273" s="9" t="s">
        <v>181</v>
      </c>
      <c r="AD273" s="25">
        <v>24</v>
      </c>
      <c r="AE273" s="9">
        <v>12</v>
      </c>
      <c r="AF273" s="9">
        <v>12</v>
      </c>
      <c r="AG273" s="9"/>
      <c r="AH273" s="9">
        <v>0.33</v>
      </c>
      <c r="AI273" s="9">
        <v>0.33</v>
      </c>
      <c r="AJ273" s="9">
        <v>2.93</v>
      </c>
      <c r="AK273" s="9">
        <v>0</v>
      </c>
      <c r="AL273" s="9" t="s">
        <v>815</v>
      </c>
      <c r="AM273" s="9"/>
      <c r="AN273" s="9" t="s">
        <v>50</v>
      </c>
      <c r="AO273" t="s">
        <v>980</v>
      </c>
      <c r="AP273" s="9">
        <v>10</v>
      </c>
      <c r="AQ273" s="9">
        <v>14</v>
      </c>
      <c r="AR273" s="9"/>
      <c r="AS273" s="9"/>
      <c r="AT273" t="s">
        <v>608</v>
      </c>
      <c r="AU273" s="9" t="s">
        <v>118</v>
      </c>
      <c r="AV273" s="9" t="s">
        <v>488</v>
      </c>
      <c r="AW273" s="9" t="s">
        <v>120</v>
      </c>
      <c r="AX273" s="9" t="s">
        <v>817</v>
      </c>
      <c r="AY273" s="6" t="s">
        <v>995</v>
      </c>
      <c r="BB273" s="26" t="s">
        <v>58</v>
      </c>
      <c r="BC273" s="27" t="s">
        <v>54</v>
      </c>
      <c r="BD273" s="27" t="s">
        <v>55</v>
      </c>
      <c r="BE273" s="27" t="s">
        <v>818</v>
      </c>
      <c r="BF273" s="27" t="s">
        <v>819</v>
      </c>
      <c r="BG273" s="28" t="s">
        <v>820</v>
      </c>
      <c r="BH273" s="9">
        <v>9.0909099999999992</v>
      </c>
      <c r="BI273" s="9">
        <v>1.81819</v>
      </c>
      <c r="BJ273">
        <f t="shared" si="17"/>
        <v>3.6363799999999999</v>
      </c>
      <c r="BK273" s="9">
        <v>4</v>
      </c>
      <c r="BL273" s="9">
        <v>34.285699999999999</v>
      </c>
      <c r="BM273" s="9">
        <v>10.8271</v>
      </c>
      <c r="BN273">
        <f t="shared" si="16"/>
        <v>21.654199999999999</v>
      </c>
      <c r="BO273" s="9">
        <v>4</v>
      </c>
      <c r="BP273" s="9"/>
      <c r="BQ273" s="9"/>
    </row>
    <row r="274" spans="1:69">
      <c r="A274" t="s">
        <v>809</v>
      </c>
      <c r="B274" t="s">
        <v>797</v>
      </c>
      <c r="C274" s="24" t="s">
        <v>810</v>
      </c>
      <c r="D274" s="24" t="s">
        <v>811</v>
      </c>
      <c r="E274" s="24" t="s">
        <v>317</v>
      </c>
      <c r="F274" s="24">
        <v>2015</v>
      </c>
      <c r="G274" s="9" t="s">
        <v>812</v>
      </c>
      <c r="H274" s="9" t="s">
        <v>813</v>
      </c>
      <c r="I274" s="9" t="s">
        <v>814</v>
      </c>
      <c r="J274" s="1" t="s">
        <v>1059</v>
      </c>
      <c r="K274" s="9" t="s">
        <v>1121</v>
      </c>
      <c r="L274" s="9" t="s">
        <v>1079</v>
      </c>
      <c r="M274" s="9" t="s">
        <v>1102</v>
      </c>
      <c r="N274" s="9" t="s">
        <v>1103</v>
      </c>
      <c r="O274" s="1" t="s">
        <v>159</v>
      </c>
      <c r="P274" s="9"/>
      <c r="Q274" s="2" t="s">
        <v>1010</v>
      </c>
      <c r="R274" s="24" t="s">
        <v>1012</v>
      </c>
      <c r="S274" s="9" t="s">
        <v>219</v>
      </c>
      <c r="T274" s="9"/>
      <c r="U274" s="9"/>
      <c r="V274" s="9"/>
      <c r="W274" s="9" t="s">
        <v>236</v>
      </c>
      <c r="X274" s="9" t="s">
        <v>228</v>
      </c>
      <c r="Y274" s="9" t="s">
        <v>871</v>
      </c>
      <c r="Z274" s="9"/>
      <c r="AA274" s="9">
        <v>640</v>
      </c>
      <c r="AB274" t="s">
        <v>253</v>
      </c>
      <c r="AC274" s="9" t="s">
        <v>181</v>
      </c>
      <c r="AD274" s="25">
        <v>24</v>
      </c>
      <c r="AE274" s="9">
        <v>12</v>
      </c>
      <c r="AF274" s="9">
        <v>12</v>
      </c>
      <c r="AG274" s="9"/>
      <c r="AH274" s="9">
        <v>0.33</v>
      </c>
      <c r="AI274" s="9">
        <v>0.33</v>
      </c>
      <c r="AJ274" s="9">
        <v>2.93</v>
      </c>
      <c r="AK274" s="9">
        <v>0</v>
      </c>
      <c r="AL274" s="9" t="s">
        <v>815</v>
      </c>
      <c r="AM274" s="9"/>
      <c r="AN274" s="9" t="s">
        <v>50</v>
      </c>
      <c r="AO274" t="s">
        <v>980</v>
      </c>
      <c r="AP274" s="9">
        <v>10</v>
      </c>
      <c r="AQ274" s="9">
        <v>14</v>
      </c>
      <c r="AR274" s="9"/>
      <c r="AS274" s="9"/>
      <c r="AT274" t="s">
        <v>608</v>
      </c>
      <c r="AU274" s="9" t="s">
        <v>118</v>
      </c>
      <c r="AV274" s="9" t="s">
        <v>488</v>
      </c>
      <c r="AW274" s="9" t="s">
        <v>120</v>
      </c>
      <c r="AX274" s="9" t="s">
        <v>817</v>
      </c>
      <c r="AY274" s="6" t="s">
        <v>995</v>
      </c>
      <c r="BB274" s="26" t="s">
        <v>58</v>
      </c>
      <c r="BC274" s="27" t="s">
        <v>57</v>
      </c>
      <c r="BD274" s="27" t="s">
        <v>55</v>
      </c>
      <c r="BE274" s="27" t="s">
        <v>818</v>
      </c>
      <c r="BF274" s="27" t="s">
        <v>819</v>
      </c>
      <c r="BG274" s="27" t="s">
        <v>821</v>
      </c>
      <c r="BH274" s="9">
        <v>9.0909099999999992</v>
      </c>
      <c r="BI274" s="9">
        <v>1.81819</v>
      </c>
      <c r="BJ274">
        <f t="shared" si="17"/>
        <v>3.6363799999999999</v>
      </c>
      <c r="BK274" s="9">
        <v>4</v>
      </c>
      <c r="BL274" s="9">
        <v>7.2727300000000001</v>
      </c>
      <c r="BM274" s="9">
        <v>1.81819</v>
      </c>
      <c r="BN274">
        <f t="shared" si="16"/>
        <v>3.6363799999999999</v>
      </c>
      <c r="BO274" s="9">
        <v>4</v>
      </c>
      <c r="BP274" s="9"/>
      <c r="BQ274" s="9"/>
    </row>
    <row r="275" spans="1:69">
      <c r="A275" t="s">
        <v>809</v>
      </c>
      <c r="B275" t="s">
        <v>797</v>
      </c>
      <c r="C275" s="24" t="s">
        <v>810</v>
      </c>
      <c r="D275" s="24" t="s">
        <v>811</v>
      </c>
      <c r="E275" s="24" t="s">
        <v>317</v>
      </c>
      <c r="F275" s="24">
        <v>2015</v>
      </c>
      <c r="G275" s="9" t="s">
        <v>812</v>
      </c>
      <c r="H275" s="9" t="s">
        <v>813</v>
      </c>
      <c r="I275" s="9" t="s">
        <v>814</v>
      </c>
      <c r="J275" s="1" t="s">
        <v>1059</v>
      </c>
      <c r="K275" s="9" t="s">
        <v>1121</v>
      </c>
      <c r="L275" s="9" t="s">
        <v>1079</v>
      </c>
      <c r="M275" s="9" t="s">
        <v>1102</v>
      </c>
      <c r="N275" s="9" t="s">
        <v>1103</v>
      </c>
      <c r="O275" s="1" t="s">
        <v>159</v>
      </c>
      <c r="P275" s="9"/>
      <c r="Q275" s="2" t="s">
        <v>1010</v>
      </c>
      <c r="R275" s="24" t="s">
        <v>1012</v>
      </c>
      <c r="S275" s="9" t="s">
        <v>219</v>
      </c>
      <c r="T275" s="9"/>
      <c r="U275" s="9"/>
      <c r="V275" s="9"/>
      <c r="W275" s="9" t="s">
        <v>236</v>
      </c>
      <c r="X275" s="9" t="s">
        <v>228</v>
      </c>
      <c r="Y275" s="9" t="s">
        <v>854</v>
      </c>
      <c r="Z275" s="9"/>
      <c r="AA275" s="9">
        <v>450</v>
      </c>
      <c r="AB275" t="s">
        <v>253</v>
      </c>
      <c r="AC275" s="9" t="s">
        <v>181</v>
      </c>
      <c r="AD275" s="25">
        <v>24</v>
      </c>
      <c r="AE275" s="9">
        <v>12</v>
      </c>
      <c r="AF275" s="9">
        <v>12</v>
      </c>
      <c r="AG275" s="9"/>
      <c r="AH275" s="9">
        <v>0.33</v>
      </c>
      <c r="AI275" s="9">
        <v>0.33</v>
      </c>
      <c r="AJ275" s="9">
        <v>2.93</v>
      </c>
      <c r="AK275" s="9">
        <v>0</v>
      </c>
      <c r="AL275" s="9" t="s">
        <v>815</v>
      </c>
      <c r="AM275" s="9"/>
      <c r="AN275" s="9" t="s">
        <v>50</v>
      </c>
      <c r="AO275" t="s">
        <v>980</v>
      </c>
      <c r="AP275" s="9">
        <v>10</v>
      </c>
      <c r="AQ275" s="9">
        <v>14</v>
      </c>
      <c r="AR275" s="9"/>
      <c r="AS275" s="9"/>
      <c r="AT275" t="s">
        <v>608</v>
      </c>
      <c r="AU275" s="9" t="s">
        <v>118</v>
      </c>
      <c r="AV275" s="9" t="s">
        <v>488</v>
      </c>
      <c r="AW275" s="9" t="s">
        <v>120</v>
      </c>
      <c r="AX275" s="9" t="s">
        <v>817</v>
      </c>
      <c r="AY275" s="6" t="s">
        <v>995</v>
      </c>
      <c r="BB275" s="26" t="s">
        <v>58</v>
      </c>
      <c r="BC275" s="27" t="s">
        <v>63</v>
      </c>
      <c r="BD275" s="27" t="s">
        <v>55</v>
      </c>
      <c r="BE275" s="27" t="s">
        <v>818</v>
      </c>
      <c r="BF275" s="27" t="s">
        <v>819</v>
      </c>
      <c r="BG275" s="27" t="s">
        <v>822</v>
      </c>
      <c r="BH275" s="9">
        <v>9.0909099999999992</v>
      </c>
      <c r="BI275" s="9">
        <v>1.81819</v>
      </c>
      <c r="BJ275">
        <f t="shared" si="17"/>
        <v>3.6363799999999999</v>
      </c>
      <c r="BK275" s="9">
        <v>4</v>
      </c>
      <c r="BL275" s="9">
        <v>30.6767</v>
      </c>
      <c r="BM275" s="9">
        <v>14.4361</v>
      </c>
      <c r="BN275">
        <f t="shared" si="16"/>
        <v>28.872199999999999</v>
      </c>
      <c r="BO275" s="9">
        <v>4</v>
      </c>
      <c r="BP275" s="9"/>
      <c r="BQ275" s="9"/>
    </row>
    <row r="276" spans="1:69">
      <c r="A276" t="s">
        <v>809</v>
      </c>
      <c r="B276" t="s">
        <v>797</v>
      </c>
      <c r="C276" s="24" t="s">
        <v>810</v>
      </c>
      <c r="D276" s="24" t="s">
        <v>811</v>
      </c>
      <c r="E276" s="24" t="s">
        <v>317</v>
      </c>
      <c r="F276" s="24">
        <v>2015</v>
      </c>
      <c r="G276" s="9" t="s">
        <v>812</v>
      </c>
      <c r="H276" s="9" t="s">
        <v>813</v>
      </c>
      <c r="I276" s="9" t="s">
        <v>814</v>
      </c>
      <c r="J276" s="1" t="s">
        <v>1059</v>
      </c>
      <c r="K276" s="9" t="s">
        <v>1121</v>
      </c>
      <c r="L276" s="9" t="s">
        <v>1079</v>
      </c>
      <c r="M276" s="9" t="s">
        <v>1102</v>
      </c>
      <c r="N276" s="9" t="s">
        <v>1103</v>
      </c>
      <c r="O276" s="1" t="s">
        <v>159</v>
      </c>
      <c r="P276" s="9"/>
      <c r="Q276" s="2" t="s">
        <v>1010</v>
      </c>
      <c r="R276" s="24" t="s">
        <v>1012</v>
      </c>
      <c r="S276" s="9" t="s">
        <v>219</v>
      </c>
      <c r="T276" s="9"/>
      <c r="U276" s="9"/>
      <c r="V276" s="9"/>
      <c r="W276" s="9" t="s">
        <v>236</v>
      </c>
      <c r="X276" s="9" t="s">
        <v>228</v>
      </c>
      <c r="Y276" s="9" t="s">
        <v>854</v>
      </c>
      <c r="Z276" s="9"/>
      <c r="AA276" s="9">
        <v>450</v>
      </c>
      <c r="AB276" t="s">
        <v>253</v>
      </c>
      <c r="AC276" s="9" t="s">
        <v>181</v>
      </c>
      <c r="AD276" s="25">
        <v>24</v>
      </c>
      <c r="AE276" s="9">
        <v>12</v>
      </c>
      <c r="AF276" s="9">
        <v>12</v>
      </c>
      <c r="AG276" s="9"/>
      <c r="AH276" s="9">
        <v>0.33</v>
      </c>
      <c r="AI276" s="9">
        <v>0.33</v>
      </c>
      <c r="AJ276" s="9">
        <v>2.93</v>
      </c>
      <c r="AK276" s="9">
        <v>0</v>
      </c>
      <c r="AL276" s="9" t="s">
        <v>815</v>
      </c>
      <c r="AM276" s="9"/>
      <c r="AN276" s="9" t="s">
        <v>50</v>
      </c>
      <c r="AO276" t="s">
        <v>980</v>
      </c>
      <c r="AP276" s="9">
        <v>10</v>
      </c>
      <c r="AQ276" s="9">
        <v>14</v>
      </c>
      <c r="AR276" s="9"/>
      <c r="AS276" s="9"/>
      <c r="AT276" t="s">
        <v>608</v>
      </c>
      <c r="AU276" s="9" t="s">
        <v>118</v>
      </c>
      <c r="AV276" s="9" t="s">
        <v>488</v>
      </c>
      <c r="AW276" s="9" t="s">
        <v>120</v>
      </c>
      <c r="AX276" s="9" t="s">
        <v>817</v>
      </c>
      <c r="AY276" s="6" t="s">
        <v>995</v>
      </c>
      <c r="BB276" s="26" t="s">
        <v>58</v>
      </c>
      <c r="BC276" s="27" t="s">
        <v>64</v>
      </c>
      <c r="BD276" s="27" t="s">
        <v>55</v>
      </c>
      <c r="BE276" s="27" t="s">
        <v>818</v>
      </c>
      <c r="BF276" s="27" t="s">
        <v>819</v>
      </c>
      <c r="BG276" s="27" t="s">
        <v>823</v>
      </c>
      <c r="BH276" s="9">
        <v>9.0909099999999992</v>
      </c>
      <c r="BI276" s="9">
        <v>1.81819</v>
      </c>
      <c r="BJ276">
        <f t="shared" si="17"/>
        <v>3.6363799999999999</v>
      </c>
      <c r="BK276" s="9">
        <v>4</v>
      </c>
      <c r="BL276" s="9">
        <v>25.454499999999999</v>
      </c>
      <c r="BM276" s="9">
        <v>5.4546000000000001</v>
      </c>
      <c r="BN276">
        <f t="shared" si="16"/>
        <v>10.9092</v>
      </c>
      <c r="BO276" s="9">
        <v>4</v>
      </c>
      <c r="BP276" s="9"/>
      <c r="BQ276" s="9"/>
    </row>
    <row r="277" spans="1:69">
      <c r="A277" t="s">
        <v>809</v>
      </c>
      <c r="B277" t="s">
        <v>797</v>
      </c>
      <c r="C277" s="24" t="s">
        <v>810</v>
      </c>
      <c r="D277" s="24" t="s">
        <v>811</v>
      </c>
      <c r="E277" s="24" t="s">
        <v>317</v>
      </c>
      <c r="F277" s="24">
        <v>2015</v>
      </c>
      <c r="G277" s="9" t="s">
        <v>812</v>
      </c>
      <c r="H277" s="9" t="s">
        <v>813</v>
      </c>
      <c r="I277" s="9" t="s">
        <v>814</v>
      </c>
      <c r="J277" s="1" t="s">
        <v>1059</v>
      </c>
      <c r="K277" s="9" t="s">
        <v>1121</v>
      </c>
      <c r="L277" s="9" t="s">
        <v>1079</v>
      </c>
      <c r="M277" s="9" t="s">
        <v>1102</v>
      </c>
      <c r="N277" s="9" t="s">
        <v>1103</v>
      </c>
      <c r="O277" s="1" t="s">
        <v>159</v>
      </c>
      <c r="P277" s="9"/>
      <c r="Q277" s="2" t="s">
        <v>1010</v>
      </c>
      <c r="R277" s="24" t="s">
        <v>1012</v>
      </c>
      <c r="S277" s="9" t="s">
        <v>219</v>
      </c>
      <c r="T277" s="9"/>
      <c r="U277" s="9"/>
      <c r="V277" s="9"/>
      <c r="W277" s="9" t="s">
        <v>236</v>
      </c>
      <c r="X277" s="9" t="s">
        <v>228</v>
      </c>
      <c r="Y277" s="9" t="s">
        <v>871</v>
      </c>
      <c r="Z277" s="9"/>
      <c r="AA277" s="9">
        <v>640</v>
      </c>
      <c r="AB277" t="s">
        <v>253</v>
      </c>
      <c r="AC277" s="9" t="s">
        <v>181</v>
      </c>
      <c r="AD277" s="25">
        <v>24</v>
      </c>
      <c r="AE277" s="9">
        <v>12</v>
      </c>
      <c r="AF277" s="9">
        <v>12</v>
      </c>
      <c r="AG277" s="9"/>
      <c r="AH277" s="9">
        <v>0.33</v>
      </c>
      <c r="AI277" s="9">
        <v>0.33</v>
      </c>
      <c r="AJ277" s="9">
        <v>2.93</v>
      </c>
      <c r="AK277" s="9">
        <v>0</v>
      </c>
      <c r="AL277" s="9" t="s">
        <v>815</v>
      </c>
      <c r="AM277" s="9"/>
      <c r="AN277" s="9" t="s">
        <v>50</v>
      </c>
      <c r="AO277" t="s">
        <v>980</v>
      </c>
      <c r="AP277" s="9">
        <v>10</v>
      </c>
      <c r="AQ277" s="9">
        <v>14</v>
      </c>
      <c r="AR277" s="9"/>
      <c r="AS277" s="9"/>
      <c r="AT277" t="s">
        <v>608</v>
      </c>
      <c r="AU277" s="9" t="s">
        <v>118</v>
      </c>
      <c r="AV277" s="9" t="s">
        <v>488</v>
      </c>
      <c r="AW277" s="9" t="s">
        <v>120</v>
      </c>
      <c r="AX277" s="9" t="s">
        <v>817</v>
      </c>
      <c r="AY277" s="6" t="s">
        <v>995</v>
      </c>
      <c r="BB277" s="26" t="s">
        <v>58</v>
      </c>
      <c r="BC277" s="27" t="s">
        <v>334</v>
      </c>
      <c r="BD277" s="27" t="s">
        <v>55</v>
      </c>
      <c r="BE277" s="27" t="s">
        <v>818</v>
      </c>
      <c r="BF277" s="27" t="s">
        <v>819</v>
      </c>
      <c r="BG277" s="27" t="s">
        <v>824</v>
      </c>
      <c r="BH277" s="9">
        <v>9.0909099999999992</v>
      </c>
      <c r="BI277" s="9">
        <v>1.81819</v>
      </c>
      <c r="BJ277">
        <f t="shared" si="17"/>
        <v>3.6363799999999999</v>
      </c>
      <c r="BK277" s="9">
        <v>4</v>
      </c>
      <c r="BL277" s="9">
        <v>34.285699999999999</v>
      </c>
      <c r="BM277" s="9">
        <v>14.4361</v>
      </c>
      <c r="BN277">
        <f t="shared" si="16"/>
        <v>28.872199999999999</v>
      </c>
      <c r="BO277" s="9">
        <v>4</v>
      </c>
      <c r="BP277" s="9"/>
      <c r="BQ277" s="9"/>
    </row>
    <row r="278" spans="1:69">
      <c r="A278" t="s">
        <v>809</v>
      </c>
      <c r="B278" t="s">
        <v>797</v>
      </c>
      <c r="C278" s="24" t="s">
        <v>810</v>
      </c>
      <c r="D278" s="24" t="s">
        <v>811</v>
      </c>
      <c r="E278" s="24" t="s">
        <v>317</v>
      </c>
      <c r="F278" s="24">
        <v>2015</v>
      </c>
      <c r="G278" s="9" t="s">
        <v>812</v>
      </c>
      <c r="H278" s="9" t="s">
        <v>813</v>
      </c>
      <c r="I278" s="9" t="s">
        <v>814</v>
      </c>
      <c r="J278" s="1" t="s">
        <v>1059</v>
      </c>
      <c r="K278" s="9" t="s">
        <v>1121</v>
      </c>
      <c r="L278" s="9" t="s">
        <v>1079</v>
      </c>
      <c r="M278" s="9" t="s">
        <v>1102</v>
      </c>
      <c r="N278" s="9" t="s">
        <v>1103</v>
      </c>
      <c r="O278" s="1" t="s">
        <v>159</v>
      </c>
      <c r="P278" s="9"/>
      <c r="Q278" s="2" t="s">
        <v>1010</v>
      </c>
      <c r="R278" s="24" t="s">
        <v>1012</v>
      </c>
      <c r="S278" s="9" t="s">
        <v>219</v>
      </c>
      <c r="T278" s="9"/>
      <c r="U278" s="9"/>
      <c r="V278" s="9"/>
      <c r="W278" s="9" t="s">
        <v>236</v>
      </c>
      <c r="X278" s="9" t="s">
        <v>228</v>
      </c>
      <c r="Y278" s="9" t="s">
        <v>65</v>
      </c>
      <c r="Z278" s="9"/>
      <c r="AA278" s="9"/>
      <c r="AB278" s="9" t="s">
        <v>250</v>
      </c>
      <c r="AC278" s="9" t="s">
        <v>181</v>
      </c>
      <c r="AD278" s="25">
        <v>24</v>
      </c>
      <c r="AE278" s="9">
        <v>12</v>
      </c>
      <c r="AF278" s="9">
        <v>12</v>
      </c>
      <c r="AG278" s="9"/>
      <c r="AH278" s="9">
        <v>0.33</v>
      </c>
      <c r="AI278" s="9">
        <v>0.33</v>
      </c>
      <c r="AJ278" s="9">
        <v>2.93</v>
      </c>
      <c r="AK278" s="9">
        <v>0</v>
      </c>
      <c r="AL278" s="9" t="s">
        <v>815</v>
      </c>
      <c r="AM278" s="9"/>
      <c r="AN278" s="9" t="s">
        <v>50</v>
      </c>
      <c r="AO278" t="s">
        <v>980</v>
      </c>
      <c r="AP278" s="9">
        <v>10</v>
      </c>
      <c r="AQ278" s="9">
        <v>14</v>
      </c>
      <c r="AR278" s="9"/>
      <c r="AS278" s="9"/>
      <c r="AT278" t="s">
        <v>608</v>
      </c>
      <c r="AU278" s="9" t="s">
        <v>118</v>
      </c>
      <c r="AV278" s="9" t="s">
        <v>488</v>
      </c>
      <c r="AW278" s="9" t="s">
        <v>53</v>
      </c>
      <c r="AX278" s="9" t="s">
        <v>825</v>
      </c>
      <c r="AY278" t="s">
        <v>996</v>
      </c>
      <c r="BB278" s="26" t="s">
        <v>58</v>
      </c>
      <c r="BC278" s="27" t="s">
        <v>54</v>
      </c>
      <c r="BD278" s="27" t="s">
        <v>55</v>
      </c>
      <c r="BE278" s="27" t="s">
        <v>818</v>
      </c>
      <c r="BF278" s="27" t="s">
        <v>819</v>
      </c>
      <c r="BG278" s="27" t="s">
        <v>820</v>
      </c>
      <c r="BH278" s="9">
        <v>74.545500000000004</v>
      </c>
      <c r="BI278" s="9">
        <v>29.090499999999999</v>
      </c>
      <c r="BJ278">
        <f t="shared" si="17"/>
        <v>58.180999999999997</v>
      </c>
      <c r="BK278" s="9">
        <v>4</v>
      </c>
      <c r="BL278" s="9">
        <v>32.481200000000001</v>
      </c>
      <c r="BM278" s="9">
        <v>9.0526</v>
      </c>
      <c r="BN278">
        <f t="shared" si="16"/>
        <v>18.1052</v>
      </c>
      <c r="BO278" s="9">
        <v>4</v>
      </c>
      <c r="BP278" s="9"/>
      <c r="BQ278" s="9"/>
    </row>
    <row r="279" spans="1:69">
      <c r="A279" t="s">
        <v>809</v>
      </c>
      <c r="B279" t="s">
        <v>797</v>
      </c>
      <c r="C279" s="24" t="s">
        <v>810</v>
      </c>
      <c r="D279" s="24" t="s">
        <v>811</v>
      </c>
      <c r="E279" s="24" t="s">
        <v>317</v>
      </c>
      <c r="F279" s="24">
        <v>2015</v>
      </c>
      <c r="G279" s="9" t="s">
        <v>812</v>
      </c>
      <c r="H279" s="9" t="s">
        <v>813</v>
      </c>
      <c r="I279" s="9" t="s">
        <v>814</v>
      </c>
      <c r="J279" s="1" t="s">
        <v>1059</v>
      </c>
      <c r="K279" s="9" t="s">
        <v>1121</v>
      </c>
      <c r="L279" s="9" t="s">
        <v>1079</v>
      </c>
      <c r="M279" s="9" t="s">
        <v>1102</v>
      </c>
      <c r="N279" s="9" t="s">
        <v>1103</v>
      </c>
      <c r="O279" s="1" t="s">
        <v>159</v>
      </c>
      <c r="P279" s="9"/>
      <c r="Q279" s="2" t="s">
        <v>1010</v>
      </c>
      <c r="R279" s="24" t="s">
        <v>1012</v>
      </c>
      <c r="S279" s="9" t="s">
        <v>219</v>
      </c>
      <c r="T279" s="9"/>
      <c r="U279" s="9"/>
      <c r="V279" s="9"/>
      <c r="W279" s="9" t="s">
        <v>236</v>
      </c>
      <c r="X279" s="9" t="s">
        <v>228</v>
      </c>
      <c r="Y279" s="9" t="s">
        <v>871</v>
      </c>
      <c r="Z279" s="9"/>
      <c r="AA279" s="9">
        <v>640</v>
      </c>
      <c r="AB279" t="s">
        <v>253</v>
      </c>
      <c r="AC279" s="9" t="s">
        <v>181</v>
      </c>
      <c r="AD279" s="25">
        <v>24</v>
      </c>
      <c r="AE279" s="9">
        <v>12</v>
      </c>
      <c r="AF279" s="9">
        <v>12</v>
      </c>
      <c r="AG279" s="9"/>
      <c r="AH279" s="9">
        <v>0.33</v>
      </c>
      <c r="AI279" s="9">
        <v>0.33</v>
      </c>
      <c r="AJ279" s="9">
        <v>2.93</v>
      </c>
      <c r="AK279" s="9">
        <v>0</v>
      </c>
      <c r="AL279" s="9" t="s">
        <v>815</v>
      </c>
      <c r="AM279" s="9"/>
      <c r="AN279" s="9" t="s">
        <v>50</v>
      </c>
      <c r="AO279" t="s">
        <v>980</v>
      </c>
      <c r="AP279" s="9">
        <v>10</v>
      </c>
      <c r="AQ279" s="9">
        <v>14</v>
      </c>
      <c r="AR279" s="9"/>
      <c r="AS279" s="9"/>
      <c r="AT279" t="s">
        <v>608</v>
      </c>
      <c r="AU279" s="9" t="s">
        <v>118</v>
      </c>
      <c r="AV279" s="9" t="s">
        <v>488</v>
      </c>
      <c r="AW279" s="9" t="s">
        <v>53</v>
      </c>
      <c r="AX279" s="9" t="s">
        <v>825</v>
      </c>
      <c r="AY279" t="s">
        <v>996</v>
      </c>
      <c r="BB279" s="26" t="s">
        <v>58</v>
      </c>
      <c r="BC279" s="27" t="s">
        <v>57</v>
      </c>
      <c r="BD279" s="27" t="s">
        <v>55</v>
      </c>
      <c r="BE279" s="27" t="s">
        <v>818</v>
      </c>
      <c r="BF279" s="27" t="s">
        <v>819</v>
      </c>
      <c r="BG279" s="27" t="s">
        <v>821</v>
      </c>
      <c r="BH279" s="9">
        <v>74.545500000000004</v>
      </c>
      <c r="BI279" s="9">
        <v>29.090499999999999</v>
      </c>
      <c r="BJ279">
        <f t="shared" si="17"/>
        <v>58.180999999999997</v>
      </c>
      <c r="BK279" s="9">
        <v>4</v>
      </c>
      <c r="BL279" s="9">
        <v>27.2727</v>
      </c>
      <c r="BM279" s="9">
        <v>12.7273</v>
      </c>
      <c r="BN279">
        <f t="shared" si="16"/>
        <v>25.454599999999999</v>
      </c>
      <c r="BO279" s="9">
        <v>4</v>
      </c>
      <c r="BP279" s="9"/>
      <c r="BQ279" s="9"/>
    </row>
    <row r="280" spans="1:69">
      <c r="A280" t="s">
        <v>809</v>
      </c>
      <c r="B280" t="s">
        <v>797</v>
      </c>
      <c r="C280" s="24" t="s">
        <v>810</v>
      </c>
      <c r="D280" s="24" t="s">
        <v>811</v>
      </c>
      <c r="E280" s="24" t="s">
        <v>317</v>
      </c>
      <c r="F280" s="24">
        <v>2015</v>
      </c>
      <c r="G280" s="9" t="s">
        <v>812</v>
      </c>
      <c r="H280" s="9" t="s">
        <v>813</v>
      </c>
      <c r="I280" s="9" t="s">
        <v>814</v>
      </c>
      <c r="J280" s="1" t="s">
        <v>1059</v>
      </c>
      <c r="K280" s="9" t="s">
        <v>1121</v>
      </c>
      <c r="L280" s="9" t="s">
        <v>1079</v>
      </c>
      <c r="M280" s="9" t="s">
        <v>1102</v>
      </c>
      <c r="N280" s="9" t="s">
        <v>1103</v>
      </c>
      <c r="O280" s="1" t="s">
        <v>159</v>
      </c>
      <c r="P280" s="9"/>
      <c r="Q280" s="2" t="s">
        <v>1010</v>
      </c>
      <c r="R280" s="24" t="s">
        <v>1012</v>
      </c>
      <c r="S280" s="9" t="s">
        <v>219</v>
      </c>
      <c r="T280" s="9"/>
      <c r="U280" s="9"/>
      <c r="V280" s="9"/>
      <c r="W280" s="9" t="s">
        <v>236</v>
      </c>
      <c r="X280" s="9" t="s">
        <v>228</v>
      </c>
      <c r="Y280" s="9" t="s">
        <v>854</v>
      </c>
      <c r="Z280" s="9"/>
      <c r="AA280" s="9">
        <v>450</v>
      </c>
      <c r="AB280" t="s">
        <v>253</v>
      </c>
      <c r="AC280" s="9" t="s">
        <v>181</v>
      </c>
      <c r="AD280" s="25">
        <v>24</v>
      </c>
      <c r="AE280" s="9">
        <v>12</v>
      </c>
      <c r="AF280" s="9">
        <v>12</v>
      </c>
      <c r="AG280" s="9"/>
      <c r="AH280" s="9">
        <v>0.33</v>
      </c>
      <c r="AI280" s="9">
        <v>0.33</v>
      </c>
      <c r="AJ280" s="9">
        <v>2.93</v>
      </c>
      <c r="AK280" s="9">
        <v>0</v>
      </c>
      <c r="AL280" s="9" t="s">
        <v>815</v>
      </c>
      <c r="AM280" s="9"/>
      <c r="AN280" s="9" t="s">
        <v>50</v>
      </c>
      <c r="AO280" t="s">
        <v>980</v>
      </c>
      <c r="AP280" s="9">
        <v>10</v>
      </c>
      <c r="AQ280" s="9">
        <v>14</v>
      </c>
      <c r="AR280" s="9"/>
      <c r="AS280" s="9"/>
      <c r="AT280" t="s">
        <v>608</v>
      </c>
      <c r="AU280" s="9" t="s">
        <v>118</v>
      </c>
      <c r="AV280" s="9" t="s">
        <v>488</v>
      </c>
      <c r="AW280" s="9" t="s">
        <v>53</v>
      </c>
      <c r="AX280" s="9" t="s">
        <v>825</v>
      </c>
      <c r="AY280" t="s">
        <v>996</v>
      </c>
      <c r="BB280" s="26" t="s">
        <v>58</v>
      </c>
      <c r="BC280" s="27" t="s">
        <v>63</v>
      </c>
      <c r="BD280" s="27" t="s">
        <v>55</v>
      </c>
      <c r="BE280" s="27" t="s">
        <v>818</v>
      </c>
      <c r="BF280" s="27" t="s">
        <v>819</v>
      </c>
      <c r="BG280" s="27" t="s">
        <v>822</v>
      </c>
      <c r="BH280" s="9">
        <v>74.545500000000004</v>
      </c>
      <c r="BI280" s="9">
        <v>29.090499999999999</v>
      </c>
      <c r="BJ280">
        <f t="shared" si="17"/>
        <v>58.180999999999997</v>
      </c>
      <c r="BK280" s="9">
        <v>4</v>
      </c>
      <c r="BL280" s="9">
        <v>25.263200000000001</v>
      </c>
      <c r="BM280" s="9">
        <v>12.631500000000001</v>
      </c>
      <c r="BN280">
        <f t="shared" si="16"/>
        <v>25.263000000000002</v>
      </c>
      <c r="BO280" s="9">
        <v>4</v>
      </c>
      <c r="BP280" s="9"/>
      <c r="BQ280" s="9"/>
    </row>
    <row r="281" spans="1:69">
      <c r="A281" t="s">
        <v>809</v>
      </c>
      <c r="B281" t="s">
        <v>797</v>
      </c>
      <c r="C281" s="24" t="s">
        <v>810</v>
      </c>
      <c r="D281" s="24" t="s">
        <v>811</v>
      </c>
      <c r="E281" s="24" t="s">
        <v>317</v>
      </c>
      <c r="F281" s="24">
        <v>2015</v>
      </c>
      <c r="G281" s="9" t="s">
        <v>812</v>
      </c>
      <c r="H281" s="9" t="s">
        <v>813</v>
      </c>
      <c r="I281" s="9" t="s">
        <v>814</v>
      </c>
      <c r="J281" s="1" t="s">
        <v>1059</v>
      </c>
      <c r="K281" s="9" t="s">
        <v>1121</v>
      </c>
      <c r="L281" s="9" t="s">
        <v>1079</v>
      </c>
      <c r="M281" s="9" t="s">
        <v>1102</v>
      </c>
      <c r="N281" s="9" t="s">
        <v>1103</v>
      </c>
      <c r="O281" s="1" t="s">
        <v>159</v>
      </c>
      <c r="P281" s="9"/>
      <c r="Q281" s="2" t="s">
        <v>1010</v>
      </c>
      <c r="R281" s="24" t="s">
        <v>1012</v>
      </c>
      <c r="S281" s="9" t="s">
        <v>219</v>
      </c>
      <c r="T281" s="9"/>
      <c r="U281" s="9"/>
      <c r="V281" s="9"/>
      <c r="W281" s="9" t="s">
        <v>236</v>
      </c>
      <c r="X281" s="9" t="s">
        <v>228</v>
      </c>
      <c r="Y281" s="9" t="s">
        <v>854</v>
      </c>
      <c r="Z281" s="9"/>
      <c r="AA281" s="9">
        <v>450</v>
      </c>
      <c r="AB281" t="s">
        <v>253</v>
      </c>
      <c r="AC281" s="9" t="s">
        <v>181</v>
      </c>
      <c r="AD281" s="25">
        <v>24</v>
      </c>
      <c r="AE281" s="9">
        <v>12</v>
      </c>
      <c r="AF281" s="9">
        <v>12</v>
      </c>
      <c r="AG281" s="9"/>
      <c r="AH281" s="9">
        <v>0.33</v>
      </c>
      <c r="AI281" s="9">
        <v>0.33</v>
      </c>
      <c r="AJ281" s="9">
        <v>2.93</v>
      </c>
      <c r="AK281" s="9">
        <v>0</v>
      </c>
      <c r="AL281" s="9" t="s">
        <v>815</v>
      </c>
      <c r="AM281" s="9"/>
      <c r="AN281" s="9" t="s">
        <v>50</v>
      </c>
      <c r="AO281" t="s">
        <v>980</v>
      </c>
      <c r="AP281" s="9">
        <v>10</v>
      </c>
      <c r="AQ281" s="9">
        <v>14</v>
      </c>
      <c r="AR281" s="9"/>
      <c r="AS281" s="9"/>
      <c r="AT281" t="s">
        <v>608</v>
      </c>
      <c r="AU281" s="9" t="s">
        <v>118</v>
      </c>
      <c r="AV281" s="9" t="s">
        <v>488</v>
      </c>
      <c r="AW281" s="9" t="s">
        <v>53</v>
      </c>
      <c r="AX281" s="9" t="s">
        <v>825</v>
      </c>
      <c r="AY281" t="s">
        <v>996</v>
      </c>
      <c r="BB281" s="26" t="s">
        <v>58</v>
      </c>
      <c r="BC281" s="27" t="s">
        <v>64</v>
      </c>
      <c r="BD281" s="27" t="s">
        <v>55</v>
      </c>
      <c r="BE281" s="27" t="s">
        <v>818</v>
      </c>
      <c r="BF281" s="27" t="s">
        <v>819</v>
      </c>
      <c r="BG281" s="27" t="s">
        <v>823</v>
      </c>
      <c r="BH281" s="9">
        <v>74.545500000000004</v>
      </c>
      <c r="BI281" s="9">
        <v>29.090499999999999</v>
      </c>
      <c r="BJ281">
        <f t="shared" si="17"/>
        <v>58.180999999999997</v>
      </c>
      <c r="BK281" s="9">
        <v>4</v>
      </c>
      <c r="BL281" s="9">
        <v>14.545500000000001</v>
      </c>
      <c r="BM281" s="9">
        <v>1.8181</v>
      </c>
      <c r="BN281">
        <f t="shared" si="16"/>
        <v>3.6362000000000001</v>
      </c>
      <c r="BO281" s="9">
        <v>4</v>
      </c>
      <c r="BP281" s="9"/>
      <c r="BQ281" s="9"/>
    </row>
    <row r="282" spans="1:69">
      <c r="A282" t="s">
        <v>809</v>
      </c>
      <c r="B282" t="s">
        <v>797</v>
      </c>
      <c r="C282" s="24" t="s">
        <v>810</v>
      </c>
      <c r="D282" s="24" t="s">
        <v>811</v>
      </c>
      <c r="E282" s="24" t="s">
        <v>317</v>
      </c>
      <c r="F282" s="24">
        <v>2015</v>
      </c>
      <c r="G282" s="9" t="s">
        <v>812</v>
      </c>
      <c r="H282" s="9" t="s">
        <v>813</v>
      </c>
      <c r="I282" s="9" t="s">
        <v>814</v>
      </c>
      <c r="J282" s="1" t="s">
        <v>1059</v>
      </c>
      <c r="K282" s="9" t="s">
        <v>1121</v>
      </c>
      <c r="L282" s="9" t="s">
        <v>1079</v>
      </c>
      <c r="M282" s="9" t="s">
        <v>1102</v>
      </c>
      <c r="N282" s="9" t="s">
        <v>1103</v>
      </c>
      <c r="O282" s="1" t="s">
        <v>159</v>
      </c>
      <c r="P282" s="9"/>
      <c r="Q282" s="2" t="s">
        <v>1010</v>
      </c>
      <c r="R282" s="24" t="s">
        <v>1012</v>
      </c>
      <c r="S282" s="9" t="s">
        <v>219</v>
      </c>
      <c r="T282" s="9"/>
      <c r="U282" s="9"/>
      <c r="V282" s="9"/>
      <c r="W282" s="9" t="s">
        <v>236</v>
      </c>
      <c r="X282" s="9" t="s">
        <v>228</v>
      </c>
      <c r="Y282" s="9" t="s">
        <v>871</v>
      </c>
      <c r="Z282" s="9"/>
      <c r="AA282" s="9">
        <v>640</v>
      </c>
      <c r="AB282" t="s">
        <v>253</v>
      </c>
      <c r="AC282" s="9" t="s">
        <v>181</v>
      </c>
      <c r="AD282" s="25">
        <v>24</v>
      </c>
      <c r="AE282" s="9">
        <v>12</v>
      </c>
      <c r="AF282" s="9">
        <v>12</v>
      </c>
      <c r="AG282" s="9"/>
      <c r="AH282" s="9">
        <v>0.33</v>
      </c>
      <c r="AI282" s="9">
        <v>0.33</v>
      </c>
      <c r="AJ282" s="9">
        <v>2.93</v>
      </c>
      <c r="AK282" s="9">
        <v>0</v>
      </c>
      <c r="AL282" s="9" t="s">
        <v>815</v>
      </c>
      <c r="AM282" s="9"/>
      <c r="AN282" s="9" t="s">
        <v>50</v>
      </c>
      <c r="AO282" t="s">
        <v>980</v>
      </c>
      <c r="AP282" s="9">
        <v>10</v>
      </c>
      <c r="AQ282" s="9">
        <v>14</v>
      </c>
      <c r="AR282" s="9"/>
      <c r="AS282" s="9"/>
      <c r="AT282" t="s">
        <v>608</v>
      </c>
      <c r="AU282" s="9" t="s">
        <v>118</v>
      </c>
      <c r="AV282" s="9" t="s">
        <v>488</v>
      </c>
      <c r="AW282" s="9" t="s">
        <v>53</v>
      </c>
      <c r="AX282" s="9" t="s">
        <v>825</v>
      </c>
      <c r="AY282" t="s">
        <v>996</v>
      </c>
      <c r="BB282" s="26" t="s">
        <v>58</v>
      </c>
      <c r="BC282" s="27" t="s">
        <v>334</v>
      </c>
      <c r="BD282" s="27" t="s">
        <v>55</v>
      </c>
      <c r="BE282" s="27" t="s">
        <v>818</v>
      </c>
      <c r="BF282" s="27" t="s">
        <v>819</v>
      </c>
      <c r="BG282" s="27" t="s">
        <v>824</v>
      </c>
      <c r="BH282" s="9">
        <v>74.545500000000004</v>
      </c>
      <c r="BI282" s="9">
        <v>29.090499999999999</v>
      </c>
      <c r="BJ282">
        <f t="shared" si="17"/>
        <v>58.180999999999997</v>
      </c>
      <c r="BK282" s="9">
        <v>4</v>
      </c>
      <c r="BL282" s="9">
        <v>84.811999999999998</v>
      </c>
      <c r="BM282" s="9">
        <v>3.6091000000000002</v>
      </c>
      <c r="BN282">
        <f t="shared" si="16"/>
        <v>7.2182000000000004</v>
      </c>
      <c r="BO282" s="9">
        <v>4</v>
      </c>
      <c r="BP282" s="9"/>
      <c r="BQ282" s="9"/>
    </row>
    <row r="283" spans="1:69">
      <c r="A283" t="s">
        <v>809</v>
      </c>
      <c r="B283" t="s">
        <v>797</v>
      </c>
      <c r="C283" s="24" t="s">
        <v>810</v>
      </c>
      <c r="D283" s="24" t="s">
        <v>811</v>
      </c>
      <c r="E283" s="24" t="s">
        <v>317</v>
      </c>
      <c r="F283" s="24">
        <v>2015</v>
      </c>
      <c r="G283" s="9" t="s">
        <v>812</v>
      </c>
      <c r="H283" s="9" t="s">
        <v>1122</v>
      </c>
      <c r="I283" s="9" t="s">
        <v>116</v>
      </c>
      <c r="J283" s="1" t="s">
        <v>1059</v>
      </c>
      <c r="K283" s="9" t="s">
        <v>1121</v>
      </c>
      <c r="L283" s="9" t="s">
        <v>1079</v>
      </c>
      <c r="M283" s="9" t="s">
        <v>1078</v>
      </c>
      <c r="N283" s="9" t="s">
        <v>1123</v>
      </c>
      <c r="O283" s="1" t="s">
        <v>159</v>
      </c>
      <c r="P283" s="9"/>
      <c r="Q283" s="2" t="s">
        <v>1010</v>
      </c>
      <c r="R283" s="24" t="s">
        <v>1012</v>
      </c>
      <c r="S283" s="9" t="s">
        <v>219</v>
      </c>
      <c r="T283" s="9"/>
      <c r="U283" s="9"/>
      <c r="V283" s="9"/>
      <c r="W283" s="9" t="s">
        <v>236</v>
      </c>
      <c r="X283" s="9" t="s">
        <v>228</v>
      </c>
      <c r="Y283" s="9" t="s">
        <v>65</v>
      </c>
      <c r="Z283" s="9"/>
      <c r="AA283" s="9"/>
      <c r="AB283" s="9" t="s">
        <v>250</v>
      </c>
      <c r="AC283" s="9" t="s">
        <v>181</v>
      </c>
      <c r="AD283" s="25">
        <v>24</v>
      </c>
      <c r="AE283" s="9">
        <v>12</v>
      </c>
      <c r="AF283" s="9">
        <v>12</v>
      </c>
      <c r="AG283" s="9"/>
      <c r="AH283" s="9">
        <v>0.33</v>
      </c>
      <c r="AI283" s="9">
        <v>0.33</v>
      </c>
      <c r="AJ283" s="9">
        <v>2.93</v>
      </c>
      <c r="AK283" s="9">
        <v>0</v>
      </c>
      <c r="AL283" s="9" t="s">
        <v>815</v>
      </c>
      <c r="AM283" s="9"/>
      <c r="AN283" s="9" t="s">
        <v>50</v>
      </c>
      <c r="AO283" t="s">
        <v>980</v>
      </c>
      <c r="AP283" s="9">
        <v>10</v>
      </c>
      <c r="AQ283" s="9">
        <v>14</v>
      </c>
      <c r="AR283" s="9"/>
      <c r="AS283" s="9"/>
      <c r="AT283" t="s">
        <v>608</v>
      </c>
      <c r="AU283" s="9" t="s">
        <v>118</v>
      </c>
      <c r="AV283" s="9" t="s">
        <v>488</v>
      </c>
      <c r="AW283" s="9" t="s">
        <v>120</v>
      </c>
      <c r="AX283" s="9" t="s">
        <v>817</v>
      </c>
      <c r="AY283" s="6" t="s">
        <v>995</v>
      </c>
      <c r="BB283" s="26" t="s">
        <v>59</v>
      </c>
      <c r="BC283" s="27" t="s">
        <v>655</v>
      </c>
      <c r="BD283" s="27" t="s">
        <v>56</v>
      </c>
      <c r="BE283" s="27" t="s">
        <v>818</v>
      </c>
      <c r="BF283" s="27" t="s">
        <v>819</v>
      </c>
      <c r="BG283" s="27" t="s">
        <v>827</v>
      </c>
      <c r="BH283" s="9">
        <v>5.4540499999999996</v>
      </c>
      <c r="BI283" s="9">
        <v>3.6363599999999998</v>
      </c>
      <c r="BJ283">
        <f t="shared" si="17"/>
        <v>7.2727199999999996</v>
      </c>
      <c r="BK283" s="9">
        <v>4</v>
      </c>
      <c r="BL283" s="9">
        <v>12.631600000000001</v>
      </c>
      <c r="BM283" s="9">
        <v>3.609</v>
      </c>
      <c r="BN283">
        <f t="shared" si="16"/>
        <v>7.218</v>
      </c>
      <c r="BO283" s="9">
        <v>4</v>
      </c>
      <c r="BP283" s="9"/>
      <c r="BQ283" s="9"/>
    </row>
    <row r="284" spans="1:69">
      <c r="A284" t="s">
        <v>809</v>
      </c>
      <c r="B284" t="s">
        <v>797</v>
      </c>
      <c r="C284" s="24" t="s">
        <v>810</v>
      </c>
      <c r="D284" s="24" t="s">
        <v>811</v>
      </c>
      <c r="E284" s="24" t="s">
        <v>317</v>
      </c>
      <c r="F284" s="24">
        <v>2015</v>
      </c>
      <c r="G284" s="9" t="s">
        <v>812</v>
      </c>
      <c r="H284" s="9" t="s">
        <v>826</v>
      </c>
      <c r="I284" s="9" t="s">
        <v>116</v>
      </c>
      <c r="J284" s="1" t="s">
        <v>1059</v>
      </c>
      <c r="K284" s="9" t="s">
        <v>1121</v>
      </c>
      <c r="L284" s="9" t="s">
        <v>1079</v>
      </c>
      <c r="M284" s="9" t="s">
        <v>1078</v>
      </c>
      <c r="N284" s="9" t="s">
        <v>1123</v>
      </c>
      <c r="O284" s="1" t="s">
        <v>159</v>
      </c>
      <c r="P284" s="9"/>
      <c r="Q284" s="2" t="s">
        <v>1010</v>
      </c>
      <c r="R284" s="24" t="s">
        <v>1012</v>
      </c>
      <c r="S284" s="9" t="s">
        <v>219</v>
      </c>
      <c r="T284" s="9"/>
      <c r="U284" s="9"/>
      <c r="V284" s="9"/>
      <c r="W284" s="9" t="s">
        <v>236</v>
      </c>
      <c r="X284" s="9" t="s">
        <v>228</v>
      </c>
      <c r="Y284" s="9" t="s">
        <v>871</v>
      </c>
      <c r="Z284" s="9"/>
      <c r="AA284" s="9">
        <v>640</v>
      </c>
      <c r="AB284" t="s">
        <v>253</v>
      </c>
      <c r="AC284" s="9" t="s">
        <v>181</v>
      </c>
      <c r="AD284" s="25">
        <v>24</v>
      </c>
      <c r="AE284" s="9">
        <v>12</v>
      </c>
      <c r="AF284" s="9">
        <v>12</v>
      </c>
      <c r="AG284" s="9"/>
      <c r="AH284" s="9">
        <v>0.33</v>
      </c>
      <c r="AI284" s="9">
        <v>0.33</v>
      </c>
      <c r="AJ284" s="9">
        <v>2.93</v>
      </c>
      <c r="AK284" s="9">
        <v>0</v>
      </c>
      <c r="AL284" s="9" t="s">
        <v>815</v>
      </c>
      <c r="AM284" s="9"/>
      <c r="AN284" s="9" t="s">
        <v>50</v>
      </c>
      <c r="AO284" t="s">
        <v>980</v>
      </c>
      <c r="AP284" s="9">
        <v>10</v>
      </c>
      <c r="AQ284" s="9">
        <v>14</v>
      </c>
      <c r="AR284" s="9"/>
      <c r="AS284" s="9"/>
      <c r="AT284" t="s">
        <v>608</v>
      </c>
      <c r="AU284" s="9" t="s">
        <v>118</v>
      </c>
      <c r="AV284" s="9" t="s">
        <v>488</v>
      </c>
      <c r="AW284" s="9" t="s">
        <v>120</v>
      </c>
      <c r="AX284" s="9" t="s">
        <v>817</v>
      </c>
      <c r="AY284" s="6" t="s">
        <v>995</v>
      </c>
      <c r="BB284" s="26" t="s">
        <v>59</v>
      </c>
      <c r="BC284" s="27" t="s">
        <v>659</v>
      </c>
      <c r="BD284" s="27" t="s">
        <v>56</v>
      </c>
      <c r="BE284" s="27" t="s">
        <v>818</v>
      </c>
      <c r="BF284" s="27" t="s">
        <v>819</v>
      </c>
      <c r="BG284" s="27" t="s">
        <v>828</v>
      </c>
      <c r="BH284" s="9">
        <v>5.4540499999999996</v>
      </c>
      <c r="BI284" s="9">
        <v>3.6363599999999998</v>
      </c>
      <c r="BJ284">
        <f t="shared" si="17"/>
        <v>7.2727199999999996</v>
      </c>
      <c r="BK284" s="9">
        <v>4</v>
      </c>
      <c r="BL284" s="9">
        <v>34.545499999999997</v>
      </c>
      <c r="BM284" s="9">
        <v>14.545400000000001</v>
      </c>
      <c r="BN284">
        <f t="shared" si="16"/>
        <v>29.090800000000002</v>
      </c>
      <c r="BO284" s="9">
        <v>4</v>
      </c>
      <c r="BP284" s="9"/>
      <c r="BQ284" s="9"/>
    </row>
    <row r="285" spans="1:69">
      <c r="A285" t="s">
        <v>809</v>
      </c>
      <c r="B285" t="s">
        <v>797</v>
      </c>
      <c r="C285" s="24" t="s">
        <v>810</v>
      </c>
      <c r="D285" s="24" t="s">
        <v>811</v>
      </c>
      <c r="E285" s="24" t="s">
        <v>317</v>
      </c>
      <c r="F285" s="24">
        <v>2015</v>
      </c>
      <c r="G285" s="9" t="s">
        <v>812</v>
      </c>
      <c r="H285" s="9" t="s">
        <v>826</v>
      </c>
      <c r="I285" s="9" t="s">
        <v>116</v>
      </c>
      <c r="J285" s="1" t="s">
        <v>1059</v>
      </c>
      <c r="K285" s="9" t="s">
        <v>1121</v>
      </c>
      <c r="L285" s="9" t="s">
        <v>1079</v>
      </c>
      <c r="M285" s="9" t="s">
        <v>1078</v>
      </c>
      <c r="N285" s="9" t="s">
        <v>1123</v>
      </c>
      <c r="O285" s="1" t="s">
        <v>159</v>
      </c>
      <c r="P285" s="9"/>
      <c r="Q285" s="2" t="s">
        <v>1010</v>
      </c>
      <c r="R285" s="24" t="s">
        <v>1012</v>
      </c>
      <c r="S285" s="9" t="s">
        <v>219</v>
      </c>
      <c r="T285" s="9"/>
      <c r="U285" s="9"/>
      <c r="V285" s="9"/>
      <c r="W285" s="9" t="s">
        <v>236</v>
      </c>
      <c r="X285" s="9" t="s">
        <v>228</v>
      </c>
      <c r="Y285" s="9" t="s">
        <v>854</v>
      </c>
      <c r="Z285" s="9"/>
      <c r="AA285" s="9">
        <v>450</v>
      </c>
      <c r="AB285" t="s">
        <v>253</v>
      </c>
      <c r="AC285" s="9" t="s">
        <v>181</v>
      </c>
      <c r="AD285" s="25">
        <v>24</v>
      </c>
      <c r="AE285" s="9">
        <v>12</v>
      </c>
      <c r="AF285" s="9">
        <v>12</v>
      </c>
      <c r="AG285" s="9"/>
      <c r="AH285" s="9">
        <v>0.33</v>
      </c>
      <c r="AI285" s="9">
        <v>0.33</v>
      </c>
      <c r="AJ285" s="9">
        <v>2.93</v>
      </c>
      <c r="AK285" s="9">
        <v>0</v>
      </c>
      <c r="AL285" s="9" t="s">
        <v>815</v>
      </c>
      <c r="AM285" s="9"/>
      <c r="AN285" s="9" t="s">
        <v>50</v>
      </c>
      <c r="AO285" t="s">
        <v>980</v>
      </c>
      <c r="AP285" s="9">
        <v>10</v>
      </c>
      <c r="AQ285" s="9">
        <v>14</v>
      </c>
      <c r="AR285" s="9"/>
      <c r="AS285" s="9"/>
      <c r="AT285" t="s">
        <v>608</v>
      </c>
      <c r="AU285" s="9" t="s">
        <v>118</v>
      </c>
      <c r="AV285" s="9" t="s">
        <v>488</v>
      </c>
      <c r="AW285" s="9" t="s">
        <v>120</v>
      </c>
      <c r="AX285" s="9" t="s">
        <v>817</v>
      </c>
      <c r="AY285" s="6" t="s">
        <v>995</v>
      </c>
      <c r="BB285" s="26" t="s">
        <v>59</v>
      </c>
      <c r="BC285" s="27" t="s">
        <v>661</v>
      </c>
      <c r="BD285" s="27" t="s">
        <v>56</v>
      </c>
      <c r="BE285" s="27" t="s">
        <v>818</v>
      </c>
      <c r="BF285" s="27" t="s">
        <v>819</v>
      </c>
      <c r="BG285" s="27" t="s">
        <v>829</v>
      </c>
      <c r="BH285" s="9">
        <v>5.4540499999999996</v>
      </c>
      <c r="BI285" s="9">
        <v>3.6363599999999998</v>
      </c>
      <c r="BJ285">
        <f t="shared" si="17"/>
        <v>7.2727199999999996</v>
      </c>
      <c r="BK285" s="9">
        <v>4</v>
      </c>
      <c r="BL285" s="9">
        <v>45.1128</v>
      </c>
      <c r="BM285" s="9">
        <v>5.4135</v>
      </c>
      <c r="BN285">
        <f t="shared" si="16"/>
        <v>10.827</v>
      </c>
      <c r="BO285" s="9">
        <v>4</v>
      </c>
      <c r="BP285" s="9"/>
      <c r="BQ285" s="9"/>
    </row>
    <row r="286" spans="1:69">
      <c r="A286" t="s">
        <v>809</v>
      </c>
      <c r="B286" t="s">
        <v>797</v>
      </c>
      <c r="C286" s="24" t="s">
        <v>810</v>
      </c>
      <c r="D286" s="24" t="s">
        <v>811</v>
      </c>
      <c r="E286" s="24" t="s">
        <v>317</v>
      </c>
      <c r="F286" s="24">
        <v>2015</v>
      </c>
      <c r="G286" s="9" t="s">
        <v>812</v>
      </c>
      <c r="H286" s="9" t="s">
        <v>826</v>
      </c>
      <c r="I286" s="9" t="s">
        <v>116</v>
      </c>
      <c r="J286" s="1" t="s">
        <v>1059</v>
      </c>
      <c r="K286" s="9" t="s">
        <v>1121</v>
      </c>
      <c r="L286" s="9" t="s">
        <v>1079</v>
      </c>
      <c r="M286" s="9" t="s">
        <v>1078</v>
      </c>
      <c r="N286" s="9" t="s">
        <v>1123</v>
      </c>
      <c r="O286" s="1" t="s">
        <v>159</v>
      </c>
      <c r="P286" s="9"/>
      <c r="Q286" s="2" t="s">
        <v>1010</v>
      </c>
      <c r="R286" s="24" t="s">
        <v>1012</v>
      </c>
      <c r="S286" s="9" t="s">
        <v>219</v>
      </c>
      <c r="T286" s="9"/>
      <c r="U286" s="9"/>
      <c r="V286" s="9"/>
      <c r="W286" s="9" t="s">
        <v>236</v>
      </c>
      <c r="X286" s="9" t="s">
        <v>228</v>
      </c>
      <c r="Y286" s="9" t="s">
        <v>854</v>
      </c>
      <c r="Z286" s="9"/>
      <c r="AA286" s="9">
        <v>450</v>
      </c>
      <c r="AB286" t="s">
        <v>253</v>
      </c>
      <c r="AC286" s="9" t="s">
        <v>181</v>
      </c>
      <c r="AD286" s="25">
        <v>24</v>
      </c>
      <c r="AE286" s="9">
        <v>12</v>
      </c>
      <c r="AF286" s="9">
        <v>12</v>
      </c>
      <c r="AG286" s="9"/>
      <c r="AH286" s="9">
        <v>0.33</v>
      </c>
      <c r="AI286" s="9">
        <v>0.33</v>
      </c>
      <c r="AJ286" s="9">
        <v>2.93</v>
      </c>
      <c r="AK286" s="9">
        <v>0</v>
      </c>
      <c r="AL286" s="9" t="s">
        <v>815</v>
      </c>
      <c r="AM286" s="9"/>
      <c r="AN286" s="9" t="s">
        <v>50</v>
      </c>
      <c r="AO286" t="s">
        <v>980</v>
      </c>
      <c r="AP286" s="9">
        <v>10</v>
      </c>
      <c r="AQ286" s="9">
        <v>14</v>
      </c>
      <c r="AR286" s="9"/>
      <c r="AS286" s="9"/>
      <c r="AT286" t="s">
        <v>608</v>
      </c>
      <c r="AU286" s="9" t="s">
        <v>118</v>
      </c>
      <c r="AV286" s="9" t="s">
        <v>488</v>
      </c>
      <c r="AW286" s="9" t="s">
        <v>120</v>
      </c>
      <c r="AX286" s="9" t="s">
        <v>817</v>
      </c>
      <c r="AY286" s="6" t="s">
        <v>995</v>
      </c>
      <c r="BB286" s="26" t="s">
        <v>59</v>
      </c>
      <c r="BC286" s="27" t="s">
        <v>663</v>
      </c>
      <c r="BD286" s="27" t="s">
        <v>56</v>
      </c>
      <c r="BE286" s="27" t="s">
        <v>818</v>
      </c>
      <c r="BF286" s="27" t="s">
        <v>819</v>
      </c>
      <c r="BG286" s="27" t="s">
        <v>830</v>
      </c>
      <c r="BH286" s="9">
        <v>5.4540499999999996</v>
      </c>
      <c r="BI286" s="9">
        <v>3.6363599999999998</v>
      </c>
      <c r="BJ286">
        <f t="shared" si="17"/>
        <v>7.2727199999999996</v>
      </c>
      <c r="BK286" s="9">
        <v>4</v>
      </c>
      <c r="BL286" s="9">
        <v>52.7273</v>
      </c>
      <c r="BM286" s="9">
        <v>12.7272</v>
      </c>
      <c r="BN286">
        <f t="shared" si="16"/>
        <v>25.4544</v>
      </c>
      <c r="BO286" s="9">
        <v>4</v>
      </c>
      <c r="BP286" s="9"/>
      <c r="BQ286" s="9"/>
    </row>
    <row r="287" spans="1:69">
      <c r="A287" t="s">
        <v>809</v>
      </c>
      <c r="B287" t="s">
        <v>797</v>
      </c>
      <c r="C287" s="24" t="s">
        <v>810</v>
      </c>
      <c r="D287" s="24" t="s">
        <v>811</v>
      </c>
      <c r="E287" s="24" t="s">
        <v>317</v>
      </c>
      <c r="F287" s="24">
        <v>2015</v>
      </c>
      <c r="G287" s="9" t="s">
        <v>812</v>
      </c>
      <c r="H287" s="9" t="s">
        <v>826</v>
      </c>
      <c r="I287" s="9" t="s">
        <v>116</v>
      </c>
      <c r="J287" s="1" t="s">
        <v>1059</v>
      </c>
      <c r="K287" s="9" t="s">
        <v>1121</v>
      </c>
      <c r="L287" s="9" t="s">
        <v>1079</v>
      </c>
      <c r="M287" s="9" t="s">
        <v>1078</v>
      </c>
      <c r="N287" s="9" t="s">
        <v>1123</v>
      </c>
      <c r="O287" s="1" t="s">
        <v>159</v>
      </c>
      <c r="P287" s="9"/>
      <c r="Q287" s="2" t="s">
        <v>1010</v>
      </c>
      <c r="R287" s="24" t="s">
        <v>1012</v>
      </c>
      <c r="S287" s="9" t="s">
        <v>219</v>
      </c>
      <c r="T287" s="9"/>
      <c r="U287" s="9"/>
      <c r="V287" s="9"/>
      <c r="W287" s="9" t="s">
        <v>236</v>
      </c>
      <c r="X287" s="9" t="s">
        <v>228</v>
      </c>
      <c r="Y287" s="9" t="s">
        <v>871</v>
      </c>
      <c r="Z287" s="9"/>
      <c r="AA287" s="9">
        <v>640</v>
      </c>
      <c r="AB287" t="s">
        <v>253</v>
      </c>
      <c r="AC287" s="9" t="s">
        <v>181</v>
      </c>
      <c r="AD287" s="25">
        <v>24</v>
      </c>
      <c r="AE287" s="9">
        <v>12</v>
      </c>
      <c r="AF287" s="9">
        <v>12</v>
      </c>
      <c r="AG287" s="9"/>
      <c r="AH287" s="9">
        <v>0.33</v>
      </c>
      <c r="AI287" s="9">
        <v>0.33</v>
      </c>
      <c r="AJ287" s="9">
        <v>2.93</v>
      </c>
      <c r="AK287" s="9">
        <v>0</v>
      </c>
      <c r="AL287" s="9" t="s">
        <v>815</v>
      </c>
      <c r="AM287" s="9"/>
      <c r="AN287" s="9" t="s">
        <v>50</v>
      </c>
      <c r="AO287" t="s">
        <v>980</v>
      </c>
      <c r="AP287" s="9">
        <v>10</v>
      </c>
      <c r="AQ287" s="9">
        <v>14</v>
      </c>
      <c r="AR287" s="9"/>
      <c r="AS287" s="9"/>
      <c r="AT287" t="s">
        <v>608</v>
      </c>
      <c r="AU287" s="9" t="s">
        <v>118</v>
      </c>
      <c r="AV287" s="9" t="s">
        <v>488</v>
      </c>
      <c r="AW287" s="9" t="s">
        <v>120</v>
      </c>
      <c r="AX287" s="9" t="s">
        <v>817</v>
      </c>
      <c r="AY287" s="6" t="s">
        <v>995</v>
      </c>
      <c r="BB287" s="26" t="s">
        <v>59</v>
      </c>
      <c r="BC287" s="27" t="s">
        <v>702</v>
      </c>
      <c r="BD287" s="27" t="s">
        <v>56</v>
      </c>
      <c r="BE287" s="27" t="s">
        <v>818</v>
      </c>
      <c r="BF287" s="27" t="s">
        <v>819</v>
      </c>
      <c r="BG287" s="27" t="s">
        <v>831</v>
      </c>
      <c r="BH287" s="9">
        <v>5.4540499999999996</v>
      </c>
      <c r="BI287" s="9">
        <v>3.6363599999999998</v>
      </c>
      <c r="BJ287">
        <f t="shared" si="17"/>
        <v>7.2727199999999996</v>
      </c>
      <c r="BK287" s="9">
        <v>4</v>
      </c>
      <c r="BL287" s="9">
        <v>19.849599999999999</v>
      </c>
      <c r="BM287" s="9">
        <v>14.4361</v>
      </c>
      <c r="BN287">
        <f t="shared" si="16"/>
        <v>28.872199999999999</v>
      </c>
      <c r="BO287" s="9">
        <v>4</v>
      </c>
      <c r="BP287" s="9"/>
      <c r="BQ287" s="9"/>
    </row>
    <row r="288" spans="1:69">
      <c r="A288" t="s">
        <v>809</v>
      </c>
      <c r="B288" t="s">
        <v>797</v>
      </c>
      <c r="C288" s="24" t="s">
        <v>810</v>
      </c>
      <c r="D288" s="24" t="s">
        <v>811</v>
      </c>
      <c r="E288" s="24" t="s">
        <v>317</v>
      </c>
      <c r="F288" s="24">
        <v>2015</v>
      </c>
      <c r="G288" s="9" t="s">
        <v>812</v>
      </c>
      <c r="H288" s="9" t="s">
        <v>826</v>
      </c>
      <c r="I288" s="9" t="s">
        <v>116</v>
      </c>
      <c r="J288" s="1" t="s">
        <v>1059</v>
      </c>
      <c r="K288" s="9" t="s">
        <v>1121</v>
      </c>
      <c r="L288" s="9" t="s">
        <v>1079</v>
      </c>
      <c r="M288" s="9" t="s">
        <v>1078</v>
      </c>
      <c r="N288" s="9" t="s">
        <v>1123</v>
      </c>
      <c r="O288" s="1" t="s">
        <v>159</v>
      </c>
      <c r="P288" s="9"/>
      <c r="Q288" s="2" t="s">
        <v>1010</v>
      </c>
      <c r="R288" s="24" t="s">
        <v>1012</v>
      </c>
      <c r="S288" s="9" t="s">
        <v>219</v>
      </c>
      <c r="T288" s="9"/>
      <c r="U288" s="9"/>
      <c r="V288" s="9"/>
      <c r="W288" s="9" t="s">
        <v>236</v>
      </c>
      <c r="X288" s="9" t="s">
        <v>228</v>
      </c>
      <c r="Y288" s="9" t="s">
        <v>65</v>
      </c>
      <c r="Z288" s="9"/>
      <c r="AA288" s="9"/>
      <c r="AB288" s="9" t="s">
        <v>250</v>
      </c>
      <c r="AC288" s="9" t="s">
        <v>181</v>
      </c>
      <c r="AD288" s="25">
        <v>24</v>
      </c>
      <c r="AE288" s="9">
        <v>12</v>
      </c>
      <c r="AF288" s="9">
        <v>12</v>
      </c>
      <c r="AG288" s="9"/>
      <c r="AH288" s="9">
        <v>0.33</v>
      </c>
      <c r="AI288" s="9">
        <v>0.33</v>
      </c>
      <c r="AJ288" s="9">
        <v>2.93</v>
      </c>
      <c r="AK288" s="9">
        <v>0</v>
      </c>
      <c r="AL288" s="9" t="s">
        <v>815</v>
      </c>
      <c r="AM288" s="9"/>
      <c r="AN288" s="9" t="s">
        <v>50</v>
      </c>
      <c r="AO288" t="s">
        <v>980</v>
      </c>
      <c r="AP288" s="9">
        <v>10</v>
      </c>
      <c r="AQ288" s="9">
        <v>14</v>
      </c>
      <c r="AR288" s="9"/>
      <c r="AS288" s="9"/>
      <c r="AT288" t="s">
        <v>608</v>
      </c>
      <c r="AU288" s="9" t="s">
        <v>118</v>
      </c>
      <c r="AV288" s="9" t="s">
        <v>488</v>
      </c>
      <c r="AW288" s="9" t="s">
        <v>53</v>
      </c>
      <c r="AX288" s="9" t="s">
        <v>825</v>
      </c>
      <c r="AY288" t="s">
        <v>996</v>
      </c>
      <c r="BB288" s="26" t="s">
        <v>59</v>
      </c>
      <c r="BC288" s="27" t="s">
        <v>655</v>
      </c>
      <c r="BD288" s="27" t="s">
        <v>56</v>
      </c>
      <c r="BE288" s="27" t="s">
        <v>818</v>
      </c>
      <c r="BF288" s="27" t="s">
        <v>819</v>
      </c>
      <c r="BG288" s="27" t="s">
        <v>827</v>
      </c>
      <c r="BH288" s="9">
        <v>207.273</v>
      </c>
      <c r="BI288" s="9">
        <v>23.635999999999999</v>
      </c>
      <c r="BJ288">
        <f t="shared" si="17"/>
        <v>47.271999999999998</v>
      </c>
      <c r="BK288" s="9">
        <v>4</v>
      </c>
      <c r="BL288" s="9">
        <v>25.263200000000001</v>
      </c>
      <c r="BM288" s="9">
        <v>3.609</v>
      </c>
      <c r="BN288">
        <f t="shared" si="16"/>
        <v>7.218</v>
      </c>
      <c r="BO288" s="9">
        <v>4</v>
      </c>
      <c r="BP288" s="9"/>
      <c r="BQ288" s="9"/>
    </row>
    <row r="289" spans="1:69">
      <c r="A289" t="s">
        <v>809</v>
      </c>
      <c r="B289" t="s">
        <v>797</v>
      </c>
      <c r="C289" s="24" t="s">
        <v>810</v>
      </c>
      <c r="D289" s="24" t="s">
        <v>811</v>
      </c>
      <c r="E289" s="24" t="s">
        <v>317</v>
      </c>
      <c r="F289" s="24">
        <v>2015</v>
      </c>
      <c r="G289" s="9" t="s">
        <v>812</v>
      </c>
      <c r="H289" s="9" t="s">
        <v>826</v>
      </c>
      <c r="I289" s="9" t="s">
        <v>116</v>
      </c>
      <c r="J289" s="1" t="s">
        <v>1059</v>
      </c>
      <c r="K289" s="9" t="s">
        <v>1121</v>
      </c>
      <c r="L289" s="9" t="s">
        <v>1079</v>
      </c>
      <c r="M289" s="9" t="s">
        <v>1078</v>
      </c>
      <c r="N289" s="9" t="s">
        <v>1123</v>
      </c>
      <c r="O289" s="1" t="s">
        <v>159</v>
      </c>
      <c r="P289" s="9"/>
      <c r="Q289" s="2" t="s">
        <v>1010</v>
      </c>
      <c r="R289" s="24" t="s">
        <v>1012</v>
      </c>
      <c r="S289" s="9" t="s">
        <v>219</v>
      </c>
      <c r="T289" s="9"/>
      <c r="U289" s="9"/>
      <c r="V289" s="9"/>
      <c r="W289" s="9" t="s">
        <v>236</v>
      </c>
      <c r="X289" s="9" t="s">
        <v>228</v>
      </c>
      <c r="Y289" s="9" t="s">
        <v>871</v>
      </c>
      <c r="Z289" s="9"/>
      <c r="AA289" s="9">
        <v>640</v>
      </c>
      <c r="AB289" t="s">
        <v>253</v>
      </c>
      <c r="AC289" s="9" t="s">
        <v>181</v>
      </c>
      <c r="AD289" s="25">
        <v>24</v>
      </c>
      <c r="AE289" s="9">
        <v>12</v>
      </c>
      <c r="AF289" s="9">
        <v>12</v>
      </c>
      <c r="AG289" s="9"/>
      <c r="AH289" s="9">
        <v>0.33</v>
      </c>
      <c r="AI289" s="9">
        <v>0.33</v>
      </c>
      <c r="AJ289" s="9">
        <v>2.93</v>
      </c>
      <c r="AK289" s="9">
        <v>0</v>
      </c>
      <c r="AL289" s="9" t="s">
        <v>815</v>
      </c>
      <c r="AM289" s="9"/>
      <c r="AN289" s="9" t="s">
        <v>50</v>
      </c>
      <c r="AO289" t="s">
        <v>980</v>
      </c>
      <c r="AP289" s="9">
        <v>10</v>
      </c>
      <c r="AQ289" s="9">
        <v>14</v>
      </c>
      <c r="AR289" s="9"/>
      <c r="AS289" s="9"/>
      <c r="AT289" t="s">
        <v>608</v>
      </c>
      <c r="AU289" s="9" t="s">
        <v>118</v>
      </c>
      <c r="AV289" s="9" t="s">
        <v>488</v>
      </c>
      <c r="AW289" s="9" t="s">
        <v>53</v>
      </c>
      <c r="AX289" s="9" t="s">
        <v>825</v>
      </c>
      <c r="AY289" t="s">
        <v>996</v>
      </c>
      <c r="BB289" s="26" t="s">
        <v>59</v>
      </c>
      <c r="BC289" s="27" t="s">
        <v>659</v>
      </c>
      <c r="BD289" s="27" t="s">
        <v>56</v>
      </c>
      <c r="BE289" s="27" t="s">
        <v>818</v>
      </c>
      <c r="BF289" s="27" t="s">
        <v>819</v>
      </c>
      <c r="BG289" s="27" t="s">
        <v>828</v>
      </c>
      <c r="BH289" s="9">
        <v>207.273</v>
      </c>
      <c r="BI289" s="9">
        <v>23.635999999999999</v>
      </c>
      <c r="BJ289">
        <f t="shared" si="17"/>
        <v>47.271999999999998</v>
      </c>
      <c r="BK289" s="9">
        <v>4</v>
      </c>
      <c r="BL289" s="9">
        <v>129.09100000000001</v>
      </c>
      <c r="BM289" s="9">
        <v>43.636000000000003</v>
      </c>
      <c r="BN289">
        <f t="shared" si="16"/>
        <v>87.272000000000006</v>
      </c>
      <c r="BO289" s="9">
        <v>4</v>
      </c>
      <c r="BP289" s="9"/>
      <c r="BQ289" s="9"/>
    </row>
    <row r="290" spans="1:69">
      <c r="A290" t="s">
        <v>809</v>
      </c>
      <c r="B290" t="s">
        <v>797</v>
      </c>
      <c r="C290" s="24" t="s">
        <v>810</v>
      </c>
      <c r="D290" s="24" t="s">
        <v>811</v>
      </c>
      <c r="E290" s="24" t="s">
        <v>317</v>
      </c>
      <c r="F290" s="24">
        <v>2015</v>
      </c>
      <c r="G290" s="9" t="s">
        <v>812</v>
      </c>
      <c r="H290" s="9" t="s">
        <v>826</v>
      </c>
      <c r="I290" s="9" t="s">
        <v>116</v>
      </c>
      <c r="J290" s="1" t="s">
        <v>1059</v>
      </c>
      <c r="K290" s="9" t="s">
        <v>1121</v>
      </c>
      <c r="L290" s="9" t="s">
        <v>1079</v>
      </c>
      <c r="M290" s="9" t="s">
        <v>1078</v>
      </c>
      <c r="N290" s="9" t="s">
        <v>1123</v>
      </c>
      <c r="O290" s="1" t="s">
        <v>159</v>
      </c>
      <c r="P290" s="9"/>
      <c r="Q290" s="2" t="s">
        <v>1010</v>
      </c>
      <c r="R290" s="24" t="s">
        <v>1012</v>
      </c>
      <c r="S290" s="9" t="s">
        <v>219</v>
      </c>
      <c r="T290" s="9"/>
      <c r="U290" s="9"/>
      <c r="V290" s="9"/>
      <c r="W290" s="9" t="s">
        <v>236</v>
      </c>
      <c r="X290" s="9" t="s">
        <v>228</v>
      </c>
      <c r="Y290" s="9" t="s">
        <v>854</v>
      </c>
      <c r="Z290" s="9"/>
      <c r="AA290" s="9">
        <v>450</v>
      </c>
      <c r="AB290" t="s">
        <v>253</v>
      </c>
      <c r="AC290" s="9" t="s">
        <v>181</v>
      </c>
      <c r="AD290" s="25">
        <v>24</v>
      </c>
      <c r="AE290" s="9">
        <v>12</v>
      </c>
      <c r="AF290" s="9">
        <v>12</v>
      </c>
      <c r="AG290" s="9"/>
      <c r="AH290" s="9">
        <v>0.33</v>
      </c>
      <c r="AI290" s="9">
        <v>0.33</v>
      </c>
      <c r="AJ290" s="9">
        <v>2.93</v>
      </c>
      <c r="AK290" s="9">
        <v>0</v>
      </c>
      <c r="AL290" s="9" t="s">
        <v>815</v>
      </c>
      <c r="AM290" s="9"/>
      <c r="AN290" s="9" t="s">
        <v>50</v>
      </c>
      <c r="AO290" t="s">
        <v>980</v>
      </c>
      <c r="AP290" s="9">
        <v>10</v>
      </c>
      <c r="AQ290" s="9">
        <v>14</v>
      </c>
      <c r="AR290" s="9"/>
      <c r="AS290" s="9"/>
      <c r="AT290" t="s">
        <v>608</v>
      </c>
      <c r="AU290" s="9" t="s">
        <v>118</v>
      </c>
      <c r="AV290" s="9" t="s">
        <v>488</v>
      </c>
      <c r="AW290" s="9" t="s">
        <v>53</v>
      </c>
      <c r="AX290" s="9" t="s">
        <v>825</v>
      </c>
      <c r="AY290" t="s">
        <v>996</v>
      </c>
      <c r="BB290" s="26" t="s">
        <v>59</v>
      </c>
      <c r="BC290" s="27" t="s">
        <v>661</v>
      </c>
      <c r="BD290" s="27" t="s">
        <v>56</v>
      </c>
      <c r="BE290" s="27" t="s">
        <v>818</v>
      </c>
      <c r="BF290" s="27" t="s">
        <v>819</v>
      </c>
      <c r="BG290" s="27" t="s">
        <v>829</v>
      </c>
      <c r="BH290" s="9">
        <v>207.273</v>
      </c>
      <c r="BI290" s="9">
        <v>23.635999999999999</v>
      </c>
      <c r="BJ290">
        <f t="shared" si="17"/>
        <v>47.271999999999998</v>
      </c>
      <c r="BK290" s="9">
        <v>4</v>
      </c>
      <c r="BL290" s="9">
        <v>43.308300000000003</v>
      </c>
      <c r="BM290" s="9">
        <v>7.218</v>
      </c>
      <c r="BN290">
        <f t="shared" si="16"/>
        <v>14.436</v>
      </c>
      <c r="BO290" s="9">
        <v>4</v>
      </c>
      <c r="BP290" s="9"/>
      <c r="BQ290" s="9"/>
    </row>
    <row r="291" spans="1:69">
      <c r="A291" t="s">
        <v>809</v>
      </c>
      <c r="B291" t="s">
        <v>797</v>
      </c>
      <c r="C291" s="24" t="s">
        <v>810</v>
      </c>
      <c r="D291" s="24" t="s">
        <v>811</v>
      </c>
      <c r="E291" s="24" t="s">
        <v>317</v>
      </c>
      <c r="F291" s="24">
        <v>2015</v>
      </c>
      <c r="G291" s="9" t="s">
        <v>812</v>
      </c>
      <c r="H291" s="9" t="s">
        <v>826</v>
      </c>
      <c r="I291" s="9" t="s">
        <v>116</v>
      </c>
      <c r="J291" s="1" t="s">
        <v>1059</v>
      </c>
      <c r="K291" s="9" t="s">
        <v>1121</v>
      </c>
      <c r="L291" s="9" t="s">
        <v>1079</v>
      </c>
      <c r="M291" s="9" t="s">
        <v>1078</v>
      </c>
      <c r="N291" s="9" t="s">
        <v>1123</v>
      </c>
      <c r="O291" s="1" t="s">
        <v>159</v>
      </c>
      <c r="P291" s="9"/>
      <c r="Q291" s="2" t="s">
        <v>1010</v>
      </c>
      <c r="R291" s="24" t="s">
        <v>1012</v>
      </c>
      <c r="S291" s="9" t="s">
        <v>219</v>
      </c>
      <c r="T291" s="9"/>
      <c r="U291" s="9"/>
      <c r="V291" s="9"/>
      <c r="W291" s="9" t="s">
        <v>236</v>
      </c>
      <c r="X291" s="9" t="s">
        <v>228</v>
      </c>
      <c r="Y291" s="9" t="s">
        <v>854</v>
      </c>
      <c r="Z291" s="9"/>
      <c r="AA291" s="9">
        <v>450</v>
      </c>
      <c r="AB291" t="s">
        <v>253</v>
      </c>
      <c r="AC291" s="9" t="s">
        <v>181</v>
      </c>
      <c r="AD291" s="25">
        <v>24</v>
      </c>
      <c r="AE291" s="9">
        <v>12</v>
      </c>
      <c r="AF291" s="9">
        <v>12</v>
      </c>
      <c r="AG291" s="9"/>
      <c r="AH291" s="9">
        <v>0.33</v>
      </c>
      <c r="AI291" s="9">
        <v>0.33</v>
      </c>
      <c r="AJ291" s="9">
        <v>2.93</v>
      </c>
      <c r="AK291" s="9">
        <v>0</v>
      </c>
      <c r="AL291" s="9" t="s">
        <v>815</v>
      </c>
      <c r="AM291" s="9"/>
      <c r="AN291" s="9" t="s">
        <v>50</v>
      </c>
      <c r="AO291" t="s">
        <v>980</v>
      </c>
      <c r="AP291" s="9">
        <v>10</v>
      </c>
      <c r="AQ291" s="9">
        <v>14</v>
      </c>
      <c r="AR291" s="9"/>
      <c r="AS291" s="9"/>
      <c r="AT291" t="s">
        <v>608</v>
      </c>
      <c r="AU291" s="9" t="s">
        <v>118</v>
      </c>
      <c r="AV291" s="9" t="s">
        <v>488</v>
      </c>
      <c r="AW291" s="9" t="s">
        <v>53</v>
      </c>
      <c r="AX291" s="9" t="s">
        <v>825</v>
      </c>
      <c r="AY291" t="s">
        <v>996</v>
      </c>
      <c r="BB291" s="26" t="s">
        <v>59</v>
      </c>
      <c r="BC291" s="27" t="s">
        <v>663</v>
      </c>
      <c r="BD291" s="27" t="s">
        <v>56</v>
      </c>
      <c r="BE291" s="27" t="s">
        <v>818</v>
      </c>
      <c r="BF291" s="27" t="s">
        <v>819</v>
      </c>
      <c r="BG291" s="27" t="s">
        <v>830</v>
      </c>
      <c r="BH291" s="9">
        <v>207.273</v>
      </c>
      <c r="BI291" s="9">
        <v>23.635999999999999</v>
      </c>
      <c r="BJ291">
        <f t="shared" si="17"/>
        <v>47.271999999999998</v>
      </c>
      <c r="BK291" s="9">
        <v>4</v>
      </c>
      <c r="BL291" s="9">
        <v>23.636399999999998</v>
      </c>
      <c r="BM291" s="9">
        <v>3.6362999999999999</v>
      </c>
      <c r="BN291">
        <f t="shared" si="16"/>
        <v>7.2725999999999997</v>
      </c>
      <c r="BO291" s="9">
        <v>4</v>
      </c>
      <c r="BP291" s="9"/>
      <c r="BQ291" s="9"/>
    </row>
    <row r="292" spans="1:69">
      <c r="A292" t="s">
        <v>809</v>
      </c>
      <c r="B292" t="s">
        <v>797</v>
      </c>
      <c r="C292" s="24" t="s">
        <v>810</v>
      </c>
      <c r="D292" s="24" t="s">
        <v>811</v>
      </c>
      <c r="E292" s="24" t="s">
        <v>317</v>
      </c>
      <c r="F292" s="24">
        <v>2015</v>
      </c>
      <c r="G292" s="9" t="s">
        <v>812</v>
      </c>
      <c r="H292" s="9" t="s">
        <v>826</v>
      </c>
      <c r="I292" s="9" t="s">
        <v>116</v>
      </c>
      <c r="J292" s="1" t="s">
        <v>1059</v>
      </c>
      <c r="K292" s="9" t="s">
        <v>1121</v>
      </c>
      <c r="L292" s="9" t="s">
        <v>1079</v>
      </c>
      <c r="M292" s="9" t="s">
        <v>1078</v>
      </c>
      <c r="N292" s="9" t="s">
        <v>1123</v>
      </c>
      <c r="O292" s="1" t="s">
        <v>159</v>
      </c>
      <c r="P292" s="9"/>
      <c r="Q292" s="2" t="s">
        <v>1010</v>
      </c>
      <c r="R292" s="24" t="s">
        <v>1012</v>
      </c>
      <c r="S292" s="9" t="s">
        <v>219</v>
      </c>
      <c r="T292" s="9"/>
      <c r="U292" s="9"/>
      <c r="V292" s="9"/>
      <c r="W292" s="9" t="s">
        <v>236</v>
      </c>
      <c r="X292" s="9" t="s">
        <v>228</v>
      </c>
      <c r="Y292" s="9" t="s">
        <v>871</v>
      </c>
      <c r="Z292" s="9"/>
      <c r="AA292" s="9">
        <v>640</v>
      </c>
      <c r="AB292" t="s">
        <v>253</v>
      </c>
      <c r="AC292" s="9" t="s">
        <v>181</v>
      </c>
      <c r="AD292" s="25">
        <v>24</v>
      </c>
      <c r="AE292" s="9">
        <v>12</v>
      </c>
      <c r="AF292" s="9">
        <v>12</v>
      </c>
      <c r="AG292" s="9"/>
      <c r="AH292" s="9">
        <v>0.33</v>
      </c>
      <c r="AI292" s="9">
        <v>0.33</v>
      </c>
      <c r="AJ292" s="9">
        <v>2.93</v>
      </c>
      <c r="AK292" s="9">
        <v>0</v>
      </c>
      <c r="AL292" s="9" t="s">
        <v>815</v>
      </c>
      <c r="AM292" s="9"/>
      <c r="AN292" s="9" t="s">
        <v>50</v>
      </c>
      <c r="AO292" t="s">
        <v>980</v>
      </c>
      <c r="AP292" s="9">
        <v>10</v>
      </c>
      <c r="AQ292" s="9">
        <v>14</v>
      </c>
      <c r="AR292" s="9"/>
      <c r="AS292" s="9"/>
      <c r="AT292" t="s">
        <v>608</v>
      </c>
      <c r="AU292" s="9" t="s">
        <v>118</v>
      </c>
      <c r="AV292" s="9" t="s">
        <v>488</v>
      </c>
      <c r="AW292" s="9" t="s">
        <v>53</v>
      </c>
      <c r="AX292" s="9" t="s">
        <v>825</v>
      </c>
      <c r="AY292" t="s">
        <v>996</v>
      </c>
      <c r="BB292" s="26" t="s">
        <v>59</v>
      </c>
      <c r="BC292" s="27" t="s">
        <v>702</v>
      </c>
      <c r="BD292" s="27" t="s">
        <v>56</v>
      </c>
      <c r="BE292" s="27" t="s">
        <v>818</v>
      </c>
      <c r="BF292" s="27" t="s">
        <v>819</v>
      </c>
      <c r="BG292" s="27" t="s">
        <v>831</v>
      </c>
      <c r="BH292" s="9">
        <v>207.273</v>
      </c>
      <c r="BI292" s="9">
        <v>23.635999999999999</v>
      </c>
      <c r="BJ292">
        <f t="shared" si="17"/>
        <v>47.271999999999998</v>
      </c>
      <c r="BK292" s="9">
        <v>4</v>
      </c>
      <c r="BL292" s="9">
        <v>147.97</v>
      </c>
      <c r="BM292" s="9">
        <v>30.677</v>
      </c>
      <c r="BN292">
        <f t="shared" si="16"/>
        <v>61.353999999999999</v>
      </c>
      <c r="BO292" s="9">
        <v>4</v>
      </c>
      <c r="BP292" s="9"/>
      <c r="BQ292" s="9"/>
    </row>
    <row r="293" spans="1:69">
      <c r="A293" t="s">
        <v>809</v>
      </c>
      <c r="B293" t="s">
        <v>797</v>
      </c>
      <c r="C293" s="24" t="s">
        <v>832</v>
      </c>
      <c r="D293" s="24" t="s">
        <v>833</v>
      </c>
      <c r="E293" s="24" t="s">
        <v>834</v>
      </c>
      <c r="F293" s="24">
        <v>2014</v>
      </c>
      <c r="G293" s="9" t="s">
        <v>835</v>
      </c>
      <c r="H293" s="9" t="s">
        <v>836</v>
      </c>
      <c r="I293" s="9" t="s">
        <v>837</v>
      </c>
      <c r="J293" s="1" t="s">
        <v>1059</v>
      </c>
      <c r="K293" s="9" t="s">
        <v>1121</v>
      </c>
      <c r="L293" s="9" t="s">
        <v>1079</v>
      </c>
      <c r="M293" s="9" t="s">
        <v>1102</v>
      </c>
      <c r="N293" s="9" t="s">
        <v>1124</v>
      </c>
      <c r="O293" s="1" t="s">
        <v>159</v>
      </c>
      <c r="P293" s="9"/>
      <c r="Q293" s="2" t="s">
        <v>1010</v>
      </c>
      <c r="R293" s="29" t="s">
        <v>1012</v>
      </c>
      <c r="S293" s="9" t="s">
        <v>838</v>
      </c>
      <c r="T293" s="9" t="s">
        <v>839</v>
      </c>
      <c r="U293" s="9" t="s">
        <v>840</v>
      </c>
      <c r="V293" s="9"/>
      <c r="W293" s="9" t="s">
        <v>236</v>
      </c>
      <c r="X293" s="9" t="s">
        <v>228</v>
      </c>
      <c r="Y293" t="s">
        <v>65</v>
      </c>
      <c r="Z293" s="9">
        <v>6500</v>
      </c>
      <c r="AA293" s="9"/>
      <c r="AB293" s="9" t="s">
        <v>250</v>
      </c>
      <c r="AC293" s="9" t="s">
        <v>1020</v>
      </c>
      <c r="AD293" s="25">
        <v>24</v>
      </c>
      <c r="AE293" s="9">
        <v>12</v>
      </c>
      <c r="AF293" s="9">
        <v>12</v>
      </c>
      <c r="AG293" s="9"/>
      <c r="AH293" s="9">
        <v>1300</v>
      </c>
      <c r="AI293" s="9">
        <v>1300</v>
      </c>
      <c r="AJ293" s="9">
        <v>2.93</v>
      </c>
      <c r="AK293" s="9">
        <v>0</v>
      </c>
      <c r="AL293" s="9" t="s">
        <v>48</v>
      </c>
      <c r="AM293" s="9"/>
      <c r="AN293" s="9" t="s">
        <v>50</v>
      </c>
      <c r="AO293" t="s">
        <v>980</v>
      </c>
      <c r="AP293" s="9">
        <v>6</v>
      </c>
      <c r="AQ293" s="9">
        <v>2</v>
      </c>
      <c r="AR293" s="9" t="s">
        <v>842</v>
      </c>
      <c r="AS293" s="9" t="s">
        <v>959</v>
      </c>
      <c r="AT293" t="s">
        <v>608</v>
      </c>
      <c r="AU293" t="s">
        <v>51</v>
      </c>
      <c r="AV293" s="9" t="s">
        <v>488</v>
      </c>
      <c r="AW293" s="9" t="s">
        <v>473</v>
      </c>
      <c r="AX293" s="30" t="s">
        <v>843</v>
      </c>
      <c r="AY293" t="s">
        <v>996</v>
      </c>
      <c r="BB293" s="9" t="s">
        <v>58</v>
      </c>
      <c r="BC293" s="9" t="s">
        <v>54</v>
      </c>
      <c r="BD293" s="9" t="s">
        <v>55</v>
      </c>
      <c r="BE293" s="9" t="s">
        <v>844</v>
      </c>
      <c r="BF293" s="27" t="s">
        <v>845</v>
      </c>
      <c r="BG293" s="27" t="s">
        <v>846</v>
      </c>
      <c r="BH293" s="9">
        <v>30.188700000000001</v>
      </c>
      <c r="BI293" s="9"/>
      <c r="BK293" s="9">
        <v>4</v>
      </c>
      <c r="BL293" s="9">
        <v>7.5471700000000004</v>
      </c>
      <c r="BM293" s="9"/>
      <c r="BN293" s="9"/>
      <c r="BO293" s="9">
        <v>4</v>
      </c>
      <c r="BP293" s="9"/>
      <c r="BQ293" s="9"/>
    </row>
    <row r="294" spans="1:69">
      <c r="A294" t="s">
        <v>809</v>
      </c>
      <c r="B294" t="s">
        <v>797</v>
      </c>
      <c r="C294" s="24" t="s">
        <v>832</v>
      </c>
      <c r="D294" s="24" t="s">
        <v>833</v>
      </c>
      <c r="E294" s="24" t="s">
        <v>834</v>
      </c>
      <c r="F294" s="24">
        <v>2014</v>
      </c>
      <c r="G294" s="9" t="s">
        <v>835</v>
      </c>
      <c r="H294" s="9" t="s">
        <v>836</v>
      </c>
      <c r="I294" s="9" t="s">
        <v>837</v>
      </c>
      <c r="J294" s="1" t="s">
        <v>1059</v>
      </c>
      <c r="K294" s="9" t="s">
        <v>1121</v>
      </c>
      <c r="L294" s="9" t="s">
        <v>1079</v>
      </c>
      <c r="M294" s="9" t="s">
        <v>1102</v>
      </c>
      <c r="N294" s="9" t="s">
        <v>1124</v>
      </c>
      <c r="O294" s="1" t="s">
        <v>159</v>
      </c>
      <c r="P294" s="9"/>
      <c r="Q294" s="2" t="s">
        <v>1010</v>
      </c>
      <c r="R294" s="29" t="s">
        <v>1012</v>
      </c>
      <c r="S294" s="9" t="s">
        <v>838</v>
      </c>
      <c r="T294" s="9" t="s">
        <v>839</v>
      </c>
      <c r="U294" s="9" t="s">
        <v>840</v>
      </c>
      <c r="V294" s="9"/>
      <c r="W294" s="9" t="s">
        <v>236</v>
      </c>
      <c r="X294" s="9" t="s">
        <v>228</v>
      </c>
      <c r="Y294" s="9" t="s">
        <v>65</v>
      </c>
      <c r="Z294" s="9">
        <v>6500</v>
      </c>
      <c r="AA294" s="9"/>
      <c r="AB294" s="9" t="s">
        <v>250</v>
      </c>
      <c r="AC294" s="9" t="s">
        <v>841</v>
      </c>
      <c r="AD294" s="25">
        <v>24</v>
      </c>
      <c r="AE294" s="9">
        <v>12</v>
      </c>
      <c r="AF294" s="9">
        <v>12</v>
      </c>
      <c r="AG294" s="9"/>
      <c r="AH294" s="9">
        <v>1300</v>
      </c>
      <c r="AI294" s="9">
        <v>1300</v>
      </c>
      <c r="AJ294" s="9">
        <v>2.93</v>
      </c>
      <c r="AK294" s="9">
        <v>0</v>
      </c>
      <c r="AL294" s="9" t="s">
        <v>48</v>
      </c>
      <c r="AM294" s="9"/>
      <c r="AN294" s="9" t="s">
        <v>50</v>
      </c>
      <c r="AO294" t="s">
        <v>980</v>
      </c>
      <c r="AP294" s="9">
        <v>6</v>
      </c>
      <c r="AQ294" s="9">
        <v>2</v>
      </c>
      <c r="AR294" s="9" t="s">
        <v>842</v>
      </c>
      <c r="AS294" s="9" t="s">
        <v>959</v>
      </c>
      <c r="AT294" t="s">
        <v>608</v>
      </c>
      <c r="AU294" t="s">
        <v>51</v>
      </c>
      <c r="AV294" s="9" t="s">
        <v>488</v>
      </c>
      <c r="AW294" s="9" t="s">
        <v>120</v>
      </c>
      <c r="AX294" s="30" t="s">
        <v>817</v>
      </c>
      <c r="AY294" s="6" t="s">
        <v>995</v>
      </c>
      <c r="BB294" s="9" t="s">
        <v>58</v>
      </c>
      <c r="BC294" s="9" t="s">
        <v>54</v>
      </c>
      <c r="BD294" s="9" t="s">
        <v>55</v>
      </c>
      <c r="BE294" s="9" t="s">
        <v>844</v>
      </c>
      <c r="BF294" s="27" t="s">
        <v>845</v>
      </c>
      <c r="BG294" s="27" t="s">
        <v>846</v>
      </c>
      <c r="BH294" s="9">
        <v>26.415099999999999</v>
      </c>
      <c r="BI294" s="9"/>
      <c r="BK294" s="9">
        <v>4</v>
      </c>
      <c r="BL294" s="9">
        <v>11.3208</v>
      </c>
      <c r="BM294" s="9"/>
      <c r="BN294" s="9"/>
      <c r="BO294" s="9">
        <v>4</v>
      </c>
      <c r="BP294" s="9"/>
      <c r="BQ294" s="9"/>
    </row>
    <row r="295" spans="1:69">
      <c r="A295" t="s">
        <v>809</v>
      </c>
      <c r="B295" t="s">
        <v>797</v>
      </c>
      <c r="C295" s="24" t="s">
        <v>832</v>
      </c>
      <c r="D295" s="24" t="s">
        <v>833</v>
      </c>
      <c r="E295" s="24" t="s">
        <v>834</v>
      </c>
      <c r="F295" s="24">
        <v>2014</v>
      </c>
      <c r="G295" s="9" t="s">
        <v>835</v>
      </c>
      <c r="H295" s="9" t="s">
        <v>836</v>
      </c>
      <c r="I295" s="9" t="s">
        <v>837</v>
      </c>
      <c r="J295" s="1" t="s">
        <v>1059</v>
      </c>
      <c r="K295" s="9" t="s">
        <v>1121</v>
      </c>
      <c r="L295" s="9" t="s">
        <v>1079</v>
      </c>
      <c r="M295" s="9" t="s">
        <v>1102</v>
      </c>
      <c r="N295" s="9" t="s">
        <v>1124</v>
      </c>
      <c r="O295" s="1" t="s">
        <v>159</v>
      </c>
      <c r="P295" s="9"/>
      <c r="Q295" s="2" t="s">
        <v>1010</v>
      </c>
      <c r="R295" s="29" t="s">
        <v>1012</v>
      </c>
      <c r="S295" s="9" t="s">
        <v>838</v>
      </c>
      <c r="T295" s="9" t="s">
        <v>839</v>
      </c>
      <c r="U295" s="9" t="s">
        <v>840</v>
      </c>
      <c r="V295" s="9"/>
      <c r="W295" s="9" t="s">
        <v>236</v>
      </c>
      <c r="X295" s="9" t="s">
        <v>228</v>
      </c>
      <c r="Y295" s="9" t="s">
        <v>65</v>
      </c>
      <c r="Z295" s="9">
        <v>6500</v>
      </c>
      <c r="AA295" s="9"/>
      <c r="AB295" s="9" t="s">
        <v>250</v>
      </c>
      <c r="AC295" s="9" t="s">
        <v>841</v>
      </c>
      <c r="AD295" s="25">
        <v>24</v>
      </c>
      <c r="AE295" s="9">
        <v>12</v>
      </c>
      <c r="AF295" s="9">
        <v>12</v>
      </c>
      <c r="AG295" s="9"/>
      <c r="AH295" s="9">
        <v>1300</v>
      </c>
      <c r="AI295" s="9">
        <v>1300</v>
      </c>
      <c r="AJ295" s="9">
        <v>2.93</v>
      </c>
      <c r="AK295" s="9">
        <v>0</v>
      </c>
      <c r="AL295" s="9" t="s">
        <v>48</v>
      </c>
      <c r="AM295" s="9"/>
      <c r="AN295" s="9" t="s">
        <v>50</v>
      </c>
      <c r="AO295" t="s">
        <v>980</v>
      </c>
      <c r="AP295" s="9">
        <v>6</v>
      </c>
      <c r="AQ295" s="9">
        <v>2</v>
      </c>
      <c r="AR295" s="9" t="s">
        <v>842</v>
      </c>
      <c r="AS295" s="9" t="s">
        <v>959</v>
      </c>
      <c r="AT295" t="s">
        <v>608</v>
      </c>
      <c r="AU295" t="s">
        <v>51</v>
      </c>
      <c r="AV295" s="9" t="s">
        <v>488</v>
      </c>
      <c r="AW295" s="9" t="s">
        <v>88</v>
      </c>
      <c r="AX295" s="30" t="s">
        <v>847</v>
      </c>
      <c r="AY295" s="6" t="s">
        <v>995</v>
      </c>
      <c r="BB295" s="9" t="s">
        <v>58</v>
      </c>
      <c r="BC295" s="9" t="s">
        <v>54</v>
      </c>
      <c r="BD295" s="9" t="s">
        <v>55</v>
      </c>
      <c r="BE295" s="9" t="s">
        <v>844</v>
      </c>
      <c r="BF295" s="27" t="s">
        <v>845</v>
      </c>
      <c r="BG295" s="27" t="s">
        <v>846</v>
      </c>
      <c r="BH295" s="9">
        <v>33.962299999999999</v>
      </c>
      <c r="BI295" s="9"/>
      <c r="BK295" s="9">
        <v>4</v>
      </c>
      <c r="BL295" s="9">
        <v>3.7735799999999999</v>
      </c>
      <c r="BM295" s="9"/>
      <c r="BN295" s="9"/>
      <c r="BO295" s="9">
        <v>4</v>
      </c>
      <c r="BP295" s="9"/>
      <c r="BQ295" s="9"/>
    </row>
    <row r="296" spans="1:69">
      <c r="A296" t="s">
        <v>809</v>
      </c>
      <c r="B296" t="s">
        <v>797</v>
      </c>
      <c r="C296" s="24" t="s">
        <v>832</v>
      </c>
      <c r="D296" s="24" t="s">
        <v>833</v>
      </c>
      <c r="E296" s="24" t="s">
        <v>834</v>
      </c>
      <c r="F296" s="24">
        <v>2014</v>
      </c>
      <c r="G296" s="9" t="s">
        <v>835</v>
      </c>
      <c r="H296" s="9" t="s">
        <v>836</v>
      </c>
      <c r="I296" s="9" t="s">
        <v>837</v>
      </c>
      <c r="J296" s="1" t="s">
        <v>1059</v>
      </c>
      <c r="K296" s="9" t="s">
        <v>1121</v>
      </c>
      <c r="L296" s="9" t="s">
        <v>1079</v>
      </c>
      <c r="M296" s="9" t="s">
        <v>1102</v>
      </c>
      <c r="N296" s="9" t="s">
        <v>1124</v>
      </c>
      <c r="O296" s="1" t="s">
        <v>159</v>
      </c>
      <c r="P296" s="9"/>
      <c r="Q296" s="2" t="s">
        <v>1010</v>
      </c>
      <c r="R296" s="29" t="s">
        <v>1012</v>
      </c>
      <c r="S296" s="9" t="s">
        <v>838</v>
      </c>
      <c r="T296" s="9" t="s">
        <v>839</v>
      </c>
      <c r="U296" s="9" t="s">
        <v>840</v>
      </c>
      <c r="V296" s="9"/>
      <c r="W296" s="9" t="s">
        <v>236</v>
      </c>
      <c r="X296" s="9" t="s">
        <v>228</v>
      </c>
      <c r="Y296" s="9" t="s">
        <v>65</v>
      </c>
      <c r="Z296" s="9">
        <v>6500</v>
      </c>
      <c r="AA296" s="9"/>
      <c r="AB296" s="9" t="s">
        <v>250</v>
      </c>
      <c r="AC296" s="9" t="s">
        <v>841</v>
      </c>
      <c r="AD296" s="25">
        <v>24</v>
      </c>
      <c r="AE296" s="9">
        <v>12</v>
      </c>
      <c r="AF296" s="9">
        <v>12</v>
      </c>
      <c r="AG296" s="9"/>
      <c r="AH296" s="9">
        <v>1300</v>
      </c>
      <c r="AI296" s="9">
        <v>1300</v>
      </c>
      <c r="AJ296" s="9">
        <v>2.93</v>
      </c>
      <c r="AK296" s="9">
        <v>0</v>
      </c>
      <c r="AL296" s="9" t="s">
        <v>48</v>
      </c>
      <c r="AM296" s="9"/>
      <c r="AN296" s="9" t="s">
        <v>50</v>
      </c>
      <c r="AO296" t="s">
        <v>980</v>
      </c>
      <c r="AP296" s="9">
        <v>6</v>
      </c>
      <c r="AQ296" s="9">
        <v>2</v>
      </c>
      <c r="AR296" s="9" t="s">
        <v>842</v>
      </c>
      <c r="AS296" s="9" t="s">
        <v>959</v>
      </c>
      <c r="AT296" t="s">
        <v>608</v>
      </c>
      <c r="AU296" t="s">
        <v>51</v>
      </c>
      <c r="AV296" s="9" t="s">
        <v>488</v>
      </c>
      <c r="AW296" s="9" t="s">
        <v>53</v>
      </c>
      <c r="AX296" s="30" t="s">
        <v>825</v>
      </c>
      <c r="AY296" t="s">
        <v>996</v>
      </c>
      <c r="BB296" s="9" t="s">
        <v>58</v>
      </c>
      <c r="BC296" s="31" t="s">
        <v>54</v>
      </c>
      <c r="BD296" s="9" t="s">
        <v>55</v>
      </c>
      <c r="BE296" s="9" t="s">
        <v>844</v>
      </c>
      <c r="BF296" s="27" t="s">
        <v>845</v>
      </c>
      <c r="BG296" s="27" t="s">
        <v>846</v>
      </c>
      <c r="BH296" s="9">
        <v>477.35849999999999</v>
      </c>
      <c r="BI296" s="9">
        <v>164.505</v>
      </c>
      <c r="BJ296">
        <f t="shared" si="17"/>
        <v>329.01</v>
      </c>
      <c r="BK296" s="9">
        <v>4</v>
      </c>
      <c r="BL296" s="9">
        <v>73.583150000000003</v>
      </c>
      <c r="BM296" s="9">
        <v>39.62285</v>
      </c>
      <c r="BN296">
        <f t="shared" ref="BN296:BN359" si="18">SQRT(BO296)*BM296</f>
        <v>79.245699999999999</v>
      </c>
      <c r="BO296" s="9">
        <v>4</v>
      </c>
      <c r="BP296" s="9"/>
      <c r="BQ296" s="9"/>
    </row>
    <row r="297" spans="1:69">
      <c r="A297" t="s">
        <v>809</v>
      </c>
      <c r="B297" t="s">
        <v>797</v>
      </c>
      <c r="C297" s="7" t="s">
        <v>848</v>
      </c>
      <c r="D297" s="24" t="s">
        <v>849</v>
      </c>
      <c r="E297" s="24" t="s">
        <v>850</v>
      </c>
      <c r="F297" s="24">
        <v>2011</v>
      </c>
      <c r="G297" s="9" t="s">
        <v>851</v>
      </c>
      <c r="H297" s="9" t="s">
        <v>852</v>
      </c>
      <c r="I297" s="9" t="s">
        <v>853</v>
      </c>
      <c r="J297" s="1" t="s">
        <v>1059</v>
      </c>
      <c r="K297" t="s">
        <v>1088</v>
      </c>
      <c r="L297" s="9" t="s">
        <v>1087</v>
      </c>
      <c r="M297" s="9" t="s">
        <v>1109</v>
      </c>
      <c r="N297" s="9" t="s">
        <v>1125</v>
      </c>
      <c r="O297" s="9" t="s">
        <v>160</v>
      </c>
      <c r="P297" s="9"/>
      <c r="Q297" s="29" t="s">
        <v>1011</v>
      </c>
      <c r="R297" s="29" t="s">
        <v>1012</v>
      </c>
      <c r="S297" s="9" t="s">
        <v>188</v>
      </c>
      <c r="W297" s="9" t="s">
        <v>236</v>
      </c>
      <c r="X297" s="10" t="s">
        <v>988</v>
      </c>
      <c r="Y297" t="s">
        <v>854</v>
      </c>
      <c r="AA297">
        <v>479</v>
      </c>
      <c r="AB297" t="s">
        <v>253</v>
      </c>
      <c r="AC297" t="s">
        <v>180</v>
      </c>
      <c r="AD297" s="1">
        <v>8.5</v>
      </c>
      <c r="AE297" s="32">
        <v>8</v>
      </c>
      <c r="AF297" s="32">
        <v>0.5</v>
      </c>
      <c r="AH297">
        <v>293</v>
      </c>
      <c r="AI297">
        <v>293</v>
      </c>
      <c r="AJ297">
        <v>2.93</v>
      </c>
      <c r="AK297">
        <v>0</v>
      </c>
      <c r="AL297" t="s">
        <v>309</v>
      </c>
      <c r="AM297" s="10" t="s">
        <v>978</v>
      </c>
      <c r="AN297" t="s">
        <v>855</v>
      </c>
      <c r="AO297" s="2" t="s">
        <v>982</v>
      </c>
      <c r="AQ297">
        <v>1</v>
      </c>
      <c r="AT297" t="s">
        <v>974</v>
      </c>
      <c r="AU297" t="s">
        <v>118</v>
      </c>
      <c r="AV297" t="s">
        <v>856</v>
      </c>
      <c r="AW297" t="s">
        <v>473</v>
      </c>
      <c r="AX297" t="s">
        <v>857</v>
      </c>
      <c r="AY297" t="s">
        <v>996</v>
      </c>
      <c r="BB297" s="25" t="s">
        <v>58</v>
      </c>
      <c r="BC297" t="s">
        <v>54</v>
      </c>
      <c r="BD297" t="s">
        <v>55</v>
      </c>
      <c r="BE297" t="s">
        <v>858</v>
      </c>
      <c r="BF297" s="9" t="s">
        <v>859</v>
      </c>
      <c r="BG297" t="s">
        <v>860</v>
      </c>
      <c r="BH297">
        <v>50.995100000000001</v>
      </c>
      <c r="BI297">
        <v>11.691599999999999</v>
      </c>
      <c r="BJ297">
        <f t="shared" si="17"/>
        <v>30.933066028442767</v>
      </c>
      <c r="BK297">
        <v>7</v>
      </c>
      <c r="BL297">
        <v>32.089599999999997</v>
      </c>
      <c r="BM297">
        <v>2.2389000000000001</v>
      </c>
      <c r="BN297">
        <f t="shared" si="18"/>
        <v>5.9235726103425126</v>
      </c>
      <c r="BO297">
        <v>7</v>
      </c>
    </row>
    <row r="298" spans="1:69">
      <c r="A298" t="s">
        <v>809</v>
      </c>
      <c r="B298" t="s">
        <v>797</v>
      </c>
      <c r="C298" s="7" t="s">
        <v>848</v>
      </c>
      <c r="D298" s="24" t="s">
        <v>849</v>
      </c>
      <c r="E298" s="24" t="s">
        <v>850</v>
      </c>
      <c r="F298" s="24">
        <v>2011</v>
      </c>
      <c r="G298" s="9" t="s">
        <v>851</v>
      </c>
      <c r="H298" s="9" t="s">
        <v>852</v>
      </c>
      <c r="I298" s="9" t="s">
        <v>853</v>
      </c>
      <c r="J298" s="1" t="s">
        <v>1059</v>
      </c>
      <c r="K298" t="s">
        <v>1088</v>
      </c>
      <c r="L298" s="9" t="s">
        <v>1087</v>
      </c>
      <c r="M298" s="9" t="s">
        <v>1109</v>
      </c>
      <c r="N298" s="9" t="s">
        <v>1125</v>
      </c>
      <c r="O298" s="9" t="s">
        <v>160</v>
      </c>
      <c r="P298" s="9"/>
      <c r="Q298" s="29" t="s">
        <v>1011</v>
      </c>
      <c r="R298" s="29" t="s">
        <v>1012</v>
      </c>
      <c r="S298" s="9" t="s">
        <v>188</v>
      </c>
      <c r="W298" s="9" t="s">
        <v>236</v>
      </c>
      <c r="X298" s="10" t="s">
        <v>988</v>
      </c>
      <c r="Y298" t="s">
        <v>854</v>
      </c>
      <c r="AA298">
        <v>479</v>
      </c>
      <c r="AB298" t="s">
        <v>253</v>
      </c>
      <c r="AC298" t="s">
        <v>180</v>
      </c>
      <c r="AD298" s="1">
        <v>8.5</v>
      </c>
      <c r="AE298">
        <v>8</v>
      </c>
      <c r="AF298">
        <v>0.5</v>
      </c>
      <c r="AH298">
        <v>293</v>
      </c>
      <c r="AI298">
        <v>293</v>
      </c>
      <c r="AJ298">
        <v>2.93</v>
      </c>
      <c r="AK298">
        <v>0</v>
      </c>
      <c r="AL298" t="s">
        <v>309</v>
      </c>
      <c r="AM298" s="10" t="s">
        <v>978</v>
      </c>
      <c r="AN298" t="s">
        <v>855</v>
      </c>
      <c r="AO298" s="2" t="s">
        <v>982</v>
      </c>
      <c r="AQ298">
        <v>7</v>
      </c>
      <c r="AT298" t="s">
        <v>974</v>
      </c>
      <c r="AU298" t="s">
        <v>118</v>
      </c>
      <c r="AV298" t="s">
        <v>856</v>
      </c>
      <c r="AW298" t="s">
        <v>473</v>
      </c>
      <c r="AX298" t="s">
        <v>857</v>
      </c>
      <c r="AY298" t="s">
        <v>996</v>
      </c>
      <c r="BB298" s="25" t="s">
        <v>58</v>
      </c>
      <c r="BC298" t="s">
        <v>57</v>
      </c>
      <c r="BD298" t="s">
        <v>55</v>
      </c>
      <c r="BE298" t="s">
        <v>858</v>
      </c>
      <c r="BF298" s="9" t="s">
        <v>859</v>
      </c>
      <c r="BG298" t="s">
        <v>861</v>
      </c>
      <c r="BH298">
        <v>50.995100000000001</v>
      </c>
      <c r="BI298">
        <v>11.691599999999999</v>
      </c>
      <c r="BJ298">
        <f t="shared" si="17"/>
        <v>30.933066028442767</v>
      </c>
      <c r="BK298">
        <v>7</v>
      </c>
      <c r="BL298">
        <v>18.9055</v>
      </c>
      <c r="BM298">
        <v>4.4775999999999998</v>
      </c>
      <c r="BN298">
        <f t="shared" si="18"/>
        <v>11.846616070422812</v>
      </c>
      <c r="BO298">
        <v>7</v>
      </c>
    </row>
    <row r="299" spans="1:69">
      <c r="A299" t="s">
        <v>809</v>
      </c>
      <c r="B299" t="s">
        <v>797</v>
      </c>
      <c r="C299" s="7" t="s">
        <v>848</v>
      </c>
      <c r="D299" s="24" t="s">
        <v>849</v>
      </c>
      <c r="E299" s="24" t="s">
        <v>850</v>
      </c>
      <c r="F299" s="24">
        <v>2011</v>
      </c>
      <c r="G299" s="9" t="s">
        <v>851</v>
      </c>
      <c r="H299" s="9" t="s">
        <v>852</v>
      </c>
      <c r="I299" s="9" t="s">
        <v>853</v>
      </c>
      <c r="J299" s="1" t="s">
        <v>1059</v>
      </c>
      <c r="K299" t="s">
        <v>1088</v>
      </c>
      <c r="L299" s="9" t="s">
        <v>1087</v>
      </c>
      <c r="M299" s="9" t="s">
        <v>1109</v>
      </c>
      <c r="N299" s="9" t="s">
        <v>1125</v>
      </c>
      <c r="O299" s="9" t="s">
        <v>160</v>
      </c>
      <c r="P299" s="9"/>
      <c r="Q299" s="29" t="s">
        <v>1011</v>
      </c>
      <c r="R299" s="29" t="s">
        <v>1012</v>
      </c>
      <c r="S299" s="9" t="s">
        <v>188</v>
      </c>
      <c r="W299" s="9" t="s">
        <v>236</v>
      </c>
      <c r="X299" s="10" t="s">
        <v>988</v>
      </c>
      <c r="Y299" t="s">
        <v>854</v>
      </c>
      <c r="AA299">
        <v>479</v>
      </c>
      <c r="AB299" t="s">
        <v>253</v>
      </c>
      <c r="AC299" t="s">
        <v>180</v>
      </c>
      <c r="AD299" s="1">
        <v>8.5</v>
      </c>
      <c r="AE299" s="32">
        <v>8</v>
      </c>
      <c r="AF299">
        <v>0.5</v>
      </c>
      <c r="AH299">
        <v>293</v>
      </c>
      <c r="AI299">
        <v>293</v>
      </c>
      <c r="AJ299">
        <v>2.93</v>
      </c>
      <c r="AK299">
        <v>0</v>
      </c>
      <c r="AL299" t="s">
        <v>309</v>
      </c>
      <c r="AM299" s="10" t="s">
        <v>978</v>
      </c>
      <c r="AN299" t="s">
        <v>855</v>
      </c>
      <c r="AO299" s="2" t="s">
        <v>982</v>
      </c>
      <c r="AQ299">
        <v>21</v>
      </c>
      <c r="AT299" t="s">
        <v>974</v>
      </c>
      <c r="AU299" t="s">
        <v>118</v>
      </c>
      <c r="AV299" t="s">
        <v>856</v>
      </c>
      <c r="AW299" t="s">
        <v>473</v>
      </c>
      <c r="AX299" t="s">
        <v>857</v>
      </c>
      <c r="AY299" t="s">
        <v>996</v>
      </c>
      <c r="BB299" s="25" t="s">
        <v>58</v>
      </c>
      <c r="BC299" t="s">
        <v>63</v>
      </c>
      <c r="BD299" t="s">
        <v>55</v>
      </c>
      <c r="BE299" t="s">
        <v>858</v>
      </c>
      <c r="BF299" s="9" t="s">
        <v>859</v>
      </c>
      <c r="BG299" t="s">
        <v>862</v>
      </c>
      <c r="BH299">
        <v>50.995100000000001</v>
      </c>
      <c r="BI299">
        <v>11.691599999999999</v>
      </c>
      <c r="BJ299">
        <f t="shared" si="17"/>
        <v>30.933066028442767</v>
      </c>
      <c r="BK299">
        <v>7</v>
      </c>
      <c r="BL299">
        <v>19.900500000000001</v>
      </c>
      <c r="BM299">
        <v>2.9849999999999999</v>
      </c>
      <c r="BN299">
        <f t="shared" si="18"/>
        <v>7.8975676635278029</v>
      </c>
      <c r="BO299">
        <v>7</v>
      </c>
    </row>
    <row r="300" spans="1:69">
      <c r="A300" t="s">
        <v>809</v>
      </c>
      <c r="B300" t="s">
        <v>797</v>
      </c>
      <c r="C300" s="7" t="s">
        <v>848</v>
      </c>
      <c r="D300" s="24" t="s">
        <v>849</v>
      </c>
      <c r="E300" s="24" t="s">
        <v>850</v>
      </c>
      <c r="F300" s="24">
        <v>2011</v>
      </c>
      <c r="G300" s="9" t="s">
        <v>851</v>
      </c>
      <c r="H300" s="9" t="s">
        <v>852</v>
      </c>
      <c r="I300" s="9" t="s">
        <v>853</v>
      </c>
      <c r="J300" s="1" t="s">
        <v>1059</v>
      </c>
      <c r="K300" t="s">
        <v>1088</v>
      </c>
      <c r="L300" s="9" t="s">
        <v>1087</v>
      </c>
      <c r="M300" s="9" t="s">
        <v>1109</v>
      </c>
      <c r="N300" s="9" t="s">
        <v>1125</v>
      </c>
      <c r="O300" s="9" t="s">
        <v>160</v>
      </c>
      <c r="P300" s="9"/>
      <c r="Q300" s="29" t="s">
        <v>1011</v>
      </c>
      <c r="R300" s="29" t="s">
        <v>1012</v>
      </c>
      <c r="S300" s="9" t="s">
        <v>188</v>
      </c>
      <c r="W300" s="9" t="s">
        <v>236</v>
      </c>
      <c r="X300" s="10" t="s">
        <v>988</v>
      </c>
      <c r="Y300" t="s">
        <v>854</v>
      </c>
      <c r="AA300">
        <v>479</v>
      </c>
      <c r="AB300" t="s">
        <v>253</v>
      </c>
      <c r="AC300" t="s">
        <v>180</v>
      </c>
      <c r="AD300" s="1">
        <v>8.5</v>
      </c>
      <c r="AE300">
        <v>8</v>
      </c>
      <c r="AF300">
        <v>0.5</v>
      </c>
      <c r="AH300">
        <v>293</v>
      </c>
      <c r="AI300">
        <v>293</v>
      </c>
      <c r="AJ300">
        <v>2.93</v>
      </c>
      <c r="AK300">
        <v>0</v>
      </c>
      <c r="AL300" t="s">
        <v>309</v>
      </c>
      <c r="AM300" s="10" t="s">
        <v>978</v>
      </c>
      <c r="AN300" t="s">
        <v>855</v>
      </c>
      <c r="AO300" s="2" t="s">
        <v>982</v>
      </c>
      <c r="AQ300">
        <v>1</v>
      </c>
      <c r="AT300" t="s">
        <v>974</v>
      </c>
      <c r="AU300" t="s">
        <v>118</v>
      </c>
      <c r="AV300" t="s">
        <v>856</v>
      </c>
      <c r="AW300" t="s">
        <v>121</v>
      </c>
      <c r="AX300" t="s">
        <v>863</v>
      </c>
      <c r="AY300" s="6" t="s">
        <v>995</v>
      </c>
      <c r="BB300" s="25" t="s">
        <v>58</v>
      </c>
      <c r="BC300" t="s">
        <v>54</v>
      </c>
      <c r="BD300" t="s">
        <v>55</v>
      </c>
      <c r="BE300" t="s">
        <v>858</v>
      </c>
      <c r="BF300" s="9" t="s">
        <v>859</v>
      </c>
      <c r="BG300" t="s">
        <v>860</v>
      </c>
      <c r="BH300">
        <v>13.930400000000001</v>
      </c>
      <c r="BI300">
        <v>2.4876</v>
      </c>
      <c r="BJ300">
        <f t="shared" si="17"/>
        <v>6.5815709614042763</v>
      </c>
      <c r="BK300">
        <v>7</v>
      </c>
      <c r="BL300">
        <v>28.3582</v>
      </c>
      <c r="BM300">
        <v>1.4924999999999999</v>
      </c>
      <c r="BN300">
        <f t="shared" si="18"/>
        <v>3.9487838317639015</v>
      </c>
      <c r="BO300">
        <v>7</v>
      </c>
    </row>
    <row r="301" spans="1:69">
      <c r="A301" t="s">
        <v>809</v>
      </c>
      <c r="B301" t="s">
        <v>797</v>
      </c>
      <c r="C301" s="7" t="s">
        <v>848</v>
      </c>
      <c r="D301" s="24" t="s">
        <v>849</v>
      </c>
      <c r="E301" s="24" t="s">
        <v>850</v>
      </c>
      <c r="F301" s="24">
        <v>2011</v>
      </c>
      <c r="G301" s="9" t="s">
        <v>851</v>
      </c>
      <c r="H301" s="9" t="s">
        <v>852</v>
      </c>
      <c r="I301" s="9" t="s">
        <v>853</v>
      </c>
      <c r="J301" s="1" t="s">
        <v>1059</v>
      </c>
      <c r="K301" t="s">
        <v>1088</v>
      </c>
      <c r="L301" s="9" t="s">
        <v>1087</v>
      </c>
      <c r="M301" s="9" t="s">
        <v>1109</v>
      </c>
      <c r="N301" s="9" t="s">
        <v>1125</v>
      </c>
      <c r="O301" s="9" t="s">
        <v>160</v>
      </c>
      <c r="P301" s="9"/>
      <c r="Q301" s="29" t="s">
        <v>1011</v>
      </c>
      <c r="R301" s="29" t="s">
        <v>1012</v>
      </c>
      <c r="S301" s="9" t="s">
        <v>188</v>
      </c>
      <c r="W301" s="9" t="s">
        <v>236</v>
      </c>
      <c r="X301" s="10" t="s">
        <v>988</v>
      </c>
      <c r="Y301" t="s">
        <v>854</v>
      </c>
      <c r="AA301">
        <v>479</v>
      </c>
      <c r="AB301" t="s">
        <v>253</v>
      </c>
      <c r="AC301" t="s">
        <v>180</v>
      </c>
      <c r="AD301" s="1">
        <v>8.5</v>
      </c>
      <c r="AE301" s="32">
        <v>8</v>
      </c>
      <c r="AF301">
        <v>0.5</v>
      </c>
      <c r="AH301">
        <v>293</v>
      </c>
      <c r="AI301">
        <v>293</v>
      </c>
      <c r="AJ301">
        <v>2.93</v>
      </c>
      <c r="AK301">
        <v>0</v>
      </c>
      <c r="AL301" t="s">
        <v>309</v>
      </c>
      <c r="AM301" s="10" t="s">
        <v>978</v>
      </c>
      <c r="AN301" t="s">
        <v>855</v>
      </c>
      <c r="AO301" s="2" t="s">
        <v>982</v>
      </c>
      <c r="AQ301">
        <v>7</v>
      </c>
      <c r="AT301" t="s">
        <v>974</v>
      </c>
      <c r="AU301" t="s">
        <v>118</v>
      </c>
      <c r="AV301" t="s">
        <v>856</v>
      </c>
      <c r="AW301" t="s">
        <v>121</v>
      </c>
      <c r="AX301" t="s">
        <v>863</v>
      </c>
      <c r="AY301" s="6" t="s">
        <v>995</v>
      </c>
      <c r="BB301" s="25" t="s">
        <v>58</v>
      </c>
      <c r="BC301" t="s">
        <v>57</v>
      </c>
      <c r="BD301" t="s">
        <v>55</v>
      </c>
      <c r="BE301" t="s">
        <v>858</v>
      </c>
      <c r="BF301" s="9" t="s">
        <v>859</v>
      </c>
      <c r="BG301" t="s">
        <v>861</v>
      </c>
      <c r="BH301">
        <v>13.930400000000001</v>
      </c>
      <c r="BI301">
        <v>2.4876</v>
      </c>
      <c r="BJ301">
        <f t="shared" si="17"/>
        <v>6.5815709614042763</v>
      </c>
      <c r="BK301">
        <v>7</v>
      </c>
      <c r="BL301">
        <v>24.875599999999999</v>
      </c>
      <c r="BM301">
        <v>2.4876</v>
      </c>
      <c r="BN301">
        <f t="shared" si="18"/>
        <v>6.5815709614042763</v>
      </c>
      <c r="BO301">
        <v>7</v>
      </c>
    </row>
    <row r="302" spans="1:69">
      <c r="A302" t="s">
        <v>809</v>
      </c>
      <c r="B302" t="s">
        <v>797</v>
      </c>
      <c r="C302" s="7" t="s">
        <v>848</v>
      </c>
      <c r="D302" s="24" t="s">
        <v>849</v>
      </c>
      <c r="E302" s="24" t="s">
        <v>850</v>
      </c>
      <c r="F302" s="24">
        <v>2011</v>
      </c>
      <c r="G302" s="9" t="s">
        <v>851</v>
      </c>
      <c r="H302" s="9" t="s">
        <v>852</v>
      </c>
      <c r="I302" s="9" t="s">
        <v>853</v>
      </c>
      <c r="J302" s="1" t="s">
        <v>1059</v>
      </c>
      <c r="K302" t="s">
        <v>1088</v>
      </c>
      <c r="L302" s="9" t="s">
        <v>1087</v>
      </c>
      <c r="M302" s="9" t="s">
        <v>1109</v>
      </c>
      <c r="N302" s="9" t="s">
        <v>1125</v>
      </c>
      <c r="O302" s="9" t="s">
        <v>160</v>
      </c>
      <c r="P302" s="9"/>
      <c r="Q302" s="29" t="s">
        <v>1011</v>
      </c>
      <c r="R302" s="29" t="s">
        <v>1012</v>
      </c>
      <c r="S302" s="9" t="s">
        <v>188</v>
      </c>
      <c r="W302" s="9" t="s">
        <v>236</v>
      </c>
      <c r="X302" s="10" t="s">
        <v>988</v>
      </c>
      <c r="Y302" t="s">
        <v>854</v>
      </c>
      <c r="AA302">
        <v>479</v>
      </c>
      <c r="AB302" t="s">
        <v>253</v>
      </c>
      <c r="AC302" t="s">
        <v>180</v>
      </c>
      <c r="AD302" s="1">
        <v>8.5</v>
      </c>
      <c r="AE302">
        <v>8</v>
      </c>
      <c r="AF302">
        <v>0.5</v>
      </c>
      <c r="AH302">
        <v>293</v>
      </c>
      <c r="AI302">
        <v>293</v>
      </c>
      <c r="AJ302">
        <v>2.93</v>
      </c>
      <c r="AK302">
        <v>0</v>
      </c>
      <c r="AL302" t="s">
        <v>309</v>
      </c>
      <c r="AM302" s="10" t="s">
        <v>978</v>
      </c>
      <c r="AN302" t="s">
        <v>855</v>
      </c>
      <c r="AO302" s="2" t="s">
        <v>982</v>
      </c>
      <c r="AQ302">
        <v>21</v>
      </c>
      <c r="AT302" t="s">
        <v>974</v>
      </c>
      <c r="AU302" t="s">
        <v>118</v>
      </c>
      <c r="AV302" t="s">
        <v>856</v>
      </c>
      <c r="AW302" t="s">
        <v>121</v>
      </c>
      <c r="AX302" t="s">
        <v>863</v>
      </c>
      <c r="AY302" s="6" t="s">
        <v>995</v>
      </c>
      <c r="BB302" s="25" t="s">
        <v>58</v>
      </c>
      <c r="BC302" t="s">
        <v>63</v>
      </c>
      <c r="BD302" t="s">
        <v>55</v>
      </c>
      <c r="BE302" t="s">
        <v>858</v>
      </c>
      <c r="BF302" s="9" t="s">
        <v>859</v>
      </c>
      <c r="BG302" t="s">
        <v>862</v>
      </c>
      <c r="BH302">
        <v>13.930400000000001</v>
      </c>
      <c r="BI302">
        <v>2.4876</v>
      </c>
      <c r="BJ302">
        <f t="shared" si="17"/>
        <v>6.5815709614042763</v>
      </c>
      <c r="BK302">
        <v>7</v>
      </c>
      <c r="BL302">
        <v>28.855699999999999</v>
      </c>
      <c r="BM302">
        <v>2.9850300000000001</v>
      </c>
      <c r="BN302">
        <f t="shared" si="18"/>
        <v>7.8976470360671351</v>
      </c>
      <c r="BO302">
        <v>7</v>
      </c>
    </row>
    <row r="303" spans="1:69">
      <c r="A303" t="s">
        <v>809</v>
      </c>
      <c r="B303" t="s">
        <v>797</v>
      </c>
      <c r="C303" s="7" t="s">
        <v>848</v>
      </c>
      <c r="D303" s="24" t="s">
        <v>849</v>
      </c>
      <c r="E303" s="24" t="s">
        <v>850</v>
      </c>
      <c r="F303" s="24">
        <v>2011</v>
      </c>
      <c r="G303" s="9" t="s">
        <v>851</v>
      </c>
      <c r="H303" s="9" t="s">
        <v>852</v>
      </c>
      <c r="I303" s="9" t="s">
        <v>853</v>
      </c>
      <c r="J303" s="1" t="s">
        <v>1059</v>
      </c>
      <c r="K303" t="s">
        <v>1088</v>
      </c>
      <c r="L303" s="9" t="s">
        <v>1087</v>
      </c>
      <c r="M303" s="9" t="s">
        <v>1109</v>
      </c>
      <c r="N303" s="9" t="s">
        <v>1125</v>
      </c>
      <c r="O303" s="9" t="s">
        <v>160</v>
      </c>
      <c r="P303" s="9"/>
      <c r="Q303" s="29" t="s">
        <v>1011</v>
      </c>
      <c r="R303" s="29" t="s">
        <v>1012</v>
      </c>
      <c r="S303" s="9" t="s">
        <v>188</v>
      </c>
      <c r="W303" s="9" t="s">
        <v>236</v>
      </c>
      <c r="X303" s="10" t="s">
        <v>988</v>
      </c>
      <c r="Y303" t="s">
        <v>854</v>
      </c>
      <c r="AA303">
        <v>479</v>
      </c>
      <c r="AB303" t="s">
        <v>253</v>
      </c>
      <c r="AC303" t="s">
        <v>180</v>
      </c>
      <c r="AD303" s="1">
        <v>8.5</v>
      </c>
      <c r="AE303" s="32">
        <v>8</v>
      </c>
      <c r="AF303">
        <v>0.5</v>
      </c>
      <c r="AH303">
        <v>293</v>
      </c>
      <c r="AI303">
        <v>293</v>
      </c>
      <c r="AJ303">
        <v>2.93</v>
      </c>
      <c r="AK303">
        <v>0</v>
      </c>
      <c r="AL303" t="s">
        <v>309</v>
      </c>
      <c r="AM303" s="10" t="s">
        <v>978</v>
      </c>
      <c r="AN303" t="s">
        <v>855</v>
      </c>
      <c r="AO303" s="2" t="s">
        <v>982</v>
      </c>
      <c r="AQ303">
        <v>1</v>
      </c>
      <c r="AT303" t="s">
        <v>974</v>
      </c>
      <c r="AU303" t="s">
        <v>118</v>
      </c>
      <c r="AV303" t="s">
        <v>856</v>
      </c>
      <c r="AW303" t="s">
        <v>592</v>
      </c>
      <c r="AX303" t="s">
        <v>864</v>
      </c>
      <c r="AY303" s="6" t="s">
        <v>995</v>
      </c>
      <c r="BB303" s="25" t="s">
        <v>58</v>
      </c>
      <c r="BC303" t="s">
        <v>54</v>
      </c>
      <c r="BD303" t="s">
        <v>55</v>
      </c>
      <c r="BE303" t="s">
        <v>858</v>
      </c>
      <c r="BF303" s="9" t="s">
        <v>859</v>
      </c>
      <c r="BG303" t="s">
        <v>860</v>
      </c>
      <c r="BH303">
        <v>11.4428</v>
      </c>
      <c r="BI303">
        <v>2.4876</v>
      </c>
      <c r="BJ303">
        <f t="shared" si="17"/>
        <v>6.5815709614042763</v>
      </c>
      <c r="BK303">
        <v>7</v>
      </c>
      <c r="BL303">
        <v>23.383099999999999</v>
      </c>
      <c r="BM303">
        <v>2.4876</v>
      </c>
      <c r="BN303">
        <f t="shared" si="18"/>
        <v>6.5815709614042763</v>
      </c>
      <c r="BO303">
        <v>7</v>
      </c>
    </row>
    <row r="304" spans="1:69">
      <c r="A304" t="s">
        <v>809</v>
      </c>
      <c r="B304" t="s">
        <v>797</v>
      </c>
      <c r="C304" s="7" t="s">
        <v>848</v>
      </c>
      <c r="D304" s="24" t="s">
        <v>849</v>
      </c>
      <c r="E304" s="24" t="s">
        <v>850</v>
      </c>
      <c r="F304" s="24">
        <v>2011</v>
      </c>
      <c r="G304" s="9" t="s">
        <v>851</v>
      </c>
      <c r="H304" s="9" t="s">
        <v>852</v>
      </c>
      <c r="I304" s="9" t="s">
        <v>853</v>
      </c>
      <c r="J304" s="1" t="s">
        <v>1059</v>
      </c>
      <c r="K304" t="s">
        <v>1088</v>
      </c>
      <c r="L304" s="9" t="s">
        <v>1087</v>
      </c>
      <c r="M304" s="9" t="s">
        <v>1109</v>
      </c>
      <c r="N304" s="9" t="s">
        <v>1125</v>
      </c>
      <c r="O304" s="9" t="s">
        <v>160</v>
      </c>
      <c r="P304" s="9"/>
      <c r="Q304" s="29" t="s">
        <v>1011</v>
      </c>
      <c r="R304" s="29" t="s">
        <v>1012</v>
      </c>
      <c r="S304" s="9" t="s">
        <v>188</v>
      </c>
      <c r="W304" s="9" t="s">
        <v>236</v>
      </c>
      <c r="X304" s="10" t="s">
        <v>988</v>
      </c>
      <c r="Y304" t="s">
        <v>854</v>
      </c>
      <c r="AA304">
        <v>479</v>
      </c>
      <c r="AB304" t="s">
        <v>253</v>
      </c>
      <c r="AC304" t="s">
        <v>180</v>
      </c>
      <c r="AD304" s="1">
        <v>8.5</v>
      </c>
      <c r="AE304">
        <v>8</v>
      </c>
      <c r="AF304">
        <v>0.5</v>
      </c>
      <c r="AH304">
        <v>293</v>
      </c>
      <c r="AI304">
        <v>293</v>
      </c>
      <c r="AJ304">
        <v>2.93</v>
      </c>
      <c r="AK304">
        <v>0</v>
      </c>
      <c r="AL304" t="s">
        <v>309</v>
      </c>
      <c r="AM304" s="10" t="s">
        <v>978</v>
      </c>
      <c r="AN304" t="s">
        <v>855</v>
      </c>
      <c r="AO304" s="2" t="s">
        <v>982</v>
      </c>
      <c r="AQ304">
        <v>7</v>
      </c>
      <c r="AT304" t="s">
        <v>974</v>
      </c>
      <c r="AU304" t="s">
        <v>118</v>
      </c>
      <c r="AV304" t="s">
        <v>856</v>
      </c>
      <c r="AW304" t="s">
        <v>592</v>
      </c>
      <c r="AX304" t="s">
        <v>864</v>
      </c>
      <c r="AY304" s="6" t="s">
        <v>995</v>
      </c>
      <c r="BB304" s="25" t="s">
        <v>58</v>
      </c>
      <c r="BC304" t="s">
        <v>57</v>
      </c>
      <c r="BD304" t="s">
        <v>55</v>
      </c>
      <c r="BE304" t="s">
        <v>858</v>
      </c>
      <c r="BF304" s="9" t="s">
        <v>859</v>
      </c>
      <c r="BG304" t="s">
        <v>861</v>
      </c>
      <c r="BH304">
        <v>11.4428</v>
      </c>
      <c r="BI304">
        <v>2.4876</v>
      </c>
      <c r="BJ304">
        <f t="shared" si="17"/>
        <v>6.5815709614042763</v>
      </c>
      <c r="BK304">
        <v>7</v>
      </c>
      <c r="BL304">
        <v>23.880600000000001</v>
      </c>
      <c r="BM304">
        <v>2.4876</v>
      </c>
      <c r="BN304">
        <f t="shared" si="18"/>
        <v>6.5815709614042763</v>
      </c>
      <c r="BO304">
        <v>7</v>
      </c>
    </row>
    <row r="305" spans="1:67">
      <c r="A305" t="s">
        <v>809</v>
      </c>
      <c r="B305" t="s">
        <v>797</v>
      </c>
      <c r="C305" s="7" t="s">
        <v>848</v>
      </c>
      <c r="D305" s="24" t="s">
        <v>849</v>
      </c>
      <c r="E305" s="24" t="s">
        <v>850</v>
      </c>
      <c r="F305" s="24">
        <v>2011</v>
      </c>
      <c r="G305" s="9" t="s">
        <v>851</v>
      </c>
      <c r="H305" s="9" t="s">
        <v>852</v>
      </c>
      <c r="I305" s="9" t="s">
        <v>853</v>
      </c>
      <c r="J305" s="1" t="s">
        <v>1059</v>
      </c>
      <c r="K305" t="s">
        <v>1088</v>
      </c>
      <c r="L305" s="9" t="s">
        <v>1087</v>
      </c>
      <c r="M305" s="9" t="s">
        <v>1109</v>
      </c>
      <c r="N305" s="9" t="s">
        <v>1125</v>
      </c>
      <c r="O305" s="9" t="s">
        <v>160</v>
      </c>
      <c r="P305" s="9"/>
      <c r="Q305" s="29" t="s">
        <v>1011</v>
      </c>
      <c r="R305" s="29" t="s">
        <v>1012</v>
      </c>
      <c r="S305" s="9" t="s">
        <v>188</v>
      </c>
      <c r="W305" s="9" t="s">
        <v>236</v>
      </c>
      <c r="X305" s="10" t="s">
        <v>988</v>
      </c>
      <c r="Y305" t="s">
        <v>854</v>
      </c>
      <c r="AA305">
        <v>479</v>
      </c>
      <c r="AB305" t="s">
        <v>253</v>
      </c>
      <c r="AC305" t="s">
        <v>180</v>
      </c>
      <c r="AD305" s="1">
        <v>8.5</v>
      </c>
      <c r="AE305" s="32">
        <v>8</v>
      </c>
      <c r="AF305">
        <v>0.5</v>
      </c>
      <c r="AH305">
        <v>293</v>
      </c>
      <c r="AI305">
        <v>293</v>
      </c>
      <c r="AJ305">
        <v>2.93</v>
      </c>
      <c r="AK305">
        <v>0</v>
      </c>
      <c r="AL305" t="s">
        <v>309</v>
      </c>
      <c r="AM305" s="10" t="s">
        <v>978</v>
      </c>
      <c r="AN305" t="s">
        <v>855</v>
      </c>
      <c r="AO305" s="2" t="s">
        <v>982</v>
      </c>
      <c r="AQ305">
        <v>21</v>
      </c>
      <c r="AT305" t="s">
        <v>974</v>
      </c>
      <c r="AU305" t="s">
        <v>118</v>
      </c>
      <c r="AV305" t="s">
        <v>856</v>
      </c>
      <c r="AW305" t="s">
        <v>592</v>
      </c>
      <c r="AX305" t="s">
        <v>864</v>
      </c>
      <c r="AY305" s="6" t="s">
        <v>995</v>
      </c>
      <c r="BB305" s="25" t="s">
        <v>58</v>
      </c>
      <c r="BC305" t="s">
        <v>63</v>
      </c>
      <c r="BD305" t="s">
        <v>55</v>
      </c>
      <c r="BE305" t="s">
        <v>858</v>
      </c>
      <c r="BF305" s="9" t="s">
        <v>859</v>
      </c>
      <c r="BG305" t="s">
        <v>862</v>
      </c>
      <c r="BH305">
        <v>11.4428</v>
      </c>
      <c r="BI305">
        <v>2.4876</v>
      </c>
      <c r="BJ305">
        <f t="shared" si="17"/>
        <v>6.5815709614042763</v>
      </c>
      <c r="BK305">
        <v>7</v>
      </c>
      <c r="BL305">
        <v>31.840800000000002</v>
      </c>
      <c r="BM305">
        <v>5.2238499999999997</v>
      </c>
      <c r="BN305">
        <f t="shared" si="18"/>
        <v>13.821007986304762</v>
      </c>
      <c r="BO305">
        <v>7</v>
      </c>
    </row>
    <row r="306" spans="1:67">
      <c r="A306" t="s">
        <v>809</v>
      </c>
      <c r="B306" t="s">
        <v>797</v>
      </c>
      <c r="C306" s="7" t="s">
        <v>848</v>
      </c>
      <c r="D306" s="24" t="s">
        <v>849</v>
      </c>
      <c r="E306" s="24" t="s">
        <v>850</v>
      </c>
      <c r="F306" s="24">
        <v>2011</v>
      </c>
      <c r="G306" s="9" t="s">
        <v>851</v>
      </c>
      <c r="H306" s="9" t="s">
        <v>852</v>
      </c>
      <c r="I306" s="9" t="s">
        <v>853</v>
      </c>
      <c r="J306" s="1" t="s">
        <v>1059</v>
      </c>
      <c r="K306" t="s">
        <v>1088</v>
      </c>
      <c r="L306" s="9" t="s">
        <v>1087</v>
      </c>
      <c r="M306" s="9" t="s">
        <v>1109</v>
      </c>
      <c r="N306" s="9" t="s">
        <v>1125</v>
      </c>
      <c r="O306" s="9" t="s">
        <v>160</v>
      </c>
      <c r="P306" s="9"/>
      <c r="Q306" s="29" t="s">
        <v>1011</v>
      </c>
      <c r="R306" s="29" t="s">
        <v>1012</v>
      </c>
      <c r="S306" s="9" t="s">
        <v>188</v>
      </c>
      <c r="W306" s="9" t="s">
        <v>236</v>
      </c>
      <c r="X306" s="10" t="s">
        <v>988</v>
      </c>
      <c r="Y306" t="s">
        <v>854</v>
      </c>
      <c r="AA306">
        <v>479</v>
      </c>
      <c r="AB306" t="s">
        <v>253</v>
      </c>
      <c r="AC306" t="s">
        <v>180</v>
      </c>
      <c r="AD306" s="1">
        <v>8.5</v>
      </c>
      <c r="AE306">
        <v>8</v>
      </c>
      <c r="AF306">
        <v>0.5</v>
      </c>
      <c r="AH306">
        <v>293</v>
      </c>
      <c r="AI306">
        <v>293</v>
      </c>
      <c r="AJ306">
        <v>2.93</v>
      </c>
      <c r="AK306">
        <v>0</v>
      </c>
      <c r="AL306" t="s">
        <v>309</v>
      </c>
      <c r="AM306" s="10" t="s">
        <v>978</v>
      </c>
      <c r="AN306" t="s">
        <v>855</v>
      </c>
      <c r="AO306" s="2" t="s">
        <v>982</v>
      </c>
      <c r="AQ306">
        <v>1</v>
      </c>
      <c r="AT306" t="s">
        <v>974</v>
      </c>
      <c r="AU306" t="s">
        <v>118</v>
      </c>
      <c r="AV306" t="s">
        <v>856</v>
      </c>
      <c r="AW306" t="s">
        <v>88</v>
      </c>
      <c r="AX306" t="s">
        <v>865</v>
      </c>
      <c r="AY306" t="s">
        <v>996</v>
      </c>
      <c r="BB306" s="25" t="s">
        <v>58</v>
      </c>
      <c r="BC306" t="s">
        <v>54</v>
      </c>
      <c r="BD306" t="s">
        <v>55</v>
      </c>
      <c r="BE306" t="s">
        <v>858</v>
      </c>
      <c r="BF306" s="9" t="s">
        <v>859</v>
      </c>
      <c r="BG306" t="s">
        <v>860</v>
      </c>
      <c r="BH306">
        <v>46.267800000000001</v>
      </c>
      <c r="BI306">
        <v>2.9851000000000001</v>
      </c>
      <c r="BJ306">
        <f t="shared" si="17"/>
        <v>7.8978322386589097</v>
      </c>
      <c r="BK306">
        <v>7</v>
      </c>
      <c r="BL306">
        <v>62.935400000000001</v>
      </c>
      <c r="BM306">
        <v>3.2339000000000002</v>
      </c>
      <c r="BN306">
        <f t="shared" si="18"/>
        <v>8.5560951648517811</v>
      </c>
      <c r="BO306">
        <v>7</v>
      </c>
    </row>
    <row r="307" spans="1:67">
      <c r="A307" t="s">
        <v>809</v>
      </c>
      <c r="B307" t="s">
        <v>797</v>
      </c>
      <c r="C307" s="7" t="s">
        <v>848</v>
      </c>
      <c r="D307" s="24" t="s">
        <v>849</v>
      </c>
      <c r="E307" s="24" t="s">
        <v>850</v>
      </c>
      <c r="F307" s="24">
        <v>2011</v>
      </c>
      <c r="G307" s="9" t="s">
        <v>851</v>
      </c>
      <c r="H307" s="9" t="s">
        <v>852</v>
      </c>
      <c r="I307" s="9" t="s">
        <v>853</v>
      </c>
      <c r="J307" s="1" t="s">
        <v>1059</v>
      </c>
      <c r="K307" t="s">
        <v>1088</v>
      </c>
      <c r="L307" s="9" t="s">
        <v>1087</v>
      </c>
      <c r="M307" s="9" t="s">
        <v>1109</v>
      </c>
      <c r="N307" s="9" t="s">
        <v>1125</v>
      </c>
      <c r="O307" s="9" t="s">
        <v>160</v>
      </c>
      <c r="P307" s="9"/>
      <c r="Q307" s="29" t="s">
        <v>1011</v>
      </c>
      <c r="R307" s="29" t="s">
        <v>1012</v>
      </c>
      <c r="S307" s="9" t="s">
        <v>188</v>
      </c>
      <c r="W307" s="9" t="s">
        <v>236</v>
      </c>
      <c r="X307" s="10" t="s">
        <v>988</v>
      </c>
      <c r="Y307" t="s">
        <v>854</v>
      </c>
      <c r="AA307">
        <v>479</v>
      </c>
      <c r="AB307" t="s">
        <v>253</v>
      </c>
      <c r="AC307" t="s">
        <v>180</v>
      </c>
      <c r="AD307" s="1">
        <v>8.5</v>
      </c>
      <c r="AE307" s="32">
        <v>8</v>
      </c>
      <c r="AF307">
        <v>0.5</v>
      </c>
      <c r="AH307">
        <v>293</v>
      </c>
      <c r="AI307">
        <v>293</v>
      </c>
      <c r="AJ307">
        <v>2.93</v>
      </c>
      <c r="AK307">
        <v>0</v>
      </c>
      <c r="AL307" t="s">
        <v>309</v>
      </c>
      <c r="AM307" s="10" t="s">
        <v>978</v>
      </c>
      <c r="AN307" t="s">
        <v>855</v>
      </c>
      <c r="AO307" s="2" t="s">
        <v>982</v>
      </c>
      <c r="AQ307">
        <v>7</v>
      </c>
      <c r="AT307" t="s">
        <v>974</v>
      </c>
      <c r="AU307" t="s">
        <v>118</v>
      </c>
      <c r="AV307" t="s">
        <v>856</v>
      </c>
      <c r="AW307" t="s">
        <v>88</v>
      </c>
      <c r="AX307" t="s">
        <v>865</v>
      </c>
      <c r="AY307" t="s">
        <v>996</v>
      </c>
      <c r="BB307" s="25" t="s">
        <v>58</v>
      </c>
      <c r="BC307" t="s">
        <v>57</v>
      </c>
      <c r="BD307" t="s">
        <v>55</v>
      </c>
      <c r="BE307" t="s">
        <v>858</v>
      </c>
      <c r="BF307" s="9" t="s">
        <v>859</v>
      </c>
      <c r="BG307" t="s">
        <v>861</v>
      </c>
      <c r="BH307">
        <v>46.267800000000001</v>
      </c>
      <c r="BI307">
        <v>2.9851000000000001</v>
      </c>
      <c r="BJ307">
        <f t="shared" si="17"/>
        <v>7.8978322386589097</v>
      </c>
      <c r="BK307">
        <v>7</v>
      </c>
      <c r="BL307">
        <v>25.8706</v>
      </c>
      <c r="BM307">
        <v>1.4924999999999999</v>
      </c>
      <c r="BN307">
        <f t="shared" si="18"/>
        <v>3.9487838317639015</v>
      </c>
      <c r="BO307">
        <v>7</v>
      </c>
    </row>
    <row r="308" spans="1:67">
      <c r="A308" t="s">
        <v>809</v>
      </c>
      <c r="B308" t="s">
        <v>797</v>
      </c>
      <c r="C308" s="7" t="s">
        <v>848</v>
      </c>
      <c r="D308" s="24" t="s">
        <v>849</v>
      </c>
      <c r="E308" s="24" t="s">
        <v>850</v>
      </c>
      <c r="F308" s="24">
        <v>2011</v>
      </c>
      <c r="G308" s="9" t="s">
        <v>851</v>
      </c>
      <c r="H308" s="9" t="s">
        <v>852</v>
      </c>
      <c r="I308" s="9" t="s">
        <v>853</v>
      </c>
      <c r="J308" s="1" t="s">
        <v>1059</v>
      </c>
      <c r="K308" t="s">
        <v>1088</v>
      </c>
      <c r="L308" s="9" t="s">
        <v>1087</v>
      </c>
      <c r="M308" s="9" t="s">
        <v>1109</v>
      </c>
      <c r="N308" s="9" t="s">
        <v>1125</v>
      </c>
      <c r="O308" s="9" t="s">
        <v>160</v>
      </c>
      <c r="P308" s="9"/>
      <c r="Q308" s="29" t="s">
        <v>1011</v>
      </c>
      <c r="R308" s="29" t="s">
        <v>1012</v>
      </c>
      <c r="S308" s="9" t="s">
        <v>188</v>
      </c>
      <c r="W308" s="9" t="s">
        <v>236</v>
      </c>
      <c r="X308" s="10" t="s">
        <v>988</v>
      </c>
      <c r="Y308" t="s">
        <v>854</v>
      </c>
      <c r="AA308">
        <v>479</v>
      </c>
      <c r="AB308" t="s">
        <v>253</v>
      </c>
      <c r="AC308" t="s">
        <v>180</v>
      </c>
      <c r="AD308" s="1">
        <v>8.5</v>
      </c>
      <c r="AE308">
        <v>8</v>
      </c>
      <c r="AF308">
        <v>0.5</v>
      </c>
      <c r="AH308">
        <v>293</v>
      </c>
      <c r="AI308">
        <v>293</v>
      </c>
      <c r="AJ308">
        <v>2.93</v>
      </c>
      <c r="AK308">
        <v>0</v>
      </c>
      <c r="AL308" t="s">
        <v>309</v>
      </c>
      <c r="AM308" s="10" t="s">
        <v>978</v>
      </c>
      <c r="AN308" t="s">
        <v>855</v>
      </c>
      <c r="AO308" s="2" t="s">
        <v>982</v>
      </c>
      <c r="AQ308">
        <v>21</v>
      </c>
      <c r="AT308" t="s">
        <v>974</v>
      </c>
      <c r="AU308" t="s">
        <v>118</v>
      </c>
      <c r="AV308" t="s">
        <v>856</v>
      </c>
      <c r="AW308" t="s">
        <v>88</v>
      </c>
      <c r="AX308" t="s">
        <v>865</v>
      </c>
      <c r="AY308" t="s">
        <v>996</v>
      </c>
      <c r="BB308" s="25" t="s">
        <v>58</v>
      </c>
      <c r="BC308" t="s">
        <v>63</v>
      </c>
      <c r="BD308" t="s">
        <v>55</v>
      </c>
      <c r="BE308" t="s">
        <v>858</v>
      </c>
      <c r="BF308" s="9" t="s">
        <v>859</v>
      </c>
      <c r="BG308" t="s">
        <v>862</v>
      </c>
      <c r="BH308">
        <v>46.267800000000001</v>
      </c>
      <c r="BI308">
        <v>2.9851000000000001</v>
      </c>
      <c r="BJ308">
        <f t="shared" si="17"/>
        <v>7.8978322386589097</v>
      </c>
      <c r="BK308">
        <v>7</v>
      </c>
      <c r="BL308">
        <v>34.328400000000002</v>
      </c>
      <c r="BM308">
        <v>6.9650999999999996</v>
      </c>
      <c r="BN308">
        <f t="shared" si="18"/>
        <v>18.427922456695981</v>
      </c>
      <c r="BO308">
        <v>7</v>
      </c>
    </row>
    <row r="309" spans="1:67">
      <c r="A309" t="s">
        <v>809</v>
      </c>
      <c r="B309" t="s">
        <v>797</v>
      </c>
      <c r="C309" s="7" t="s">
        <v>848</v>
      </c>
      <c r="D309" s="24" t="s">
        <v>849</v>
      </c>
      <c r="E309" s="24" t="s">
        <v>850</v>
      </c>
      <c r="F309" s="24">
        <v>2011</v>
      </c>
      <c r="G309" s="9" t="s">
        <v>851</v>
      </c>
      <c r="H309" s="9" t="s">
        <v>852</v>
      </c>
      <c r="I309" s="9" t="s">
        <v>853</v>
      </c>
      <c r="J309" s="1" t="s">
        <v>1059</v>
      </c>
      <c r="K309" t="s">
        <v>1088</v>
      </c>
      <c r="L309" s="9" t="s">
        <v>1087</v>
      </c>
      <c r="M309" s="9" t="s">
        <v>1109</v>
      </c>
      <c r="N309" s="9" t="s">
        <v>1125</v>
      </c>
      <c r="O309" s="9" t="s">
        <v>160</v>
      </c>
      <c r="P309" s="9"/>
      <c r="Q309" s="29" t="s">
        <v>1011</v>
      </c>
      <c r="R309" s="29" t="s">
        <v>1012</v>
      </c>
      <c r="S309" s="9" t="s">
        <v>188</v>
      </c>
      <c r="W309" s="9" t="s">
        <v>236</v>
      </c>
      <c r="X309" s="10" t="s">
        <v>988</v>
      </c>
      <c r="Y309" t="s">
        <v>854</v>
      </c>
      <c r="AA309">
        <v>479</v>
      </c>
      <c r="AB309" t="s">
        <v>253</v>
      </c>
      <c r="AC309" t="s">
        <v>180</v>
      </c>
      <c r="AD309" s="1">
        <v>8.5</v>
      </c>
      <c r="AE309" s="32">
        <v>8</v>
      </c>
      <c r="AF309">
        <v>0.5</v>
      </c>
      <c r="AH309">
        <v>293</v>
      </c>
      <c r="AI309">
        <v>293</v>
      </c>
      <c r="AJ309">
        <v>2.93</v>
      </c>
      <c r="AK309">
        <v>0</v>
      </c>
      <c r="AL309" t="s">
        <v>309</v>
      </c>
      <c r="AM309" s="10" t="s">
        <v>978</v>
      </c>
      <c r="AN309" t="s">
        <v>855</v>
      </c>
      <c r="AO309" s="2" t="s">
        <v>982</v>
      </c>
      <c r="AQ309">
        <v>1</v>
      </c>
      <c r="AT309" t="s">
        <v>974</v>
      </c>
      <c r="AU309" t="s">
        <v>118</v>
      </c>
      <c r="AV309" t="s">
        <v>856</v>
      </c>
      <c r="AW309" t="s">
        <v>131</v>
      </c>
      <c r="AX309" t="s">
        <v>866</v>
      </c>
      <c r="AY309" t="s">
        <v>996</v>
      </c>
      <c r="BB309" s="25" t="s">
        <v>58</v>
      </c>
      <c r="BC309" t="s">
        <v>54</v>
      </c>
      <c r="BD309" t="s">
        <v>55</v>
      </c>
      <c r="BE309" t="s">
        <v>858</v>
      </c>
      <c r="BF309" s="9" t="s">
        <v>859</v>
      </c>
      <c r="BG309" t="s">
        <v>860</v>
      </c>
      <c r="BH309">
        <v>69.651700000000005</v>
      </c>
      <c r="BI309">
        <v>7.9602000000000004</v>
      </c>
      <c r="BJ309">
        <f t="shared" si="17"/>
        <v>21.060709586336355</v>
      </c>
      <c r="BK309">
        <v>7</v>
      </c>
      <c r="BL309">
        <v>39.801000000000002</v>
      </c>
      <c r="BM309">
        <v>1.99</v>
      </c>
      <c r="BN309">
        <f t="shared" si="18"/>
        <v>5.2650451090185353</v>
      </c>
      <c r="BO309">
        <v>7</v>
      </c>
    </row>
    <row r="310" spans="1:67">
      <c r="A310" t="s">
        <v>809</v>
      </c>
      <c r="B310" t="s">
        <v>797</v>
      </c>
      <c r="C310" s="7" t="s">
        <v>848</v>
      </c>
      <c r="D310" s="24" t="s">
        <v>849</v>
      </c>
      <c r="E310" s="24" t="s">
        <v>850</v>
      </c>
      <c r="F310" s="24">
        <v>2011</v>
      </c>
      <c r="G310" s="9" t="s">
        <v>851</v>
      </c>
      <c r="H310" s="9" t="s">
        <v>852</v>
      </c>
      <c r="I310" s="9" t="s">
        <v>853</v>
      </c>
      <c r="J310" s="1" t="s">
        <v>1059</v>
      </c>
      <c r="K310" t="s">
        <v>1088</v>
      </c>
      <c r="L310" s="9" t="s">
        <v>1087</v>
      </c>
      <c r="M310" s="9" t="s">
        <v>1109</v>
      </c>
      <c r="N310" s="9" t="s">
        <v>1125</v>
      </c>
      <c r="O310" s="9" t="s">
        <v>160</v>
      </c>
      <c r="P310" s="9"/>
      <c r="Q310" s="29" t="s">
        <v>1011</v>
      </c>
      <c r="R310" s="29" t="s">
        <v>1012</v>
      </c>
      <c r="S310" s="9" t="s">
        <v>188</v>
      </c>
      <c r="W310" s="9" t="s">
        <v>236</v>
      </c>
      <c r="X310" s="10" t="s">
        <v>988</v>
      </c>
      <c r="Y310" t="s">
        <v>854</v>
      </c>
      <c r="AA310">
        <v>479</v>
      </c>
      <c r="AB310" t="s">
        <v>253</v>
      </c>
      <c r="AC310" t="s">
        <v>180</v>
      </c>
      <c r="AD310" s="1">
        <v>8.5</v>
      </c>
      <c r="AE310">
        <v>8</v>
      </c>
      <c r="AF310">
        <v>0.5</v>
      </c>
      <c r="AH310">
        <v>293</v>
      </c>
      <c r="AI310">
        <v>293</v>
      </c>
      <c r="AJ310">
        <v>2.93</v>
      </c>
      <c r="AK310">
        <v>0</v>
      </c>
      <c r="AL310" t="s">
        <v>309</v>
      </c>
      <c r="AM310" s="10" t="s">
        <v>978</v>
      </c>
      <c r="AN310" t="s">
        <v>855</v>
      </c>
      <c r="AO310" s="2" t="s">
        <v>982</v>
      </c>
      <c r="AQ310">
        <v>7</v>
      </c>
      <c r="AT310" t="s">
        <v>974</v>
      </c>
      <c r="AU310" t="s">
        <v>118</v>
      </c>
      <c r="AV310" t="s">
        <v>856</v>
      </c>
      <c r="AW310" t="s">
        <v>131</v>
      </c>
      <c r="AX310" t="s">
        <v>866</v>
      </c>
      <c r="AY310" t="s">
        <v>996</v>
      </c>
      <c r="BB310" s="25" t="s">
        <v>58</v>
      </c>
      <c r="BC310" t="s">
        <v>57</v>
      </c>
      <c r="BD310" t="s">
        <v>55</v>
      </c>
      <c r="BE310" t="s">
        <v>858</v>
      </c>
      <c r="BF310" s="9" t="s">
        <v>859</v>
      </c>
      <c r="BG310" t="s">
        <v>861</v>
      </c>
      <c r="BH310">
        <v>69.651700000000005</v>
      </c>
      <c r="BI310">
        <v>7.9602000000000004</v>
      </c>
      <c r="BJ310">
        <f t="shared" si="17"/>
        <v>21.060709586336355</v>
      </c>
      <c r="BK310">
        <v>7</v>
      </c>
      <c r="BL310">
        <v>29.8507</v>
      </c>
      <c r="BM310">
        <v>7.4626999999999999</v>
      </c>
      <c r="BN310">
        <f t="shared" si="18"/>
        <v>19.744448309081722</v>
      </c>
      <c r="BO310">
        <v>7</v>
      </c>
    </row>
    <row r="311" spans="1:67">
      <c r="A311" t="s">
        <v>809</v>
      </c>
      <c r="B311" t="s">
        <v>797</v>
      </c>
      <c r="C311" s="7" t="s">
        <v>848</v>
      </c>
      <c r="D311" s="24" t="s">
        <v>849</v>
      </c>
      <c r="E311" s="24" t="s">
        <v>850</v>
      </c>
      <c r="F311" s="24">
        <v>2011</v>
      </c>
      <c r="G311" s="9" t="s">
        <v>851</v>
      </c>
      <c r="H311" s="9" t="s">
        <v>852</v>
      </c>
      <c r="I311" s="9" t="s">
        <v>853</v>
      </c>
      <c r="J311" s="1" t="s">
        <v>1059</v>
      </c>
      <c r="K311" t="s">
        <v>1088</v>
      </c>
      <c r="L311" s="9" t="s">
        <v>1087</v>
      </c>
      <c r="M311" s="9" t="s">
        <v>1109</v>
      </c>
      <c r="N311" s="9" t="s">
        <v>1125</v>
      </c>
      <c r="O311" s="9" t="s">
        <v>160</v>
      </c>
      <c r="P311" s="9"/>
      <c r="Q311" s="29" t="s">
        <v>1011</v>
      </c>
      <c r="R311" s="29" t="s">
        <v>1012</v>
      </c>
      <c r="S311" s="9" t="s">
        <v>188</v>
      </c>
      <c r="W311" s="9" t="s">
        <v>236</v>
      </c>
      <c r="X311" s="10" t="s">
        <v>988</v>
      </c>
      <c r="Y311" t="s">
        <v>854</v>
      </c>
      <c r="AA311">
        <v>479</v>
      </c>
      <c r="AB311" t="s">
        <v>253</v>
      </c>
      <c r="AC311" t="s">
        <v>180</v>
      </c>
      <c r="AD311" s="1">
        <v>8.5</v>
      </c>
      <c r="AE311" s="32">
        <v>8</v>
      </c>
      <c r="AF311">
        <v>0.5</v>
      </c>
      <c r="AH311">
        <v>293</v>
      </c>
      <c r="AI311">
        <v>293</v>
      </c>
      <c r="AJ311">
        <v>2.93</v>
      </c>
      <c r="AK311">
        <v>0</v>
      </c>
      <c r="AL311" t="s">
        <v>309</v>
      </c>
      <c r="AM311" s="10" t="s">
        <v>978</v>
      </c>
      <c r="AN311" t="s">
        <v>855</v>
      </c>
      <c r="AO311" s="2" t="s">
        <v>982</v>
      </c>
      <c r="AQ311">
        <v>21</v>
      </c>
      <c r="AT311" t="s">
        <v>974</v>
      </c>
      <c r="AU311" t="s">
        <v>118</v>
      </c>
      <c r="AV311" t="s">
        <v>856</v>
      </c>
      <c r="AW311" t="s">
        <v>131</v>
      </c>
      <c r="AX311" t="s">
        <v>866</v>
      </c>
      <c r="AY311" t="s">
        <v>996</v>
      </c>
      <c r="BB311" s="25" t="s">
        <v>58</v>
      </c>
      <c r="BC311" t="s">
        <v>63</v>
      </c>
      <c r="BD311" t="s">
        <v>55</v>
      </c>
      <c r="BE311" t="s">
        <v>858</v>
      </c>
      <c r="BF311" s="9" t="s">
        <v>859</v>
      </c>
      <c r="BG311" t="s">
        <v>862</v>
      </c>
      <c r="BH311">
        <v>69.651700000000005</v>
      </c>
      <c r="BI311">
        <v>7.9602000000000004</v>
      </c>
      <c r="BJ311">
        <f t="shared" si="17"/>
        <v>21.060709586336355</v>
      </c>
      <c r="BK311">
        <v>7</v>
      </c>
      <c r="BL311">
        <v>24.3781</v>
      </c>
      <c r="BM311">
        <v>6.9652000000000003</v>
      </c>
      <c r="BN311">
        <f t="shared" si="18"/>
        <v>18.42818703182709</v>
      </c>
      <c r="BO311">
        <v>7</v>
      </c>
    </row>
    <row r="312" spans="1:67">
      <c r="A312" t="s">
        <v>809</v>
      </c>
      <c r="B312" t="s">
        <v>797</v>
      </c>
      <c r="C312" s="7" t="s">
        <v>848</v>
      </c>
      <c r="D312" s="24" t="s">
        <v>849</v>
      </c>
      <c r="E312" s="24" t="s">
        <v>850</v>
      </c>
      <c r="F312" s="24">
        <v>2011</v>
      </c>
      <c r="G312" s="9" t="s">
        <v>851</v>
      </c>
      <c r="H312" s="9" t="s">
        <v>852</v>
      </c>
      <c r="I312" s="9" t="s">
        <v>853</v>
      </c>
      <c r="J312" s="1" t="s">
        <v>1059</v>
      </c>
      <c r="K312" t="s">
        <v>1088</v>
      </c>
      <c r="L312" s="9" t="s">
        <v>1087</v>
      </c>
      <c r="M312" s="9" t="s">
        <v>1109</v>
      </c>
      <c r="N312" s="9" t="s">
        <v>1125</v>
      </c>
      <c r="O312" s="9" t="s">
        <v>160</v>
      </c>
      <c r="P312" s="9"/>
      <c r="Q312" s="29" t="s">
        <v>1011</v>
      </c>
      <c r="R312" s="29" t="s">
        <v>1012</v>
      </c>
      <c r="S312" s="9" t="s">
        <v>188</v>
      </c>
      <c r="W312" s="9" t="s">
        <v>236</v>
      </c>
      <c r="X312" s="10" t="s">
        <v>988</v>
      </c>
      <c r="Y312" t="s">
        <v>854</v>
      </c>
      <c r="AA312">
        <v>479</v>
      </c>
      <c r="AB312" t="s">
        <v>253</v>
      </c>
      <c r="AC312" t="s">
        <v>180</v>
      </c>
      <c r="AD312" s="1">
        <v>8.5</v>
      </c>
      <c r="AE312">
        <v>8</v>
      </c>
      <c r="AF312">
        <v>0.5</v>
      </c>
      <c r="AH312">
        <v>293</v>
      </c>
      <c r="AI312">
        <v>293</v>
      </c>
      <c r="AJ312">
        <v>2.93</v>
      </c>
      <c r="AK312">
        <v>0</v>
      </c>
      <c r="AL312" t="s">
        <v>309</v>
      </c>
      <c r="AM312" s="10" t="s">
        <v>978</v>
      </c>
      <c r="AN312" t="s">
        <v>855</v>
      </c>
      <c r="AO312" s="2" t="s">
        <v>982</v>
      </c>
      <c r="AQ312">
        <v>1</v>
      </c>
      <c r="AT312" t="s">
        <v>974</v>
      </c>
      <c r="AU312" t="s">
        <v>118</v>
      </c>
      <c r="AV312" t="s">
        <v>856</v>
      </c>
      <c r="AW312" t="s">
        <v>53</v>
      </c>
      <c r="AX312" t="s">
        <v>867</v>
      </c>
      <c r="AY312" t="s">
        <v>996</v>
      </c>
      <c r="BB312" s="25" t="s">
        <v>58</v>
      </c>
      <c r="BC312" t="s">
        <v>54</v>
      </c>
      <c r="BD312" t="s">
        <v>55</v>
      </c>
      <c r="BE312" t="s">
        <v>858</v>
      </c>
      <c r="BF312" s="9" t="s">
        <v>859</v>
      </c>
      <c r="BG312" t="s">
        <v>860</v>
      </c>
      <c r="BH312">
        <v>77.860699999999994</v>
      </c>
      <c r="BI312">
        <v>7.7114000000000003</v>
      </c>
      <c r="BJ312">
        <f t="shared" si="17"/>
        <v>20.402446660143486</v>
      </c>
      <c r="BK312">
        <v>7</v>
      </c>
      <c r="BL312">
        <v>26.8657</v>
      </c>
      <c r="BM312">
        <v>4.4775999999999998</v>
      </c>
      <c r="BN312">
        <f t="shared" si="18"/>
        <v>11.846616070422812</v>
      </c>
      <c r="BO312">
        <v>7</v>
      </c>
    </row>
    <row r="313" spans="1:67">
      <c r="A313" t="s">
        <v>809</v>
      </c>
      <c r="B313" t="s">
        <v>797</v>
      </c>
      <c r="C313" s="7" t="s">
        <v>848</v>
      </c>
      <c r="D313" s="24" t="s">
        <v>849</v>
      </c>
      <c r="E313" s="24" t="s">
        <v>850</v>
      </c>
      <c r="F313" s="24">
        <v>2011</v>
      </c>
      <c r="G313" s="9" t="s">
        <v>851</v>
      </c>
      <c r="H313" s="9" t="s">
        <v>852</v>
      </c>
      <c r="I313" s="9" t="s">
        <v>853</v>
      </c>
      <c r="J313" s="1" t="s">
        <v>1059</v>
      </c>
      <c r="K313" t="s">
        <v>1088</v>
      </c>
      <c r="L313" s="9" t="s">
        <v>1087</v>
      </c>
      <c r="M313" s="9" t="s">
        <v>1109</v>
      </c>
      <c r="N313" s="9" t="s">
        <v>1125</v>
      </c>
      <c r="O313" s="9" t="s">
        <v>160</v>
      </c>
      <c r="P313" s="9"/>
      <c r="Q313" s="29" t="s">
        <v>1011</v>
      </c>
      <c r="R313" s="29" t="s">
        <v>1012</v>
      </c>
      <c r="S313" s="9" t="s">
        <v>188</v>
      </c>
      <c r="W313" s="9" t="s">
        <v>236</v>
      </c>
      <c r="X313" s="10" t="s">
        <v>988</v>
      </c>
      <c r="Y313" t="s">
        <v>854</v>
      </c>
      <c r="AA313">
        <v>479</v>
      </c>
      <c r="AB313" t="s">
        <v>253</v>
      </c>
      <c r="AC313" t="s">
        <v>180</v>
      </c>
      <c r="AD313" s="1">
        <v>8.5</v>
      </c>
      <c r="AE313" s="32">
        <v>8</v>
      </c>
      <c r="AF313">
        <v>0.5</v>
      </c>
      <c r="AH313">
        <v>293</v>
      </c>
      <c r="AI313">
        <v>293</v>
      </c>
      <c r="AJ313">
        <v>2.93</v>
      </c>
      <c r="AK313">
        <v>0</v>
      </c>
      <c r="AL313" t="s">
        <v>309</v>
      </c>
      <c r="AM313" s="10" t="s">
        <v>978</v>
      </c>
      <c r="AN313" t="s">
        <v>855</v>
      </c>
      <c r="AO313" s="2" t="s">
        <v>982</v>
      </c>
      <c r="AQ313">
        <v>7</v>
      </c>
      <c r="AT313" t="s">
        <v>974</v>
      </c>
      <c r="AU313" t="s">
        <v>118</v>
      </c>
      <c r="AV313" t="s">
        <v>856</v>
      </c>
      <c r="AW313" t="s">
        <v>53</v>
      </c>
      <c r="AX313" t="s">
        <v>867</v>
      </c>
      <c r="AY313" t="s">
        <v>996</v>
      </c>
      <c r="BB313" s="25" t="s">
        <v>58</v>
      </c>
      <c r="BC313" t="s">
        <v>57</v>
      </c>
      <c r="BD313" t="s">
        <v>55</v>
      </c>
      <c r="BE313" t="s">
        <v>858</v>
      </c>
      <c r="BF313" s="9" t="s">
        <v>859</v>
      </c>
      <c r="BG313" t="s">
        <v>861</v>
      </c>
      <c r="BH313">
        <v>77.860699999999994</v>
      </c>
      <c r="BI313">
        <v>7.7114000000000003</v>
      </c>
      <c r="BJ313">
        <f t="shared" si="17"/>
        <v>20.402446660143486</v>
      </c>
      <c r="BK313">
        <v>7</v>
      </c>
      <c r="BL313">
        <v>15.4229</v>
      </c>
      <c r="BM313">
        <v>1.4925999999999999</v>
      </c>
      <c r="BN313">
        <f t="shared" si="18"/>
        <v>3.9490484068950078</v>
      </c>
      <c r="BO313">
        <v>7</v>
      </c>
    </row>
    <row r="314" spans="1:67">
      <c r="A314" t="s">
        <v>809</v>
      </c>
      <c r="B314" t="s">
        <v>797</v>
      </c>
      <c r="C314" s="7" t="s">
        <v>848</v>
      </c>
      <c r="D314" s="24" t="s">
        <v>849</v>
      </c>
      <c r="E314" s="24" t="s">
        <v>850</v>
      </c>
      <c r="F314" s="24">
        <v>2011</v>
      </c>
      <c r="G314" s="9" t="s">
        <v>851</v>
      </c>
      <c r="H314" s="9" t="s">
        <v>852</v>
      </c>
      <c r="I314" s="9" t="s">
        <v>853</v>
      </c>
      <c r="J314" s="1" t="s">
        <v>1059</v>
      </c>
      <c r="K314" t="s">
        <v>1088</v>
      </c>
      <c r="L314" s="9" t="s">
        <v>1087</v>
      </c>
      <c r="M314" s="9" t="s">
        <v>1109</v>
      </c>
      <c r="N314" s="9" t="s">
        <v>1125</v>
      </c>
      <c r="O314" s="9" t="s">
        <v>160</v>
      </c>
      <c r="P314" s="9"/>
      <c r="Q314" s="29" t="s">
        <v>1011</v>
      </c>
      <c r="R314" s="29" t="s">
        <v>1012</v>
      </c>
      <c r="S314" s="9" t="s">
        <v>188</v>
      </c>
      <c r="W314" s="9" t="s">
        <v>236</v>
      </c>
      <c r="X314" s="10" t="s">
        <v>988</v>
      </c>
      <c r="Y314" t="s">
        <v>854</v>
      </c>
      <c r="AA314">
        <v>479</v>
      </c>
      <c r="AB314" t="s">
        <v>253</v>
      </c>
      <c r="AC314" t="s">
        <v>180</v>
      </c>
      <c r="AD314" s="1">
        <v>8.5</v>
      </c>
      <c r="AE314">
        <v>8</v>
      </c>
      <c r="AF314">
        <v>0.5</v>
      </c>
      <c r="AH314">
        <v>293</v>
      </c>
      <c r="AI314">
        <v>293</v>
      </c>
      <c r="AJ314">
        <v>2.93</v>
      </c>
      <c r="AK314">
        <v>0</v>
      </c>
      <c r="AL314" t="s">
        <v>309</v>
      </c>
      <c r="AM314" s="10" t="s">
        <v>978</v>
      </c>
      <c r="AN314" t="s">
        <v>855</v>
      </c>
      <c r="AO314" s="2" t="s">
        <v>982</v>
      </c>
      <c r="AQ314">
        <v>21</v>
      </c>
      <c r="AT314" t="s">
        <v>974</v>
      </c>
      <c r="AU314" t="s">
        <v>118</v>
      </c>
      <c r="AV314" t="s">
        <v>856</v>
      </c>
      <c r="AW314" t="s">
        <v>53</v>
      </c>
      <c r="AX314" t="s">
        <v>867</v>
      </c>
      <c r="AY314" t="s">
        <v>996</v>
      </c>
      <c r="BB314" s="25" t="s">
        <v>58</v>
      </c>
      <c r="BC314" t="s">
        <v>63</v>
      </c>
      <c r="BD314" t="s">
        <v>55</v>
      </c>
      <c r="BE314" t="s">
        <v>858</v>
      </c>
      <c r="BF314" s="9" t="s">
        <v>859</v>
      </c>
      <c r="BG314" t="s">
        <v>862</v>
      </c>
      <c r="BH314">
        <v>77.860699999999994</v>
      </c>
      <c r="BI314">
        <v>7.7114000000000003</v>
      </c>
      <c r="BJ314">
        <f t="shared" si="17"/>
        <v>20.402446660143486</v>
      </c>
      <c r="BK314">
        <v>7</v>
      </c>
      <c r="BL314">
        <v>16.915400000000002</v>
      </c>
      <c r="BM314">
        <v>2.9849999999999999</v>
      </c>
      <c r="BN314">
        <f t="shared" si="18"/>
        <v>7.8975676635278029</v>
      </c>
      <c r="BO314">
        <v>7</v>
      </c>
    </row>
    <row r="315" spans="1:67">
      <c r="A315" t="s">
        <v>809</v>
      </c>
      <c r="B315" t="s">
        <v>797</v>
      </c>
      <c r="C315" s="7" t="s">
        <v>848</v>
      </c>
      <c r="D315" s="24" t="s">
        <v>849</v>
      </c>
      <c r="E315" s="24" t="s">
        <v>850</v>
      </c>
      <c r="F315" s="24">
        <v>2011</v>
      </c>
      <c r="G315" s="9" t="s">
        <v>851</v>
      </c>
      <c r="H315" s="9" t="s">
        <v>852</v>
      </c>
      <c r="I315" s="9" t="s">
        <v>853</v>
      </c>
      <c r="J315" s="1" t="s">
        <v>1059</v>
      </c>
      <c r="K315" t="s">
        <v>1088</v>
      </c>
      <c r="L315" s="9" t="s">
        <v>1087</v>
      </c>
      <c r="M315" s="9" t="s">
        <v>1109</v>
      </c>
      <c r="N315" s="9" t="s">
        <v>1125</v>
      </c>
      <c r="O315" s="9" t="s">
        <v>160</v>
      </c>
      <c r="P315" s="9"/>
      <c r="Q315" s="29" t="s">
        <v>1011</v>
      </c>
      <c r="R315" s="29" t="s">
        <v>1012</v>
      </c>
      <c r="S315" s="9" t="s">
        <v>188</v>
      </c>
      <c r="W315" s="9" t="s">
        <v>236</v>
      </c>
      <c r="X315" s="10" t="s">
        <v>988</v>
      </c>
      <c r="Y315" t="s">
        <v>66</v>
      </c>
      <c r="AA315">
        <v>586</v>
      </c>
      <c r="AB315" t="s">
        <v>253</v>
      </c>
      <c r="AC315" t="s">
        <v>180</v>
      </c>
      <c r="AD315" s="1">
        <v>8.5</v>
      </c>
      <c r="AE315">
        <v>8</v>
      </c>
      <c r="AF315">
        <v>0.5</v>
      </c>
      <c r="AH315">
        <v>293</v>
      </c>
      <c r="AI315">
        <v>293</v>
      </c>
      <c r="AJ315">
        <v>2.93</v>
      </c>
      <c r="AK315">
        <v>0</v>
      </c>
      <c r="AL315" t="s">
        <v>309</v>
      </c>
      <c r="AM315" s="10" t="s">
        <v>978</v>
      </c>
      <c r="AN315" t="s">
        <v>855</v>
      </c>
      <c r="AO315" s="2" t="s">
        <v>982</v>
      </c>
      <c r="AQ315">
        <v>1</v>
      </c>
      <c r="AT315" t="s">
        <v>974</v>
      </c>
      <c r="AU315" t="s">
        <v>118</v>
      </c>
      <c r="AV315" t="s">
        <v>856</v>
      </c>
      <c r="AW315" t="s">
        <v>473</v>
      </c>
      <c r="AX315" t="s">
        <v>857</v>
      </c>
      <c r="AY315" t="s">
        <v>996</v>
      </c>
      <c r="BB315" s="25" t="s">
        <v>58</v>
      </c>
      <c r="BC315" t="s">
        <v>54</v>
      </c>
      <c r="BD315" t="s">
        <v>56</v>
      </c>
      <c r="BE315" t="s">
        <v>858</v>
      </c>
      <c r="BF315" s="9" t="s">
        <v>859</v>
      </c>
      <c r="BG315" t="s">
        <v>868</v>
      </c>
      <c r="BH315">
        <v>81.591999999999999</v>
      </c>
      <c r="BI315">
        <v>13.930400000000001</v>
      </c>
      <c r="BJ315">
        <f t="shared" si="17"/>
        <v>36.856374063654179</v>
      </c>
      <c r="BK315">
        <v>7</v>
      </c>
      <c r="BL315">
        <v>41.790999999999997</v>
      </c>
      <c r="BM315">
        <v>13.930400000000001</v>
      </c>
      <c r="BN315">
        <f t="shared" si="18"/>
        <v>36.856374063654179</v>
      </c>
      <c r="BO315">
        <v>7</v>
      </c>
    </row>
    <row r="316" spans="1:67">
      <c r="A316" t="s">
        <v>809</v>
      </c>
      <c r="B316" t="s">
        <v>797</v>
      </c>
      <c r="C316" s="7" t="s">
        <v>848</v>
      </c>
      <c r="D316" s="24" t="s">
        <v>849</v>
      </c>
      <c r="E316" s="24" t="s">
        <v>850</v>
      </c>
      <c r="F316" s="24">
        <v>2011</v>
      </c>
      <c r="G316" s="9" t="s">
        <v>851</v>
      </c>
      <c r="H316" s="9" t="s">
        <v>852</v>
      </c>
      <c r="I316" s="9" t="s">
        <v>853</v>
      </c>
      <c r="J316" s="1" t="s">
        <v>1059</v>
      </c>
      <c r="K316" t="s">
        <v>1088</v>
      </c>
      <c r="L316" s="9" t="s">
        <v>1087</v>
      </c>
      <c r="M316" s="9" t="s">
        <v>1109</v>
      </c>
      <c r="N316" s="9" t="s">
        <v>1125</v>
      </c>
      <c r="O316" s="9" t="s">
        <v>160</v>
      </c>
      <c r="P316" s="9"/>
      <c r="Q316" s="29" t="s">
        <v>1011</v>
      </c>
      <c r="R316" s="29" t="s">
        <v>1012</v>
      </c>
      <c r="S316" s="9" t="s">
        <v>188</v>
      </c>
      <c r="W316" s="9" t="s">
        <v>236</v>
      </c>
      <c r="X316" s="10" t="s">
        <v>988</v>
      </c>
      <c r="Y316" t="s">
        <v>66</v>
      </c>
      <c r="AA316">
        <v>586</v>
      </c>
      <c r="AB316" t="s">
        <v>253</v>
      </c>
      <c r="AC316" t="s">
        <v>180</v>
      </c>
      <c r="AD316" s="1">
        <v>8.5</v>
      </c>
      <c r="AE316">
        <v>8</v>
      </c>
      <c r="AF316">
        <v>0.5</v>
      </c>
      <c r="AH316">
        <v>293</v>
      </c>
      <c r="AI316">
        <v>293</v>
      </c>
      <c r="AJ316">
        <v>2.93</v>
      </c>
      <c r="AK316">
        <v>0</v>
      </c>
      <c r="AL316" t="s">
        <v>309</v>
      </c>
      <c r="AM316" s="10" t="s">
        <v>978</v>
      </c>
      <c r="AN316" t="s">
        <v>855</v>
      </c>
      <c r="AO316" s="2" t="s">
        <v>982</v>
      </c>
      <c r="AQ316">
        <v>7</v>
      </c>
      <c r="AT316" t="s">
        <v>974</v>
      </c>
      <c r="AU316" t="s">
        <v>118</v>
      </c>
      <c r="AV316" t="s">
        <v>856</v>
      </c>
      <c r="AW316" t="s">
        <v>473</v>
      </c>
      <c r="AX316" t="s">
        <v>857</v>
      </c>
      <c r="AY316" t="s">
        <v>996</v>
      </c>
      <c r="BB316" s="25" t="s">
        <v>58</v>
      </c>
      <c r="BC316" t="s">
        <v>57</v>
      </c>
      <c r="BD316" t="s">
        <v>56</v>
      </c>
      <c r="BE316" t="s">
        <v>858</v>
      </c>
      <c r="BF316" s="9" t="s">
        <v>859</v>
      </c>
      <c r="BG316" t="s">
        <v>869</v>
      </c>
      <c r="BH316">
        <v>81.591999999999999</v>
      </c>
      <c r="BI316">
        <v>13.930400000000001</v>
      </c>
      <c r="BJ316">
        <f t="shared" ref="BJ316:BJ335" si="19">SQRT(BK316)*BI316</f>
        <v>36.856374063654179</v>
      </c>
      <c r="BK316">
        <v>7</v>
      </c>
      <c r="BL316">
        <v>23.880600000000001</v>
      </c>
      <c r="BM316">
        <v>6.9652000000000003</v>
      </c>
      <c r="BN316">
        <f t="shared" si="18"/>
        <v>18.42818703182709</v>
      </c>
      <c r="BO316">
        <v>7</v>
      </c>
    </row>
    <row r="317" spans="1:67">
      <c r="A317" t="s">
        <v>809</v>
      </c>
      <c r="B317" t="s">
        <v>797</v>
      </c>
      <c r="C317" s="7" t="s">
        <v>848</v>
      </c>
      <c r="D317" s="24" t="s">
        <v>849</v>
      </c>
      <c r="E317" s="24" t="s">
        <v>850</v>
      </c>
      <c r="F317" s="24">
        <v>2011</v>
      </c>
      <c r="G317" s="9" t="s">
        <v>851</v>
      </c>
      <c r="H317" s="9" t="s">
        <v>852</v>
      </c>
      <c r="I317" s="9" t="s">
        <v>853</v>
      </c>
      <c r="J317" s="1" t="s">
        <v>1059</v>
      </c>
      <c r="K317" t="s">
        <v>1088</v>
      </c>
      <c r="L317" s="9" t="s">
        <v>1087</v>
      </c>
      <c r="M317" s="9" t="s">
        <v>1109</v>
      </c>
      <c r="N317" s="9" t="s">
        <v>1125</v>
      </c>
      <c r="O317" s="9" t="s">
        <v>160</v>
      </c>
      <c r="P317" s="9"/>
      <c r="Q317" s="29" t="s">
        <v>1011</v>
      </c>
      <c r="R317" s="29" t="s">
        <v>1012</v>
      </c>
      <c r="S317" s="9" t="s">
        <v>188</v>
      </c>
      <c r="W317" s="9" t="s">
        <v>236</v>
      </c>
      <c r="X317" s="10" t="s">
        <v>988</v>
      </c>
      <c r="Y317" t="s">
        <v>66</v>
      </c>
      <c r="AA317">
        <v>586</v>
      </c>
      <c r="AB317" t="s">
        <v>253</v>
      </c>
      <c r="AC317" t="s">
        <v>180</v>
      </c>
      <c r="AD317" s="1">
        <v>8.5</v>
      </c>
      <c r="AE317">
        <v>8</v>
      </c>
      <c r="AF317">
        <v>0.5</v>
      </c>
      <c r="AH317">
        <v>293</v>
      </c>
      <c r="AI317">
        <v>293</v>
      </c>
      <c r="AJ317">
        <v>2.93</v>
      </c>
      <c r="AK317">
        <v>0</v>
      </c>
      <c r="AL317" t="s">
        <v>309</v>
      </c>
      <c r="AM317" s="10" t="s">
        <v>978</v>
      </c>
      <c r="AN317" t="s">
        <v>855</v>
      </c>
      <c r="AO317" s="2" t="s">
        <v>982</v>
      </c>
      <c r="AQ317">
        <v>21</v>
      </c>
      <c r="AT317" t="s">
        <v>974</v>
      </c>
      <c r="AU317" t="s">
        <v>118</v>
      </c>
      <c r="AV317" t="s">
        <v>856</v>
      </c>
      <c r="AW317" t="s">
        <v>473</v>
      </c>
      <c r="AX317" t="s">
        <v>857</v>
      </c>
      <c r="AY317" t="s">
        <v>996</v>
      </c>
      <c r="BB317" s="25" t="s">
        <v>58</v>
      </c>
      <c r="BC317" t="s">
        <v>63</v>
      </c>
      <c r="BD317" t="s">
        <v>56</v>
      </c>
      <c r="BE317" t="s">
        <v>858</v>
      </c>
      <c r="BF317" s="9" t="s">
        <v>859</v>
      </c>
      <c r="BG317" t="s">
        <v>870</v>
      </c>
      <c r="BH317">
        <v>81.591999999999999</v>
      </c>
      <c r="BI317">
        <v>13.930400000000001</v>
      </c>
      <c r="BJ317">
        <f t="shared" si="19"/>
        <v>36.856374063654179</v>
      </c>
      <c r="BK317">
        <v>7</v>
      </c>
      <c r="BL317">
        <v>62.189100000000003</v>
      </c>
      <c r="BM317">
        <v>4.9752000000000001</v>
      </c>
      <c r="BN317">
        <f t="shared" si="18"/>
        <v>13.163141922808553</v>
      </c>
      <c r="BO317">
        <v>7</v>
      </c>
    </row>
    <row r="318" spans="1:67">
      <c r="A318" t="s">
        <v>809</v>
      </c>
      <c r="B318" t="s">
        <v>797</v>
      </c>
      <c r="C318" s="7" t="s">
        <v>848</v>
      </c>
      <c r="D318" s="24" t="s">
        <v>849</v>
      </c>
      <c r="E318" s="24" t="s">
        <v>850</v>
      </c>
      <c r="F318" s="24">
        <v>2011</v>
      </c>
      <c r="G318" s="9" t="s">
        <v>851</v>
      </c>
      <c r="H318" s="9" t="s">
        <v>852</v>
      </c>
      <c r="I318" s="9" t="s">
        <v>853</v>
      </c>
      <c r="J318" s="1" t="s">
        <v>1059</v>
      </c>
      <c r="K318" t="s">
        <v>1088</v>
      </c>
      <c r="L318" s="9" t="s">
        <v>1087</v>
      </c>
      <c r="M318" s="9" t="s">
        <v>1109</v>
      </c>
      <c r="N318" s="9" t="s">
        <v>1125</v>
      </c>
      <c r="O318" s="9" t="s">
        <v>160</v>
      </c>
      <c r="P318" s="9"/>
      <c r="Q318" s="29" t="s">
        <v>1011</v>
      </c>
      <c r="R318" s="29" t="s">
        <v>1012</v>
      </c>
      <c r="S318" s="9" t="s">
        <v>188</v>
      </c>
      <c r="W318" s="9" t="s">
        <v>236</v>
      </c>
      <c r="X318" s="10" t="s">
        <v>988</v>
      </c>
      <c r="Y318" t="s">
        <v>66</v>
      </c>
      <c r="AA318">
        <v>586</v>
      </c>
      <c r="AB318" t="s">
        <v>253</v>
      </c>
      <c r="AC318" t="s">
        <v>180</v>
      </c>
      <c r="AD318" s="1">
        <v>8.5</v>
      </c>
      <c r="AE318">
        <v>8</v>
      </c>
      <c r="AF318">
        <v>0.5</v>
      </c>
      <c r="AH318">
        <v>293</v>
      </c>
      <c r="AI318">
        <v>293</v>
      </c>
      <c r="AJ318">
        <v>2.93</v>
      </c>
      <c r="AK318">
        <v>0</v>
      </c>
      <c r="AL318" t="s">
        <v>309</v>
      </c>
      <c r="AM318" s="10" t="s">
        <v>978</v>
      </c>
      <c r="AN318" t="s">
        <v>855</v>
      </c>
      <c r="AO318" s="2" t="s">
        <v>982</v>
      </c>
      <c r="AQ318">
        <v>1</v>
      </c>
      <c r="AT318" t="s">
        <v>974</v>
      </c>
      <c r="AU318" t="s">
        <v>118</v>
      </c>
      <c r="AV318" t="s">
        <v>856</v>
      </c>
      <c r="AW318" t="s">
        <v>121</v>
      </c>
      <c r="AX318" t="s">
        <v>863</v>
      </c>
      <c r="AY318" s="6" t="s">
        <v>995</v>
      </c>
      <c r="BB318" s="25" t="s">
        <v>58</v>
      </c>
      <c r="BC318" t="s">
        <v>64</v>
      </c>
      <c r="BD318" t="s">
        <v>56</v>
      </c>
      <c r="BE318" t="s">
        <v>858</v>
      </c>
      <c r="BF318" s="9" t="s">
        <v>859</v>
      </c>
      <c r="BG318" t="s">
        <v>868</v>
      </c>
      <c r="BH318">
        <v>18.9055</v>
      </c>
      <c r="BI318">
        <v>8.4577000000000009</v>
      </c>
      <c r="BJ318">
        <f t="shared" si="19"/>
        <v>22.376970863590991</v>
      </c>
      <c r="BK318">
        <v>7</v>
      </c>
      <c r="BL318">
        <v>11.4428</v>
      </c>
      <c r="BM318">
        <v>5.4725999999999999</v>
      </c>
      <c r="BN318">
        <f t="shared" si="18"/>
        <v>14.479138624932078</v>
      </c>
      <c r="BO318">
        <v>7</v>
      </c>
    </row>
    <row r="319" spans="1:67">
      <c r="A319" t="s">
        <v>809</v>
      </c>
      <c r="B319" t="s">
        <v>797</v>
      </c>
      <c r="C319" s="7" t="s">
        <v>848</v>
      </c>
      <c r="D319" s="24" t="s">
        <v>849</v>
      </c>
      <c r="E319" s="24" t="s">
        <v>850</v>
      </c>
      <c r="F319" s="24">
        <v>2011</v>
      </c>
      <c r="G319" s="9" t="s">
        <v>851</v>
      </c>
      <c r="H319" s="9" t="s">
        <v>852</v>
      </c>
      <c r="I319" s="9" t="s">
        <v>853</v>
      </c>
      <c r="J319" s="1" t="s">
        <v>1059</v>
      </c>
      <c r="K319" t="s">
        <v>1088</v>
      </c>
      <c r="L319" s="9" t="s">
        <v>1087</v>
      </c>
      <c r="M319" s="9" t="s">
        <v>1109</v>
      </c>
      <c r="N319" s="9" t="s">
        <v>1125</v>
      </c>
      <c r="O319" s="9" t="s">
        <v>160</v>
      </c>
      <c r="P319" s="9"/>
      <c r="Q319" s="29" t="s">
        <v>1011</v>
      </c>
      <c r="R319" s="29" t="s">
        <v>1012</v>
      </c>
      <c r="S319" s="9" t="s">
        <v>188</v>
      </c>
      <c r="W319" s="9" t="s">
        <v>236</v>
      </c>
      <c r="X319" s="10" t="s">
        <v>988</v>
      </c>
      <c r="Y319" t="s">
        <v>66</v>
      </c>
      <c r="AA319">
        <v>586</v>
      </c>
      <c r="AB319" t="s">
        <v>253</v>
      </c>
      <c r="AC319" t="s">
        <v>180</v>
      </c>
      <c r="AD319" s="1">
        <v>8.5</v>
      </c>
      <c r="AE319">
        <v>8</v>
      </c>
      <c r="AF319">
        <v>0.5</v>
      </c>
      <c r="AH319">
        <v>293</v>
      </c>
      <c r="AI319">
        <v>293</v>
      </c>
      <c r="AJ319">
        <v>2.93</v>
      </c>
      <c r="AK319">
        <v>0</v>
      </c>
      <c r="AL319" t="s">
        <v>309</v>
      </c>
      <c r="AM319" s="10" t="s">
        <v>978</v>
      </c>
      <c r="AN319" t="s">
        <v>855</v>
      </c>
      <c r="AO319" s="2" t="s">
        <v>982</v>
      </c>
      <c r="AQ319">
        <v>7</v>
      </c>
      <c r="AT319" t="s">
        <v>974</v>
      </c>
      <c r="AU319" t="s">
        <v>118</v>
      </c>
      <c r="AV319" t="s">
        <v>856</v>
      </c>
      <c r="AW319" t="s">
        <v>121</v>
      </c>
      <c r="AX319" t="s">
        <v>863</v>
      </c>
      <c r="AY319" s="6" t="s">
        <v>995</v>
      </c>
      <c r="BB319" s="25" t="s">
        <v>58</v>
      </c>
      <c r="BC319" t="s">
        <v>334</v>
      </c>
      <c r="BD319" t="s">
        <v>56</v>
      </c>
      <c r="BE319" t="s">
        <v>858</v>
      </c>
      <c r="BF319" s="9" t="s">
        <v>859</v>
      </c>
      <c r="BG319" t="s">
        <v>869</v>
      </c>
      <c r="BH319">
        <v>18.9055</v>
      </c>
      <c r="BI319">
        <v>8.4577000000000009</v>
      </c>
      <c r="BJ319">
        <f t="shared" si="19"/>
        <v>22.376970863590991</v>
      </c>
      <c r="BK319">
        <v>7</v>
      </c>
      <c r="BL319">
        <v>9.4527400000000004</v>
      </c>
      <c r="BM319">
        <v>4.9751200000000004</v>
      </c>
      <c r="BN319">
        <f t="shared" si="18"/>
        <v>13.162930262703668</v>
      </c>
      <c r="BO319">
        <v>7</v>
      </c>
    </row>
    <row r="320" spans="1:67">
      <c r="A320" t="s">
        <v>809</v>
      </c>
      <c r="B320" t="s">
        <v>797</v>
      </c>
      <c r="C320" s="7" t="s">
        <v>848</v>
      </c>
      <c r="D320" s="24" t="s">
        <v>849</v>
      </c>
      <c r="E320" s="24" t="s">
        <v>850</v>
      </c>
      <c r="F320" s="24">
        <v>2011</v>
      </c>
      <c r="G320" s="9" t="s">
        <v>851</v>
      </c>
      <c r="H320" s="9" t="s">
        <v>852</v>
      </c>
      <c r="I320" s="9" t="s">
        <v>853</v>
      </c>
      <c r="J320" s="1" t="s">
        <v>1059</v>
      </c>
      <c r="K320" t="s">
        <v>1088</v>
      </c>
      <c r="L320" s="9" t="s">
        <v>1087</v>
      </c>
      <c r="M320" s="9" t="s">
        <v>1109</v>
      </c>
      <c r="N320" s="9" t="s">
        <v>1125</v>
      </c>
      <c r="O320" s="9" t="s">
        <v>160</v>
      </c>
      <c r="P320" s="9"/>
      <c r="Q320" s="29" t="s">
        <v>1011</v>
      </c>
      <c r="R320" s="29" t="s">
        <v>1012</v>
      </c>
      <c r="S320" s="9" t="s">
        <v>188</v>
      </c>
      <c r="W320" s="9" t="s">
        <v>236</v>
      </c>
      <c r="X320" s="10" t="s">
        <v>988</v>
      </c>
      <c r="Y320" t="s">
        <v>66</v>
      </c>
      <c r="AA320">
        <v>586</v>
      </c>
      <c r="AB320" t="s">
        <v>253</v>
      </c>
      <c r="AC320" t="s">
        <v>180</v>
      </c>
      <c r="AD320" s="1">
        <v>8.5</v>
      </c>
      <c r="AE320">
        <v>8</v>
      </c>
      <c r="AF320">
        <v>0.5</v>
      </c>
      <c r="AH320">
        <v>293</v>
      </c>
      <c r="AI320">
        <v>293</v>
      </c>
      <c r="AJ320">
        <v>2.93</v>
      </c>
      <c r="AK320">
        <v>0</v>
      </c>
      <c r="AL320" t="s">
        <v>309</v>
      </c>
      <c r="AM320" s="10" t="s">
        <v>978</v>
      </c>
      <c r="AN320" t="s">
        <v>855</v>
      </c>
      <c r="AO320" s="2" t="s">
        <v>982</v>
      </c>
      <c r="AQ320">
        <v>21</v>
      </c>
      <c r="AT320" t="s">
        <v>974</v>
      </c>
      <c r="AU320" t="s">
        <v>118</v>
      </c>
      <c r="AV320" t="s">
        <v>856</v>
      </c>
      <c r="AW320" t="s">
        <v>121</v>
      </c>
      <c r="AX320" t="s">
        <v>863</v>
      </c>
      <c r="AY320" s="6" t="s">
        <v>995</v>
      </c>
      <c r="BB320" s="25" t="s">
        <v>58</v>
      </c>
      <c r="BC320" t="s">
        <v>655</v>
      </c>
      <c r="BD320" t="s">
        <v>56</v>
      </c>
      <c r="BE320" t="s">
        <v>858</v>
      </c>
      <c r="BF320" s="9" t="s">
        <v>859</v>
      </c>
      <c r="BG320" t="s">
        <v>870</v>
      </c>
      <c r="BH320">
        <v>18.9055</v>
      </c>
      <c r="BI320">
        <v>8.4577000000000009</v>
      </c>
      <c r="BJ320">
        <f t="shared" si="19"/>
        <v>22.376970863590991</v>
      </c>
      <c r="BK320">
        <v>7</v>
      </c>
      <c r="BL320">
        <v>30.845800000000001</v>
      </c>
      <c r="BM320">
        <v>9.9502000000000006</v>
      </c>
      <c r="BN320">
        <f t="shared" si="18"/>
        <v>26.325754695354892</v>
      </c>
      <c r="BO320">
        <v>7</v>
      </c>
    </row>
    <row r="321" spans="1:67">
      <c r="A321" t="s">
        <v>809</v>
      </c>
      <c r="B321" t="s">
        <v>797</v>
      </c>
      <c r="C321" s="7" t="s">
        <v>848</v>
      </c>
      <c r="D321" s="24" t="s">
        <v>849</v>
      </c>
      <c r="E321" s="24" t="s">
        <v>850</v>
      </c>
      <c r="F321" s="24">
        <v>2011</v>
      </c>
      <c r="G321" s="9" t="s">
        <v>851</v>
      </c>
      <c r="H321" s="9" t="s">
        <v>852</v>
      </c>
      <c r="I321" s="9" t="s">
        <v>853</v>
      </c>
      <c r="J321" s="1" t="s">
        <v>1059</v>
      </c>
      <c r="K321" t="s">
        <v>1088</v>
      </c>
      <c r="L321" s="9" t="s">
        <v>1087</v>
      </c>
      <c r="M321" s="9" t="s">
        <v>1109</v>
      </c>
      <c r="N321" s="9" t="s">
        <v>1125</v>
      </c>
      <c r="O321" s="9" t="s">
        <v>160</v>
      </c>
      <c r="P321" s="9"/>
      <c r="Q321" s="29" t="s">
        <v>1011</v>
      </c>
      <c r="R321" s="29" t="s">
        <v>1012</v>
      </c>
      <c r="S321" s="9" t="s">
        <v>188</v>
      </c>
      <c r="W321" s="9" t="s">
        <v>236</v>
      </c>
      <c r="X321" s="10" t="s">
        <v>988</v>
      </c>
      <c r="Y321" t="s">
        <v>66</v>
      </c>
      <c r="AA321">
        <v>586</v>
      </c>
      <c r="AB321" t="s">
        <v>253</v>
      </c>
      <c r="AC321" t="s">
        <v>180</v>
      </c>
      <c r="AD321" s="1">
        <v>8.5</v>
      </c>
      <c r="AE321">
        <v>8</v>
      </c>
      <c r="AF321">
        <v>0.5</v>
      </c>
      <c r="AH321">
        <v>293</v>
      </c>
      <c r="AI321">
        <v>293</v>
      </c>
      <c r="AJ321">
        <v>2.93</v>
      </c>
      <c r="AK321">
        <v>0</v>
      </c>
      <c r="AL321" t="s">
        <v>309</v>
      </c>
      <c r="AM321" s="10" t="s">
        <v>978</v>
      </c>
      <c r="AN321" t="s">
        <v>855</v>
      </c>
      <c r="AO321" s="2" t="s">
        <v>982</v>
      </c>
      <c r="AQ321">
        <v>1</v>
      </c>
      <c r="AT321" t="s">
        <v>974</v>
      </c>
      <c r="AU321" t="s">
        <v>118</v>
      </c>
      <c r="AV321" t="s">
        <v>856</v>
      </c>
      <c r="AW321" t="s">
        <v>592</v>
      </c>
      <c r="AX321" t="s">
        <v>864</v>
      </c>
      <c r="AY321" s="6" t="s">
        <v>995</v>
      </c>
      <c r="BB321" s="25" t="s">
        <v>58</v>
      </c>
      <c r="BC321" t="s">
        <v>64</v>
      </c>
      <c r="BD321" t="s">
        <v>56</v>
      </c>
      <c r="BE321" t="s">
        <v>858</v>
      </c>
      <c r="BF321" s="9" t="s">
        <v>859</v>
      </c>
      <c r="BG321" t="s">
        <v>868</v>
      </c>
      <c r="BH321">
        <v>15.4229</v>
      </c>
      <c r="BI321">
        <v>3.9801000000000002</v>
      </c>
      <c r="BJ321">
        <f t="shared" si="19"/>
        <v>10.530354793168177</v>
      </c>
      <c r="BK321">
        <v>7</v>
      </c>
      <c r="BL321">
        <v>22.8856</v>
      </c>
      <c r="BM321">
        <v>5.4725999999999999</v>
      </c>
      <c r="BN321">
        <f t="shared" si="18"/>
        <v>14.479138624932078</v>
      </c>
      <c r="BO321">
        <v>7</v>
      </c>
    </row>
    <row r="322" spans="1:67">
      <c r="A322" t="s">
        <v>809</v>
      </c>
      <c r="B322" t="s">
        <v>797</v>
      </c>
      <c r="C322" s="7" t="s">
        <v>848</v>
      </c>
      <c r="D322" s="24" t="s">
        <v>849</v>
      </c>
      <c r="E322" s="24" t="s">
        <v>850</v>
      </c>
      <c r="F322" s="24">
        <v>2011</v>
      </c>
      <c r="G322" s="9" t="s">
        <v>851</v>
      </c>
      <c r="H322" s="9" t="s">
        <v>852</v>
      </c>
      <c r="I322" s="9" t="s">
        <v>853</v>
      </c>
      <c r="J322" s="1" t="s">
        <v>1059</v>
      </c>
      <c r="K322" t="s">
        <v>1088</v>
      </c>
      <c r="L322" s="9" t="s">
        <v>1087</v>
      </c>
      <c r="M322" s="9" t="s">
        <v>1109</v>
      </c>
      <c r="N322" s="9" t="s">
        <v>1125</v>
      </c>
      <c r="O322" s="9" t="s">
        <v>160</v>
      </c>
      <c r="P322" s="9"/>
      <c r="Q322" s="29" t="s">
        <v>1011</v>
      </c>
      <c r="R322" s="29" t="s">
        <v>1012</v>
      </c>
      <c r="S322" s="9" t="s">
        <v>188</v>
      </c>
      <c r="W322" s="9" t="s">
        <v>236</v>
      </c>
      <c r="X322" s="10" t="s">
        <v>988</v>
      </c>
      <c r="Y322" t="s">
        <v>66</v>
      </c>
      <c r="AA322">
        <v>586</v>
      </c>
      <c r="AB322" t="s">
        <v>253</v>
      </c>
      <c r="AC322" t="s">
        <v>180</v>
      </c>
      <c r="AD322" s="1">
        <v>8.5</v>
      </c>
      <c r="AE322">
        <v>8</v>
      </c>
      <c r="AF322">
        <v>0.5</v>
      </c>
      <c r="AH322">
        <v>293</v>
      </c>
      <c r="AI322">
        <v>293</v>
      </c>
      <c r="AJ322">
        <v>2.93</v>
      </c>
      <c r="AK322">
        <v>0</v>
      </c>
      <c r="AL322" t="s">
        <v>309</v>
      </c>
      <c r="AM322" s="10" t="s">
        <v>978</v>
      </c>
      <c r="AN322" t="s">
        <v>855</v>
      </c>
      <c r="AO322" s="2" t="s">
        <v>982</v>
      </c>
      <c r="AQ322">
        <v>7</v>
      </c>
      <c r="AT322" t="s">
        <v>974</v>
      </c>
      <c r="AU322" t="s">
        <v>118</v>
      </c>
      <c r="AV322" t="s">
        <v>856</v>
      </c>
      <c r="AW322" t="s">
        <v>592</v>
      </c>
      <c r="AX322" t="s">
        <v>864</v>
      </c>
      <c r="AY322" s="6" t="s">
        <v>995</v>
      </c>
      <c r="BB322" s="25" t="s">
        <v>58</v>
      </c>
      <c r="BC322" t="s">
        <v>334</v>
      </c>
      <c r="BD322" t="s">
        <v>56</v>
      </c>
      <c r="BE322" t="s">
        <v>858</v>
      </c>
      <c r="BF322" s="9" t="s">
        <v>859</v>
      </c>
      <c r="BG322" t="s">
        <v>869</v>
      </c>
      <c r="BH322">
        <v>15.4229</v>
      </c>
      <c r="BI322">
        <v>3.9801000000000002</v>
      </c>
      <c r="BJ322">
        <f t="shared" si="19"/>
        <v>10.530354793168177</v>
      </c>
      <c r="BK322">
        <v>7</v>
      </c>
      <c r="BL322">
        <v>7.4626900000000003</v>
      </c>
      <c r="BM322">
        <v>1.9900500000000001</v>
      </c>
      <c r="BN322">
        <f t="shared" si="18"/>
        <v>5.2651773965840887</v>
      </c>
      <c r="BO322">
        <v>7</v>
      </c>
    </row>
    <row r="323" spans="1:67">
      <c r="A323" t="s">
        <v>809</v>
      </c>
      <c r="B323" t="s">
        <v>797</v>
      </c>
      <c r="C323" s="7" t="s">
        <v>848</v>
      </c>
      <c r="D323" s="24" t="s">
        <v>849</v>
      </c>
      <c r="E323" s="24" t="s">
        <v>850</v>
      </c>
      <c r="F323" s="24">
        <v>2011</v>
      </c>
      <c r="G323" s="9" t="s">
        <v>851</v>
      </c>
      <c r="H323" s="9" t="s">
        <v>852</v>
      </c>
      <c r="I323" s="9" t="s">
        <v>853</v>
      </c>
      <c r="J323" s="1" t="s">
        <v>1059</v>
      </c>
      <c r="K323" t="s">
        <v>1088</v>
      </c>
      <c r="L323" s="9" t="s">
        <v>1087</v>
      </c>
      <c r="M323" s="9" t="s">
        <v>1109</v>
      </c>
      <c r="N323" s="9" t="s">
        <v>1125</v>
      </c>
      <c r="O323" s="9" t="s">
        <v>160</v>
      </c>
      <c r="P323" s="9"/>
      <c r="Q323" s="29" t="s">
        <v>1011</v>
      </c>
      <c r="R323" s="29" t="s">
        <v>1012</v>
      </c>
      <c r="S323" s="9" t="s">
        <v>188</v>
      </c>
      <c r="W323" s="9" t="s">
        <v>236</v>
      </c>
      <c r="X323" s="10" t="s">
        <v>988</v>
      </c>
      <c r="Y323" t="s">
        <v>66</v>
      </c>
      <c r="AA323">
        <v>586</v>
      </c>
      <c r="AB323" t="s">
        <v>253</v>
      </c>
      <c r="AC323" t="s">
        <v>180</v>
      </c>
      <c r="AD323" s="1">
        <v>8.5</v>
      </c>
      <c r="AE323">
        <v>8</v>
      </c>
      <c r="AF323">
        <v>0.5</v>
      </c>
      <c r="AH323">
        <v>293</v>
      </c>
      <c r="AI323">
        <v>293</v>
      </c>
      <c r="AJ323">
        <v>2.93</v>
      </c>
      <c r="AK323">
        <v>0</v>
      </c>
      <c r="AL323" t="s">
        <v>309</v>
      </c>
      <c r="AM323" s="10" t="s">
        <v>978</v>
      </c>
      <c r="AN323" t="s">
        <v>855</v>
      </c>
      <c r="AO323" s="2" t="s">
        <v>982</v>
      </c>
      <c r="AQ323">
        <v>21</v>
      </c>
      <c r="AT323" t="s">
        <v>974</v>
      </c>
      <c r="AU323" t="s">
        <v>118</v>
      </c>
      <c r="AV323" t="s">
        <v>856</v>
      </c>
      <c r="AW323" t="s">
        <v>592</v>
      </c>
      <c r="AX323" t="s">
        <v>864</v>
      </c>
      <c r="AY323" s="6" t="s">
        <v>995</v>
      </c>
      <c r="BB323" s="25" t="s">
        <v>58</v>
      </c>
      <c r="BC323" t="s">
        <v>655</v>
      </c>
      <c r="BD323" t="s">
        <v>56</v>
      </c>
      <c r="BE323" t="s">
        <v>858</v>
      </c>
      <c r="BF323" s="9" t="s">
        <v>859</v>
      </c>
      <c r="BG323" t="s">
        <v>870</v>
      </c>
      <c r="BH323">
        <v>15.4229</v>
      </c>
      <c r="BI323">
        <v>3.9801000000000002</v>
      </c>
      <c r="BJ323">
        <f t="shared" si="19"/>
        <v>10.530354793168177</v>
      </c>
      <c r="BK323">
        <v>7</v>
      </c>
      <c r="BL323">
        <v>30.5458</v>
      </c>
      <c r="BM323">
        <v>7.9602000000000004</v>
      </c>
      <c r="BN323">
        <f t="shared" si="18"/>
        <v>21.060709586336355</v>
      </c>
      <c r="BO323">
        <v>7</v>
      </c>
    </row>
    <row r="324" spans="1:67">
      <c r="A324" t="s">
        <v>809</v>
      </c>
      <c r="B324" t="s">
        <v>797</v>
      </c>
      <c r="C324" s="7" t="s">
        <v>848</v>
      </c>
      <c r="D324" s="24" t="s">
        <v>849</v>
      </c>
      <c r="E324" s="24" t="s">
        <v>850</v>
      </c>
      <c r="F324" s="24">
        <v>2011</v>
      </c>
      <c r="G324" s="9" t="s">
        <v>851</v>
      </c>
      <c r="H324" s="9" t="s">
        <v>852</v>
      </c>
      <c r="I324" s="9" t="s">
        <v>853</v>
      </c>
      <c r="J324" s="1" t="s">
        <v>1059</v>
      </c>
      <c r="K324" t="s">
        <v>1088</v>
      </c>
      <c r="L324" s="9" t="s">
        <v>1087</v>
      </c>
      <c r="M324" s="9" t="s">
        <v>1109</v>
      </c>
      <c r="N324" s="9" t="s">
        <v>1125</v>
      </c>
      <c r="O324" s="9" t="s">
        <v>160</v>
      </c>
      <c r="P324" s="9"/>
      <c r="Q324" s="29" t="s">
        <v>1011</v>
      </c>
      <c r="R324" s="29" t="s">
        <v>1012</v>
      </c>
      <c r="S324" s="9" t="s">
        <v>188</v>
      </c>
      <c r="W324" s="9" t="s">
        <v>236</v>
      </c>
      <c r="X324" s="10" t="s">
        <v>988</v>
      </c>
      <c r="Y324" t="s">
        <v>66</v>
      </c>
      <c r="AA324">
        <v>586</v>
      </c>
      <c r="AB324" t="s">
        <v>253</v>
      </c>
      <c r="AC324" t="s">
        <v>180</v>
      </c>
      <c r="AD324" s="1">
        <v>8.5</v>
      </c>
      <c r="AE324">
        <v>8</v>
      </c>
      <c r="AF324">
        <v>0.5</v>
      </c>
      <c r="AH324">
        <v>293</v>
      </c>
      <c r="AI324">
        <v>293</v>
      </c>
      <c r="AJ324">
        <v>2.93</v>
      </c>
      <c r="AK324">
        <v>0</v>
      </c>
      <c r="AL324" t="s">
        <v>309</v>
      </c>
      <c r="AM324" s="10" t="s">
        <v>978</v>
      </c>
      <c r="AN324" t="s">
        <v>855</v>
      </c>
      <c r="AO324" s="2" t="s">
        <v>982</v>
      </c>
      <c r="AQ324">
        <v>1</v>
      </c>
      <c r="AT324" t="s">
        <v>974</v>
      </c>
      <c r="AU324" t="s">
        <v>118</v>
      </c>
      <c r="AV324" t="s">
        <v>856</v>
      </c>
      <c r="AW324" t="s">
        <v>88</v>
      </c>
      <c r="AX324" t="s">
        <v>865</v>
      </c>
      <c r="AY324" t="s">
        <v>996</v>
      </c>
      <c r="BB324" s="25" t="s">
        <v>58</v>
      </c>
      <c r="BC324" t="s">
        <v>64</v>
      </c>
      <c r="BD324" t="s">
        <v>56</v>
      </c>
      <c r="BE324" t="s">
        <v>858</v>
      </c>
      <c r="BF324" s="9" t="s">
        <v>859</v>
      </c>
      <c r="BG324" t="s">
        <v>868</v>
      </c>
      <c r="BH324">
        <v>28.3582</v>
      </c>
      <c r="BI324">
        <v>6.9652000000000003</v>
      </c>
      <c r="BJ324">
        <f t="shared" si="19"/>
        <v>18.42818703182709</v>
      </c>
      <c r="BK324">
        <v>7</v>
      </c>
      <c r="BL324">
        <v>83.583100000000002</v>
      </c>
      <c r="BM324">
        <v>11.4428</v>
      </c>
      <c r="BN324">
        <f t="shared" si="18"/>
        <v>30.274803102249898</v>
      </c>
      <c r="BO324">
        <v>7</v>
      </c>
    </row>
    <row r="325" spans="1:67">
      <c r="A325" t="s">
        <v>809</v>
      </c>
      <c r="B325" t="s">
        <v>797</v>
      </c>
      <c r="C325" s="7" t="s">
        <v>848</v>
      </c>
      <c r="D325" s="24" t="s">
        <v>849</v>
      </c>
      <c r="E325" s="24" t="s">
        <v>850</v>
      </c>
      <c r="F325" s="24">
        <v>2011</v>
      </c>
      <c r="G325" s="9" t="s">
        <v>851</v>
      </c>
      <c r="H325" s="9" t="s">
        <v>852</v>
      </c>
      <c r="I325" s="9" t="s">
        <v>853</v>
      </c>
      <c r="J325" s="1" t="s">
        <v>1059</v>
      </c>
      <c r="K325" t="s">
        <v>1088</v>
      </c>
      <c r="L325" s="9" t="s">
        <v>1087</v>
      </c>
      <c r="M325" s="9" t="s">
        <v>1109</v>
      </c>
      <c r="N325" s="9" t="s">
        <v>1125</v>
      </c>
      <c r="O325" s="9" t="s">
        <v>160</v>
      </c>
      <c r="P325" s="9"/>
      <c r="Q325" s="29" t="s">
        <v>1011</v>
      </c>
      <c r="R325" s="29" t="s">
        <v>1012</v>
      </c>
      <c r="S325" s="9" t="s">
        <v>188</v>
      </c>
      <c r="W325" s="9" t="s">
        <v>236</v>
      </c>
      <c r="X325" s="10" t="s">
        <v>988</v>
      </c>
      <c r="Y325" t="s">
        <v>66</v>
      </c>
      <c r="AA325">
        <v>586</v>
      </c>
      <c r="AB325" t="s">
        <v>253</v>
      </c>
      <c r="AC325" t="s">
        <v>180</v>
      </c>
      <c r="AD325" s="1">
        <v>8.5</v>
      </c>
      <c r="AE325">
        <v>8</v>
      </c>
      <c r="AF325">
        <v>0.5</v>
      </c>
      <c r="AH325">
        <v>293</v>
      </c>
      <c r="AI325">
        <v>293</v>
      </c>
      <c r="AJ325">
        <v>2.93</v>
      </c>
      <c r="AK325">
        <v>0</v>
      </c>
      <c r="AL325" t="s">
        <v>309</v>
      </c>
      <c r="AM325" s="10" t="s">
        <v>978</v>
      </c>
      <c r="AN325" t="s">
        <v>855</v>
      </c>
      <c r="AO325" s="2" t="s">
        <v>982</v>
      </c>
      <c r="AQ325">
        <v>7</v>
      </c>
      <c r="AT325" t="s">
        <v>974</v>
      </c>
      <c r="AU325" t="s">
        <v>118</v>
      </c>
      <c r="AV325" t="s">
        <v>856</v>
      </c>
      <c r="AW325" t="s">
        <v>88</v>
      </c>
      <c r="AX325" t="s">
        <v>865</v>
      </c>
      <c r="AY325" t="s">
        <v>996</v>
      </c>
      <c r="BB325" s="25" t="s">
        <v>58</v>
      </c>
      <c r="BC325" t="s">
        <v>334</v>
      </c>
      <c r="BD325" t="s">
        <v>56</v>
      </c>
      <c r="BE325" t="s">
        <v>858</v>
      </c>
      <c r="BF325" s="9" t="s">
        <v>859</v>
      </c>
      <c r="BG325" t="s">
        <v>869</v>
      </c>
      <c r="BH325">
        <v>28.3582</v>
      </c>
      <c r="BI325">
        <v>6.9652000000000003</v>
      </c>
      <c r="BJ325">
        <f t="shared" si="19"/>
        <v>18.42818703182709</v>
      </c>
      <c r="BK325">
        <v>7</v>
      </c>
      <c r="BL325">
        <v>67.661699999999996</v>
      </c>
      <c r="BM325">
        <v>8.4577000000000009</v>
      </c>
      <c r="BN325">
        <f t="shared" si="18"/>
        <v>22.376970863590991</v>
      </c>
      <c r="BO325">
        <v>7</v>
      </c>
    </row>
    <row r="326" spans="1:67">
      <c r="A326" t="s">
        <v>809</v>
      </c>
      <c r="B326" t="s">
        <v>797</v>
      </c>
      <c r="C326" s="7" t="s">
        <v>848</v>
      </c>
      <c r="D326" s="24" t="s">
        <v>849</v>
      </c>
      <c r="E326" s="24" t="s">
        <v>850</v>
      </c>
      <c r="F326" s="24">
        <v>2011</v>
      </c>
      <c r="G326" s="9" t="s">
        <v>851</v>
      </c>
      <c r="H326" s="9" t="s">
        <v>852</v>
      </c>
      <c r="I326" s="9" t="s">
        <v>853</v>
      </c>
      <c r="J326" s="1" t="s">
        <v>1059</v>
      </c>
      <c r="K326" t="s">
        <v>1088</v>
      </c>
      <c r="L326" s="9" t="s">
        <v>1087</v>
      </c>
      <c r="M326" s="9" t="s">
        <v>1109</v>
      </c>
      <c r="N326" s="9" t="s">
        <v>1125</v>
      </c>
      <c r="O326" s="9" t="s">
        <v>160</v>
      </c>
      <c r="P326" s="9"/>
      <c r="Q326" s="29" t="s">
        <v>1011</v>
      </c>
      <c r="R326" s="29" t="s">
        <v>1012</v>
      </c>
      <c r="S326" s="9" t="s">
        <v>188</v>
      </c>
      <c r="W326" s="9" t="s">
        <v>236</v>
      </c>
      <c r="X326" s="10" t="s">
        <v>988</v>
      </c>
      <c r="Y326" t="s">
        <v>66</v>
      </c>
      <c r="AA326">
        <v>586</v>
      </c>
      <c r="AB326" t="s">
        <v>253</v>
      </c>
      <c r="AC326" t="s">
        <v>180</v>
      </c>
      <c r="AD326" s="1">
        <v>8.5</v>
      </c>
      <c r="AE326">
        <v>8</v>
      </c>
      <c r="AF326">
        <v>0.5</v>
      </c>
      <c r="AH326">
        <v>293</v>
      </c>
      <c r="AI326">
        <v>293</v>
      </c>
      <c r="AJ326">
        <v>2.93</v>
      </c>
      <c r="AK326">
        <v>0</v>
      </c>
      <c r="AL326" t="s">
        <v>309</v>
      </c>
      <c r="AM326" s="10" t="s">
        <v>978</v>
      </c>
      <c r="AN326" t="s">
        <v>855</v>
      </c>
      <c r="AO326" s="2" t="s">
        <v>982</v>
      </c>
      <c r="AQ326">
        <v>21</v>
      </c>
      <c r="AT326" t="s">
        <v>974</v>
      </c>
      <c r="AU326" t="s">
        <v>118</v>
      </c>
      <c r="AV326" t="s">
        <v>856</v>
      </c>
      <c r="AW326" t="s">
        <v>88</v>
      </c>
      <c r="AX326" t="s">
        <v>865</v>
      </c>
      <c r="AY326" t="s">
        <v>996</v>
      </c>
      <c r="BB326" s="25" t="s">
        <v>58</v>
      </c>
      <c r="BC326" t="s">
        <v>655</v>
      </c>
      <c r="BD326" t="s">
        <v>56</v>
      </c>
      <c r="BE326" t="s">
        <v>858</v>
      </c>
      <c r="BF326" s="9" t="s">
        <v>859</v>
      </c>
      <c r="BG326" t="s">
        <v>870</v>
      </c>
      <c r="BH326">
        <v>28.3582</v>
      </c>
      <c r="BI326">
        <v>6.9652000000000003</v>
      </c>
      <c r="BJ326">
        <f t="shared" si="19"/>
        <v>18.42818703182709</v>
      </c>
      <c r="BK326">
        <v>7</v>
      </c>
      <c r="BL326">
        <v>80.596999999999994</v>
      </c>
      <c r="BM326">
        <v>11.4428</v>
      </c>
      <c r="BN326">
        <f t="shared" si="18"/>
        <v>30.274803102249898</v>
      </c>
      <c r="BO326">
        <v>7</v>
      </c>
    </row>
    <row r="327" spans="1:67">
      <c r="A327" t="s">
        <v>809</v>
      </c>
      <c r="B327" t="s">
        <v>797</v>
      </c>
      <c r="C327" s="7" t="s">
        <v>848</v>
      </c>
      <c r="D327" s="24" t="s">
        <v>849</v>
      </c>
      <c r="E327" s="24" t="s">
        <v>850</v>
      </c>
      <c r="F327" s="24">
        <v>2011</v>
      </c>
      <c r="G327" s="9" t="s">
        <v>851</v>
      </c>
      <c r="H327" s="9" t="s">
        <v>852</v>
      </c>
      <c r="I327" s="9" t="s">
        <v>853</v>
      </c>
      <c r="J327" s="1" t="s">
        <v>1059</v>
      </c>
      <c r="K327" t="s">
        <v>1088</v>
      </c>
      <c r="L327" s="9" t="s">
        <v>1087</v>
      </c>
      <c r="M327" s="9" t="s">
        <v>1109</v>
      </c>
      <c r="N327" s="9" t="s">
        <v>1125</v>
      </c>
      <c r="O327" s="9" t="s">
        <v>160</v>
      </c>
      <c r="P327" s="9"/>
      <c r="Q327" s="29" t="s">
        <v>1011</v>
      </c>
      <c r="R327" s="29" t="s">
        <v>1012</v>
      </c>
      <c r="S327" s="9" t="s">
        <v>188</v>
      </c>
      <c r="W327" s="9" t="s">
        <v>236</v>
      </c>
      <c r="X327" s="10" t="s">
        <v>988</v>
      </c>
      <c r="Y327" t="s">
        <v>66</v>
      </c>
      <c r="AA327">
        <v>586</v>
      </c>
      <c r="AB327" t="s">
        <v>253</v>
      </c>
      <c r="AC327" t="s">
        <v>180</v>
      </c>
      <c r="AD327" s="1">
        <v>8.5</v>
      </c>
      <c r="AE327">
        <v>8</v>
      </c>
      <c r="AF327">
        <v>0.5</v>
      </c>
      <c r="AH327">
        <v>293</v>
      </c>
      <c r="AI327">
        <v>293</v>
      </c>
      <c r="AJ327">
        <v>2.93</v>
      </c>
      <c r="AK327">
        <v>0</v>
      </c>
      <c r="AL327" t="s">
        <v>309</v>
      </c>
      <c r="AM327" s="10" t="s">
        <v>978</v>
      </c>
      <c r="AN327" t="s">
        <v>855</v>
      </c>
      <c r="AO327" s="2" t="s">
        <v>982</v>
      </c>
      <c r="AQ327">
        <v>1</v>
      </c>
      <c r="AT327" t="s">
        <v>974</v>
      </c>
      <c r="AU327" t="s">
        <v>118</v>
      </c>
      <c r="AV327" t="s">
        <v>856</v>
      </c>
      <c r="AW327" t="s">
        <v>131</v>
      </c>
      <c r="AX327" t="s">
        <v>866</v>
      </c>
      <c r="AY327" t="s">
        <v>996</v>
      </c>
      <c r="BB327" s="25" t="s">
        <v>58</v>
      </c>
      <c r="BC327" t="s">
        <v>64</v>
      </c>
      <c r="BD327" t="s">
        <v>56</v>
      </c>
      <c r="BE327" t="s">
        <v>858</v>
      </c>
      <c r="BF327" s="9" t="s">
        <v>859</v>
      </c>
      <c r="BG327" t="s">
        <v>868</v>
      </c>
      <c r="BH327">
        <v>85.074600000000004</v>
      </c>
      <c r="BI327">
        <v>9.9503000000000004</v>
      </c>
      <c r="BJ327">
        <f t="shared" si="19"/>
        <v>26.326019270485997</v>
      </c>
      <c r="BK327">
        <v>7</v>
      </c>
      <c r="BL327">
        <v>69.651700000000005</v>
      </c>
      <c r="BM327">
        <v>10.9453</v>
      </c>
      <c r="BN327">
        <f t="shared" si="18"/>
        <v>28.958541824995265</v>
      </c>
      <c r="BO327">
        <v>7</v>
      </c>
    </row>
    <row r="328" spans="1:67">
      <c r="A328" t="s">
        <v>809</v>
      </c>
      <c r="B328" t="s">
        <v>797</v>
      </c>
      <c r="C328" s="7" t="s">
        <v>848</v>
      </c>
      <c r="D328" s="24" t="s">
        <v>849</v>
      </c>
      <c r="E328" s="24" t="s">
        <v>850</v>
      </c>
      <c r="F328" s="24">
        <v>2011</v>
      </c>
      <c r="G328" s="9" t="s">
        <v>851</v>
      </c>
      <c r="H328" s="9" t="s">
        <v>852</v>
      </c>
      <c r="I328" s="9" t="s">
        <v>853</v>
      </c>
      <c r="J328" s="1" t="s">
        <v>1059</v>
      </c>
      <c r="K328" t="s">
        <v>1088</v>
      </c>
      <c r="L328" s="9" t="s">
        <v>1087</v>
      </c>
      <c r="M328" s="9" t="s">
        <v>1109</v>
      </c>
      <c r="N328" s="9" t="s">
        <v>1125</v>
      </c>
      <c r="O328" s="9" t="s">
        <v>160</v>
      </c>
      <c r="P328" s="9"/>
      <c r="Q328" s="29" t="s">
        <v>1011</v>
      </c>
      <c r="R328" s="29" t="s">
        <v>1012</v>
      </c>
      <c r="S328" s="9" t="s">
        <v>188</v>
      </c>
      <c r="W328" s="9" t="s">
        <v>236</v>
      </c>
      <c r="X328" s="10" t="s">
        <v>988</v>
      </c>
      <c r="Y328" t="s">
        <v>66</v>
      </c>
      <c r="AA328">
        <v>586</v>
      </c>
      <c r="AB328" t="s">
        <v>253</v>
      </c>
      <c r="AC328" t="s">
        <v>180</v>
      </c>
      <c r="AD328" s="1">
        <v>8.5</v>
      </c>
      <c r="AE328">
        <v>8</v>
      </c>
      <c r="AF328">
        <v>0.5</v>
      </c>
      <c r="AH328">
        <v>293</v>
      </c>
      <c r="AI328">
        <v>293</v>
      </c>
      <c r="AJ328">
        <v>2.93</v>
      </c>
      <c r="AK328">
        <v>0</v>
      </c>
      <c r="AL328" t="s">
        <v>309</v>
      </c>
      <c r="AM328" s="10" t="s">
        <v>978</v>
      </c>
      <c r="AN328" t="s">
        <v>855</v>
      </c>
      <c r="AO328" s="2" t="s">
        <v>982</v>
      </c>
      <c r="AQ328">
        <v>7</v>
      </c>
      <c r="AT328" t="s">
        <v>974</v>
      </c>
      <c r="AU328" t="s">
        <v>118</v>
      </c>
      <c r="AV328" t="s">
        <v>856</v>
      </c>
      <c r="AW328" t="s">
        <v>131</v>
      </c>
      <c r="AX328" t="s">
        <v>866</v>
      </c>
      <c r="AY328" t="s">
        <v>996</v>
      </c>
      <c r="BB328" s="25" t="s">
        <v>58</v>
      </c>
      <c r="BC328" t="s">
        <v>334</v>
      </c>
      <c r="BD328" t="s">
        <v>56</v>
      </c>
      <c r="BE328" t="s">
        <v>858</v>
      </c>
      <c r="BF328" s="9" t="s">
        <v>859</v>
      </c>
      <c r="BG328" t="s">
        <v>869</v>
      </c>
      <c r="BH328">
        <v>85.074600000000004</v>
      </c>
      <c r="BI328">
        <v>9.9503000000000004</v>
      </c>
      <c r="BJ328">
        <f t="shared" si="19"/>
        <v>26.326019270485997</v>
      </c>
      <c r="BK328">
        <v>7</v>
      </c>
      <c r="BL328">
        <v>50.248800000000003</v>
      </c>
      <c r="BM328">
        <v>7.9602000000000004</v>
      </c>
      <c r="BN328">
        <f t="shared" si="18"/>
        <v>21.060709586336355</v>
      </c>
      <c r="BO328">
        <v>7</v>
      </c>
    </row>
    <row r="329" spans="1:67">
      <c r="A329" t="s">
        <v>809</v>
      </c>
      <c r="B329" t="s">
        <v>797</v>
      </c>
      <c r="C329" s="7" t="s">
        <v>848</v>
      </c>
      <c r="D329" s="24" t="s">
        <v>849</v>
      </c>
      <c r="E329" s="24" t="s">
        <v>850</v>
      </c>
      <c r="F329" s="24">
        <v>2011</v>
      </c>
      <c r="G329" s="9" t="s">
        <v>851</v>
      </c>
      <c r="H329" s="9" t="s">
        <v>852</v>
      </c>
      <c r="I329" s="9" t="s">
        <v>853</v>
      </c>
      <c r="J329" s="1" t="s">
        <v>1059</v>
      </c>
      <c r="K329" t="s">
        <v>1088</v>
      </c>
      <c r="L329" s="9" t="s">
        <v>1087</v>
      </c>
      <c r="M329" s="9" t="s">
        <v>1109</v>
      </c>
      <c r="N329" s="9" t="s">
        <v>1125</v>
      </c>
      <c r="O329" s="9" t="s">
        <v>160</v>
      </c>
      <c r="P329" s="9"/>
      <c r="Q329" s="29" t="s">
        <v>1011</v>
      </c>
      <c r="R329" s="29" t="s">
        <v>1012</v>
      </c>
      <c r="S329" s="9" t="s">
        <v>188</v>
      </c>
      <c r="W329" s="9" t="s">
        <v>236</v>
      </c>
      <c r="X329" s="10" t="s">
        <v>988</v>
      </c>
      <c r="Y329" t="s">
        <v>66</v>
      </c>
      <c r="AA329">
        <v>586</v>
      </c>
      <c r="AB329" t="s">
        <v>253</v>
      </c>
      <c r="AC329" t="s">
        <v>180</v>
      </c>
      <c r="AD329" s="1">
        <v>8.5</v>
      </c>
      <c r="AE329">
        <v>8</v>
      </c>
      <c r="AF329">
        <v>0.5</v>
      </c>
      <c r="AH329">
        <v>293</v>
      </c>
      <c r="AI329">
        <v>293</v>
      </c>
      <c r="AJ329">
        <v>2.93</v>
      </c>
      <c r="AK329">
        <v>0</v>
      </c>
      <c r="AL329" t="s">
        <v>309</v>
      </c>
      <c r="AM329" s="10" t="s">
        <v>978</v>
      </c>
      <c r="AN329" t="s">
        <v>855</v>
      </c>
      <c r="AO329" s="2" t="s">
        <v>982</v>
      </c>
      <c r="AQ329">
        <v>21</v>
      </c>
      <c r="AT329" t="s">
        <v>974</v>
      </c>
      <c r="AU329" t="s">
        <v>118</v>
      </c>
      <c r="AV329" t="s">
        <v>856</v>
      </c>
      <c r="AW329" t="s">
        <v>131</v>
      </c>
      <c r="AX329" t="s">
        <v>866</v>
      </c>
      <c r="AY329" t="s">
        <v>996</v>
      </c>
      <c r="BB329" s="25" t="s">
        <v>58</v>
      </c>
      <c r="BC329" t="s">
        <v>655</v>
      </c>
      <c r="BD329" t="s">
        <v>56</v>
      </c>
      <c r="BE329" t="s">
        <v>858</v>
      </c>
      <c r="BF329" s="9" t="s">
        <v>859</v>
      </c>
      <c r="BG329" t="s">
        <v>870</v>
      </c>
      <c r="BH329">
        <v>85.074600000000004</v>
      </c>
      <c r="BI329">
        <v>9.9503000000000004</v>
      </c>
      <c r="BJ329">
        <f t="shared" si="19"/>
        <v>26.326019270485997</v>
      </c>
      <c r="BK329">
        <v>7</v>
      </c>
      <c r="BL329">
        <v>77.611900000000006</v>
      </c>
      <c r="BM329">
        <v>10.9453</v>
      </c>
      <c r="BN329">
        <f t="shared" si="18"/>
        <v>28.958541824995265</v>
      </c>
      <c r="BO329">
        <v>7</v>
      </c>
    </row>
    <row r="330" spans="1:67">
      <c r="A330" t="s">
        <v>809</v>
      </c>
      <c r="B330" t="s">
        <v>797</v>
      </c>
      <c r="C330" s="7" t="s">
        <v>848</v>
      </c>
      <c r="D330" s="24" t="s">
        <v>849</v>
      </c>
      <c r="E330" s="24" t="s">
        <v>850</v>
      </c>
      <c r="F330" s="24">
        <v>2011</v>
      </c>
      <c r="G330" s="9" t="s">
        <v>851</v>
      </c>
      <c r="H330" s="9" t="s">
        <v>852</v>
      </c>
      <c r="I330" s="9" t="s">
        <v>853</v>
      </c>
      <c r="J330" s="1" t="s">
        <v>1059</v>
      </c>
      <c r="K330" t="s">
        <v>1088</v>
      </c>
      <c r="L330" s="9" t="s">
        <v>1087</v>
      </c>
      <c r="M330" s="9" t="s">
        <v>1109</v>
      </c>
      <c r="N330" s="9" t="s">
        <v>1125</v>
      </c>
      <c r="O330" s="9" t="s">
        <v>160</v>
      </c>
      <c r="P330" s="9"/>
      <c r="Q330" s="29" t="s">
        <v>1011</v>
      </c>
      <c r="R330" s="29" t="s">
        <v>1012</v>
      </c>
      <c r="S330" s="9" t="s">
        <v>188</v>
      </c>
      <c r="W330" s="9" t="s">
        <v>236</v>
      </c>
      <c r="X330" s="10" t="s">
        <v>988</v>
      </c>
      <c r="Y330" t="s">
        <v>66</v>
      </c>
      <c r="AA330">
        <v>586</v>
      </c>
      <c r="AB330" t="s">
        <v>253</v>
      </c>
      <c r="AC330" t="s">
        <v>180</v>
      </c>
      <c r="AD330" s="1">
        <v>8.5</v>
      </c>
      <c r="AE330">
        <v>8</v>
      </c>
      <c r="AF330">
        <v>0.5</v>
      </c>
      <c r="AH330">
        <v>293</v>
      </c>
      <c r="AI330">
        <v>293</v>
      </c>
      <c r="AJ330">
        <v>2.93</v>
      </c>
      <c r="AK330">
        <v>0</v>
      </c>
      <c r="AL330" t="s">
        <v>309</v>
      </c>
      <c r="AM330" s="10" t="s">
        <v>978</v>
      </c>
      <c r="AN330" t="s">
        <v>855</v>
      </c>
      <c r="AO330" s="2" t="s">
        <v>982</v>
      </c>
      <c r="AQ330">
        <v>1</v>
      </c>
      <c r="AT330" t="s">
        <v>974</v>
      </c>
      <c r="AU330" t="s">
        <v>118</v>
      </c>
      <c r="AV330" t="s">
        <v>856</v>
      </c>
      <c r="AW330" t="s">
        <v>53</v>
      </c>
      <c r="AX330" t="s">
        <v>867</v>
      </c>
      <c r="AY330" t="s">
        <v>996</v>
      </c>
      <c r="BB330" s="25" t="s">
        <v>58</v>
      </c>
      <c r="BC330" t="s">
        <v>64</v>
      </c>
      <c r="BD330" t="s">
        <v>56</v>
      </c>
      <c r="BE330" t="s">
        <v>858</v>
      </c>
      <c r="BF330" s="9" t="s">
        <v>859</v>
      </c>
      <c r="BG330" t="s">
        <v>868</v>
      </c>
      <c r="BH330">
        <v>77.114400000000003</v>
      </c>
      <c r="BI330">
        <v>14.427899999999999</v>
      </c>
      <c r="BJ330">
        <f t="shared" si="19"/>
        <v>38.172635340908805</v>
      </c>
      <c r="BK330">
        <v>7</v>
      </c>
      <c r="BL330">
        <v>50.746299999999998</v>
      </c>
      <c r="BM330">
        <v>7.9602000000000004</v>
      </c>
      <c r="BN330">
        <f t="shared" si="18"/>
        <v>21.060709586336355</v>
      </c>
      <c r="BO330">
        <v>7</v>
      </c>
    </row>
    <row r="331" spans="1:67">
      <c r="A331" t="s">
        <v>809</v>
      </c>
      <c r="B331" t="s">
        <v>797</v>
      </c>
      <c r="C331" s="7" t="s">
        <v>848</v>
      </c>
      <c r="D331" s="24" t="s">
        <v>849</v>
      </c>
      <c r="E331" s="24" t="s">
        <v>850</v>
      </c>
      <c r="F331" s="24">
        <v>2011</v>
      </c>
      <c r="G331" s="9" t="s">
        <v>851</v>
      </c>
      <c r="H331" s="9" t="s">
        <v>852</v>
      </c>
      <c r="I331" s="9" t="s">
        <v>853</v>
      </c>
      <c r="J331" s="1" t="s">
        <v>1059</v>
      </c>
      <c r="K331" t="s">
        <v>1088</v>
      </c>
      <c r="L331" s="9" t="s">
        <v>1087</v>
      </c>
      <c r="M331" s="9" t="s">
        <v>1109</v>
      </c>
      <c r="N331" s="9" t="s">
        <v>1125</v>
      </c>
      <c r="O331" s="9" t="s">
        <v>160</v>
      </c>
      <c r="P331" s="9"/>
      <c r="Q331" s="29" t="s">
        <v>1011</v>
      </c>
      <c r="R331" s="29" t="s">
        <v>1012</v>
      </c>
      <c r="S331" s="9" t="s">
        <v>188</v>
      </c>
      <c r="W331" s="9" t="s">
        <v>236</v>
      </c>
      <c r="X331" s="10" t="s">
        <v>988</v>
      </c>
      <c r="Y331" t="s">
        <v>66</v>
      </c>
      <c r="AA331">
        <v>586</v>
      </c>
      <c r="AB331" t="s">
        <v>253</v>
      </c>
      <c r="AC331" t="s">
        <v>180</v>
      </c>
      <c r="AD331" s="1">
        <v>8.5</v>
      </c>
      <c r="AE331">
        <v>8</v>
      </c>
      <c r="AF331">
        <v>0.5</v>
      </c>
      <c r="AH331">
        <v>293</v>
      </c>
      <c r="AI331">
        <v>293</v>
      </c>
      <c r="AJ331">
        <v>2.93</v>
      </c>
      <c r="AK331">
        <v>0</v>
      </c>
      <c r="AL331" t="s">
        <v>309</v>
      </c>
      <c r="AM331" s="10" t="s">
        <v>978</v>
      </c>
      <c r="AN331" t="s">
        <v>855</v>
      </c>
      <c r="AO331" s="2" t="s">
        <v>982</v>
      </c>
      <c r="AQ331">
        <v>7</v>
      </c>
      <c r="AT331" t="s">
        <v>974</v>
      </c>
      <c r="AU331" t="s">
        <v>118</v>
      </c>
      <c r="AV331" t="s">
        <v>856</v>
      </c>
      <c r="AW331" t="s">
        <v>53</v>
      </c>
      <c r="AX331" t="s">
        <v>867</v>
      </c>
      <c r="AY331" t="s">
        <v>996</v>
      </c>
      <c r="BB331" s="25" t="s">
        <v>58</v>
      </c>
      <c r="BC331" t="s">
        <v>334</v>
      </c>
      <c r="BD331" t="s">
        <v>56</v>
      </c>
      <c r="BE331" t="s">
        <v>858</v>
      </c>
      <c r="BF331" s="9" t="s">
        <v>859</v>
      </c>
      <c r="BG331" t="s">
        <v>869</v>
      </c>
      <c r="BH331">
        <v>77.114400000000003</v>
      </c>
      <c r="BI331">
        <v>14.427899999999999</v>
      </c>
      <c r="BJ331">
        <f t="shared" si="19"/>
        <v>38.172635340908805</v>
      </c>
      <c r="BK331">
        <v>7</v>
      </c>
      <c r="BL331">
        <v>26.368200000000002</v>
      </c>
      <c r="BM331">
        <v>10.467599999999999</v>
      </c>
      <c r="BN331">
        <f t="shared" si="18"/>
        <v>27.694666423699708</v>
      </c>
      <c r="BO331">
        <v>7</v>
      </c>
    </row>
    <row r="332" spans="1:67">
      <c r="A332" t="s">
        <v>809</v>
      </c>
      <c r="B332" t="s">
        <v>797</v>
      </c>
      <c r="C332" s="7" t="s">
        <v>848</v>
      </c>
      <c r="D332" s="24" t="s">
        <v>849</v>
      </c>
      <c r="E332" s="24" t="s">
        <v>850</v>
      </c>
      <c r="F332" s="24">
        <v>2011</v>
      </c>
      <c r="G332" s="9" t="s">
        <v>851</v>
      </c>
      <c r="H332" s="9" t="s">
        <v>852</v>
      </c>
      <c r="I332" s="9" t="s">
        <v>853</v>
      </c>
      <c r="J332" s="1" t="s">
        <v>1059</v>
      </c>
      <c r="K332" t="s">
        <v>1088</v>
      </c>
      <c r="L332" s="9" t="s">
        <v>1087</v>
      </c>
      <c r="M332" s="9" t="s">
        <v>1109</v>
      </c>
      <c r="N332" s="9" t="s">
        <v>1125</v>
      </c>
      <c r="O332" s="9" t="s">
        <v>160</v>
      </c>
      <c r="P332" s="9"/>
      <c r="Q332" s="29" t="s">
        <v>1011</v>
      </c>
      <c r="R332" s="29" t="s">
        <v>1012</v>
      </c>
      <c r="S332" s="9" t="s">
        <v>188</v>
      </c>
      <c r="W332" s="9" t="s">
        <v>236</v>
      </c>
      <c r="X332" s="10" t="s">
        <v>988</v>
      </c>
      <c r="Y332" t="s">
        <v>66</v>
      </c>
      <c r="AA332">
        <v>586</v>
      </c>
      <c r="AB332" t="s">
        <v>253</v>
      </c>
      <c r="AC332" t="s">
        <v>180</v>
      </c>
      <c r="AD332" s="1">
        <v>8.5</v>
      </c>
      <c r="AE332">
        <v>8</v>
      </c>
      <c r="AF332">
        <v>0.5</v>
      </c>
      <c r="AH332">
        <v>293</v>
      </c>
      <c r="AI332">
        <v>293</v>
      </c>
      <c r="AJ332">
        <v>2.93</v>
      </c>
      <c r="AK332">
        <v>0</v>
      </c>
      <c r="AL332" t="s">
        <v>309</v>
      </c>
      <c r="AM332" s="10" t="s">
        <v>978</v>
      </c>
      <c r="AN332" t="s">
        <v>855</v>
      </c>
      <c r="AO332" s="2" t="s">
        <v>982</v>
      </c>
      <c r="AQ332">
        <v>21</v>
      </c>
      <c r="AT332" t="s">
        <v>974</v>
      </c>
      <c r="AU332" t="s">
        <v>118</v>
      </c>
      <c r="AV332" t="s">
        <v>856</v>
      </c>
      <c r="AW332" t="s">
        <v>53</v>
      </c>
      <c r="AX332" t="s">
        <v>867</v>
      </c>
      <c r="AY332" t="s">
        <v>996</v>
      </c>
      <c r="BB332" s="25" t="s">
        <v>58</v>
      </c>
      <c r="BC332" t="s">
        <v>655</v>
      </c>
      <c r="BD332" t="s">
        <v>56</v>
      </c>
      <c r="BE332" t="s">
        <v>858</v>
      </c>
      <c r="BF332" s="9" t="s">
        <v>859</v>
      </c>
      <c r="BG332" t="s">
        <v>870</v>
      </c>
      <c r="BH332">
        <v>77.114400000000003</v>
      </c>
      <c r="BI332">
        <v>14.427899999999999</v>
      </c>
      <c r="BJ332">
        <f t="shared" si="19"/>
        <v>38.172635340908805</v>
      </c>
      <c r="BK332">
        <v>7</v>
      </c>
      <c r="BL332">
        <v>41.790999999999997</v>
      </c>
      <c r="BM332">
        <v>7.9602000000000004</v>
      </c>
      <c r="BN332">
        <f t="shared" si="18"/>
        <v>21.060709586336355</v>
      </c>
      <c r="BO332">
        <v>7</v>
      </c>
    </row>
    <row r="333" spans="1:67">
      <c r="A333" t="s">
        <v>809</v>
      </c>
      <c r="B333" t="s">
        <v>797</v>
      </c>
      <c r="C333" s="7" t="s">
        <v>848</v>
      </c>
      <c r="D333" s="24" t="s">
        <v>849</v>
      </c>
      <c r="E333" s="24" t="s">
        <v>850</v>
      </c>
      <c r="F333" s="24">
        <v>2011</v>
      </c>
      <c r="G333" s="9" t="s">
        <v>851</v>
      </c>
      <c r="H333" s="9" t="s">
        <v>852</v>
      </c>
      <c r="I333" s="9" t="s">
        <v>853</v>
      </c>
      <c r="J333" s="1" t="s">
        <v>1059</v>
      </c>
      <c r="K333" t="s">
        <v>1088</v>
      </c>
      <c r="L333" s="9" t="s">
        <v>1087</v>
      </c>
      <c r="M333" s="9" t="s">
        <v>1109</v>
      </c>
      <c r="N333" s="9" t="s">
        <v>1125</v>
      </c>
      <c r="O333" s="9" t="s">
        <v>160</v>
      </c>
      <c r="P333" s="9"/>
      <c r="Q333" s="29" t="s">
        <v>1011</v>
      </c>
      <c r="R333" s="29" t="s">
        <v>1012</v>
      </c>
      <c r="S333" s="9" t="s">
        <v>188</v>
      </c>
      <c r="W333" s="9" t="s">
        <v>236</v>
      </c>
      <c r="X333" s="10" t="s">
        <v>988</v>
      </c>
      <c r="Y333" t="s">
        <v>871</v>
      </c>
      <c r="AA333">
        <v>697</v>
      </c>
      <c r="AB333" t="s">
        <v>253</v>
      </c>
      <c r="AC333" t="s">
        <v>180</v>
      </c>
      <c r="AD333" s="1">
        <v>8.5</v>
      </c>
      <c r="AE333">
        <v>8</v>
      </c>
      <c r="AF333">
        <v>0.5</v>
      </c>
      <c r="AH333">
        <v>293</v>
      </c>
      <c r="AI333">
        <v>293</v>
      </c>
      <c r="AJ333">
        <v>2.93</v>
      </c>
      <c r="AK333">
        <v>0</v>
      </c>
      <c r="AL333" t="s">
        <v>309</v>
      </c>
      <c r="AM333" s="10" t="s">
        <v>978</v>
      </c>
      <c r="AN333" t="s">
        <v>855</v>
      </c>
      <c r="AO333" s="2" t="s">
        <v>982</v>
      </c>
      <c r="AQ333">
        <v>1</v>
      </c>
      <c r="AT333" t="s">
        <v>974</v>
      </c>
      <c r="AU333" t="s">
        <v>118</v>
      </c>
      <c r="AV333" t="s">
        <v>856</v>
      </c>
      <c r="AW333" t="s">
        <v>473</v>
      </c>
      <c r="AX333" t="s">
        <v>857</v>
      </c>
      <c r="AY333" t="s">
        <v>996</v>
      </c>
      <c r="BB333" s="25" t="s">
        <v>58</v>
      </c>
      <c r="BC333" t="s">
        <v>659</v>
      </c>
      <c r="BD333" t="s">
        <v>81</v>
      </c>
      <c r="BE333" t="s">
        <v>858</v>
      </c>
      <c r="BF333" s="9" t="s">
        <v>859</v>
      </c>
      <c r="BG333" t="s">
        <v>872</v>
      </c>
      <c r="BH333">
        <v>36.5</v>
      </c>
      <c r="BI333">
        <v>5.5</v>
      </c>
      <c r="BJ333">
        <f t="shared" si="19"/>
        <v>14.551632210855249</v>
      </c>
      <c r="BK333">
        <v>7</v>
      </c>
      <c r="BL333">
        <v>35.5</v>
      </c>
      <c r="BO333">
        <v>7</v>
      </c>
    </row>
    <row r="334" spans="1:67">
      <c r="A334" t="s">
        <v>809</v>
      </c>
      <c r="B334" t="s">
        <v>797</v>
      </c>
      <c r="C334" s="7" t="s">
        <v>848</v>
      </c>
      <c r="D334" s="24" t="s">
        <v>849</v>
      </c>
      <c r="E334" s="24" t="s">
        <v>850</v>
      </c>
      <c r="F334" s="24">
        <v>2011</v>
      </c>
      <c r="G334" s="9" t="s">
        <v>851</v>
      </c>
      <c r="H334" s="9" t="s">
        <v>852</v>
      </c>
      <c r="I334" s="9" t="s">
        <v>853</v>
      </c>
      <c r="J334" s="1" t="s">
        <v>1059</v>
      </c>
      <c r="K334" t="s">
        <v>1088</v>
      </c>
      <c r="L334" s="9" t="s">
        <v>1087</v>
      </c>
      <c r="M334" s="9" t="s">
        <v>1109</v>
      </c>
      <c r="N334" s="9" t="s">
        <v>1125</v>
      </c>
      <c r="O334" s="9" t="s">
        <v>160</v>
      </c>
      <c r="P334" s="9"/>
      <c r="Q334" s="29" t="s">
        <v>1011</v>
      </c>
      <c r="R334" s="29" t="s">
        <v>1012</v>
      </c>
      <c r="S334" s="9" t="s">
        <v>188</v>
      </c>
      <c r="W334" s="9" t="s">
        <v>236</v>
      </c>
      <c r="X334" s="10" t="s">
        <v>988</v>
      </c>
      <c r="Y334" t="s">
        <v>871</v>
      </c>
      <c r="AA334">
        <v>697</v>
      </c>
      <c r="AB334" t="s">
        <v>253</v>
      </c>
      <c r="AC334" t="s">
        <v>180</v>
      </c>
      <c r="AD334" s="1">
        <v>8.5</v>
      </c>
      <c r="AE334">
        <v>8</v>
      </c>
      <c r="AF334">
        <v>0.5</v>
      </c>
      <c r="AH334">
        <v>293</v>
      </c>
      <c r="AI334">
        <v>293</v>
      </c>
      <c r="AJ334">
        <v>2.93</v>
      </c>
      <c r="AK334">
        <v>0</v>
      </c>
      <c r="AL334" t="s">
        <v>309</v>
      </c>
      <c r="AM334" s="10" t="s">
        <v>978</v>
      </c>
      <c r="AN334" t="s">
        <v>855</v>
      </c>
      <c r="AO334" s="2" t="s">
        <v>982</v>
      </c>
      <c r="AQ334">
        <v>7</v>
      </c>
      <c r="AT334" t="s">
        <v>974</v>
      </c>
      <c r="AU334" t="s">
        <v>118</v>
      </c>
      <c r="AV334" t="s">
        <v>856</v>
      </c>
      <c r="AW334" t="s">
        <v>473</v>
      </c>
      <c r="AX334" t="s">
        <v>857</v>
      </c>
      <c r="AY334" t="s">
        <v>996</v>
      </c>
      <c r="BB334" s="25" t="s">
        <v>58</v>
      </c>
      <c r="BC334" t="s">
        <v>661</v>
      </c>
      <c r="BD334" t="s">
        <v>81</v>
      </c>
      <c r="BE334" t="s">
        <v>858</v>
      </c>
      <c r="BF334" s="9" t="s">
        <v>859</v>
      </c>
      <c r="BG334" t="s">
        <v>873</v>
      </c>
      <c r="BH334">
        <v>36.5</v>
      </c>
      <c r="BI334">
        <v>5.5</v>
      </c>
      <c r="BJ334">
        <f t="shared" si="19"/>
        <v>14.551632210855249</v>
      </c>
      <c r="BK334">
        <v>7</v>
      </c>
      <c r="BL334">
        <v>19</v>
      </c>
      <c r="BM334">
        <v>3.5</v>
      </c>
      <c r="BN334">
        <f t="shared" si="18"/>
        <v>9.260129588726068</v>
      </c>
      <c r="BO334">
        <v>7</v>
      </c>
    </row>
    <row r="335" spans="1:67">
      <c r="A335" t="s">
        <v>809</v>
      </c>
      <c r="B335" t="s">
        <v>797</v>
      </c>
      <c r="C335" s="7" t="s">
        <v>848</v>
      </c>
      <c r="D335" s="24" t="s">
        <v>849</v>
      </c>
      <c r="E335" s="24" t="s">
        <v>850</v>
      </c>
      <c r="F335" s="24">
        <v>2011</v>
      </c>
      <c r="G335" s="9" t="s">
        <v>851</v>
      </c>
      <c r="H335" s="9" t="s">
        <v>852</v>
      </c>
      <c r="I335" s="9" t="s">
        <v>853</v>
      </c>
      <c r="J335" s="1" t="s">
        <v>1059</v>
      </c>
      <c r="K335" t="s">
        <v>1088</v>
      </c>
      <c r="L335" s="9" t="s">
        <v>1087</v>
      </c>
      <c r="M335" s="9" t="s">
        <v>1109</v>
      </c>
      <c r="N335" s="9" t="s">
        <v>1125</v>
      </c>
      <c r="O335" s="9" t="s">
        <v>160</v>
      </c>
      <c r="P335" s="9"/>
      <c r="Q335" s="29" t="s">
        <v>1011</v>
      </c>
      <c r="R335" s="29" t="s">
        <v>1012</v>
      </c>
      <c r="S335" s="9" t="s">
        <v>188</v>
      </c>
      <c r="W335" s="9" t="s">
        <v>236</v>
      </c>
      <c r="X335" s="10" t="s">
        <v>988</v>
      </c>
      <c r="Y335" t="s">
        <v>871</v>
      </c>
      <c r="AA335">
        <v>697</v>
      </c>
      <c r="AB335" t="s">
        <v>253</v>
      </c>
      <c r="AC335" t="s">
        <v>180</v>
      </c>
      <c r="AD335" s="1">
        <v>8.5</v>
      </c>
      <c r="AE335">
        <v>8</v>
      </c>
      <c r="AF335">
        <v>0.5</v>
      </c>
      <c r="AH335">
        <v>293</v>
      </c>
      <c r="AI335">
        <v>293</v>
      </c>
      <c r="AJ335">
        <v>2.93</v>
      </c>
      <c r="AK335">
        <v>0</v>
      </c>
      <c r="AL335" t="s">
        <v>309</v>
      </c>
      <c r="AM335" s="10" t="s">
        <v>978</v>
      </c>
      <c r="AN335" t="s">
        <v>855</v>
      </c>
      <c r="AO335" s="2" t="s">
        <v>982</v>
      </c>
      <c r="AQ335">
        <v>21</v>
      </c>
      <c r="AT335" t="s">
        <v>974</v>
      </c>
      <c r="AU335" t="s">
        <v>118</v>
      </c>
      <c r="AV335" t="s">
        <v>856</v>
      </c>
      <c r="AW335" t="s">
        <v>473</v>
      </c>
      <c r="AX335" t="s">
        <v>857</v>
      </c>
      <c r="AY335" t="s">
        <v>996</v>
      </c>
      <c r="BB335" s="25" t="s">
        <v>58</v>
      </c>
      <c r="BC335" t="s">
        <v>663</v>
      </c>
      <c r="BD335" t="s">
        <v>81</v>
      </c>
      <c r="BE335" t="s">
        <v>858</v>
      </c>
      <c r="BF335" s="9" t="s">
        <v>859</v>
      </c>
      <c r="BG335" t="s">
        <v>874</v>
      </c>
      <c r="BH335">
        <v>36.5</v>
      </c>
      <c r="BI335">
        <v>5.5</v>
      </c>
      <c r="BJ335">
        <f t="shared" si="19"/>
        <v>14.551632210855249</v>
      </c>
      <c r="BK335">
        <v>7</v>
      </c>
      <c r="BL335">
        <v>33.5</v>
      </c>
      <c r="BM335">
        <v>7</v>
      </c>
      <c r="BN335">
        <f t="shared" si="18"/>
        <v>18.520259177452136</v>
      </c>
      <c r="BO335">
        <v>7</v>
      </c>
    </row>
    <row r="336" spans="1:67">
      <c r="A336" t="s">
        <v>809</v>
      </c>
      <c r="B336" t="s">
        <v>797</v>
      </c>
      <c r="C336" s="7" t="s">
        <v>848</v>
      </c>
      <c r="D336" s="24" t="s">
        <v>849</v>
      </c>
      <c r="E336" s="24" t="s">
        <v>850</v>
      </c>
      <c r="F336" s="24">
        <v>2011</v>
      </c>
      <c r="G336" s="9" t="s">
        <v>851</v>
      </c>
      <c r="H336" s="9" t="s">
        <v>852</v>
      </c>
      <c r="I336" s="9" t="s">
        <v>853</v>
      </c>
      <c r="J336" s="1" t="s">
        <v>1059</v>
      </c>
      <c r="K336" t="s">
        <v>1088</v>
      </c>
      <c r="L336" s="9" t="s">
        <v>1087</v>
      </c>
      <c r="M336" s="9" t="s">
        <v>1109</v>
      </c>
      <c r="N336" s="9" t="s">
        <v>1125</v>
      </c>
      <c r="O336" s="9" t="s">
        <v>160</v>
      </c>
      <c r="P336" s="9"/>
      <c r="Q336" s="29" t="s">
        <v>1011</v>
      </c>
      <c r="R336" s="29" t="s">
        <v>1012</v>
      </c>
      <c r="S336" s="9" t="s">
        <v>188</v>
      </c>
      <c r="W336" s="9" t="s">
        <v>236</v>
      </c>
      <c r="X336" s="10" t="s">
        <v>988</v>
      </c>
      <c r="Y336" t="s">
        <v>871</v>
      </c>
      <c r="AA336">
        <v>697</v>
      </c>
      <c r="AB336" t="s">
        <v>253</v>
      </c>
      <c r="AC336" t="s">
        <v>180</v>
      </c>
      <c r="AD336" s="1">
        <v>8.5</v>
      </c>
      <c r="AE336">
        <v>8</v>
      </c>
      <c r="AF336">
        <v>0.5</v>
      </c>
      <c r="AH336">
        <v>293</v>
      </c>
      <c r="AI336">
        <v>293</v>
      </c>
      <c r="AJ336">
        <v>2.93</v>
      </c>
      <c r="AK336">
        <v>0</v>
      </c>
      <c r="AL336" t="s">
        <v>309</v>
      </c>
      <c r="AM336" s="10" t="s">
        <v>978</v>
      </c>
      <c r="AN336" t="s">
        <v>855</v>
      </c>
      <c r="AO336" s="2" t="s">
        <v>982</v>
      </c>
      <c r="AQ336">
        <v>1</v>
      </c>
      <c r="AT336" t="s">
        <v>974</v>
      </c>
      <c r="AU336" t="s">
        <v>118</v>
      </c>
      <c r="AV336" t="s">
        <v>856</v>
      </c>
      <c r="AW336" t="s">
        <v>121</v>
      </c>
      <c r="AX336" t="s">
        <v>863</v>
      </c>
      <c r="AY336" s="6" t="s">
        <v>995</v>
      </c>
      <c r="BB336" s="25" t="s">
        <v>58</v>
      </c>
      <c r="BC336" t="s">
        <v>659</v>
      </c>
      <c r="BD336" t="s">
        <v>81</v>
      </c>
      <c r="BE336" t="s">
        <v>858</v>
      </c>
      <c r="BF336" s="9" t="s">
        <v>859</v>
      </c>
      <c r="BG336" t="s">
        <v>872</v>
      </c>
      <c r="BH336">
        <v>24</v>
      </c>
      <c r="BK336">
        <v>7</v>
      </c>
      <c r="BL336">
        <v>30.5</v>
      </c>
      <c r="BM336">
        <v>4.5</v>
      </c>
      <c r="BN336">
        <f t="shared" si="18"/>
        <v>11.905880899790658</v>
      </c>
      <c r="BO336">
        <v>7</v>
      </c>
    </row>
    <row r="337" spans="1:67">
      <c r="A337" t="s">
        <v>809</v>
      </c>
      <c r="B337" t="s">
        <v>797</v>
      </c>
      <c r="C337" s="7" t="s">
        <v>848</v>
      </c>
      <c r="D337" s="24" t="s">
        <v>849</v>
      </c>
      <c r="E337" s="24" t="s">
        <v>850</v>
      </c>
      <c r="F337" s="24">
        <v>2011</v>
      </c>
      <c r="G337" s="9" t="s">
        <v>851</v>
      </c>
      <c r="H337" s="9" t="s">
        <v>852</v>
      </c>
      <c r="I337" s="9" t="s">
        <v>853</v>
      </c>
      <c r="J337" s="1" t="s">
        <v>1059</v>
      </c>
      <c r="K337" t="s">
        <v>1088</v>
      </c>
      <c r="L337" s="9" t="s">
        <v>1087</v>
      </c>
      <c r="M337" s="9" t="s">
        <v>1109</v>
      </c>
      <c r="N337" s="9" t="s">
        <v>1125</v>
      </c>
      <c r="O337" s="9" t="s">
        <v>160</v>
      </c>
      <c r="P337" s="9"/>
      <c r="Q337" s="29" t="s">
        <v>1011</v>
      </c>
      <c r="R337" s="29" t="s">
        <v>1012</v>
      </c>
      <c r="S337" s="9" t="s">
        <v>188</v>
      </c>
      <c r="W337" s="9" t="s">
        <v>236</v>
      </c>
      <c r="X337" s="10" t="s">
        <v>988</v>
      </c>
      <c r="Y337" t="s">
        <v>871</v>
      </c>
      <c r="AA337">
        <v>697</v>
      </c>
      <c r="AB337" t="s">
        <v>253</v>
      </c>
      <c r="AC337" t="s">
        <v>180</v>
      </c>
      <c r="AD337" s="1">
        <v>8.5</v>
      </c>
      <c r="AE337">
        <v>8</v>
      </c>
      <c r="AF337">
        <v>0.5</v>
      </c>
      <c r="AH337">
        <v>293</v>
      </c>
      <c r="AI337">
        <v>293</v>
      </c>
      <c r="AJ337">
        <v>2</v>
      </c>
      <c r="AK337">
        <v>0</v>
      </c>
      <c r="AL337" t="s">
        <v>309</v>
      </c>
      <c r="AM337" s="10" t="s">
        <v>978</v>
      </c>
      <c r="AN337" t="s">
        <v>855</v>
      </c>
      <c r="AO337" s="2" t="s">
        <v>982</v>
      </c>
      <c r="AQ337">
        <v>7</v>
      </c>
      <c r="AT337" t="s">
        <v>974</v>
      </c>
      <c r="AU337" t="s">
        <v>118</v>
      </c>
      <c r="AV337" t="s">
        <v>856</v>
      </c>
      <c r="AW337" t="s">
        <v>121</v>
      </c>
      <c r="AX337" t="s">
        <v>863</v>
      </c>
      <c r="AY337" s="6" t="s">
        <v>995</v>
      </c>
      <c r="BB337" s="25" t="s">
        <v>58</v>
      </c>
      <c r="BC337" t="s">
        <v>661</v>
      </c>
      <c r="BD337" t="s">
        <v>81</v>
      </c>
      <c r="BE337" t="s">
        <v>858</v>
      </c>
      <c r="BF337" s="9" t="s">
        <v>859</v>
      </c>
      <c r="BG337" t="s">
        <v>873</v>
      </c>
      <c r="BH337">
        <v>24</v>
      </c>
      <c r="BK337">
        <v>7</v>
      </c>
      <c r="BL337">
        <v>24.5</v>
      </c>
      <c r="BO337">
        <v>7</v>
      </c>
    </row>
    <row r="338" spans="1:67">
      <c r="A338" t="s">
        <v>809</v>
      </c>
      <c r="B338" t="s">
        <v>797</v>
      </c>
      <c r="C338" s="7" t="s">
        <v>848</v>
      </c>
      <c r="D338" s="24" t="s">
        <v>849</v>
      </c>
      <c r="E338" s="24" t="s">
        <v>850</v>
      </c>
      <c r="F338" s="24">
        <v>2011</v>
      </c>
      <c r="G338" s="9" t="s">
        <v>851</v>
      </c>
      <c r="H338" s="9" t="s">
        <v>852</v>
      </c>
      <c r="I338" s="9" t="s">
        <v>853</v>
      </c>
      <c r="J338" s="1" t="s">
        <v>1059</v>
      </c>
      <c r="K338" t="s">
        <v>1088</v>
      </c>
      <c r="L338" s="9" t="s">
        <v>1087</v>
      </c>
      <c r="M338" s="9" t="s">
        <v>1109</v>
      </c>
      <c r="N338" s="9" t="s">
        <v>1125</v>
      </c>
      <c r="O338" s="9" t="s">
        <v>160</v>
      </c>
      <c r="P338" s="9"/>
      <c r="Q338" s="29" t="s">
        <v>1011</v>
      </c>
      <c r="R338" s="29" t="s">
        <v>1012</v>
      </c>
      <c r="S338" s="9" t="s">
        <v>188</v>
      </c>
      <c r="W338" s="9" t="s">
        <v>236</v>
      </c>
      <c r="X338" s="10" t="s">
        <v>988</v>
      </c>
      <c r="Y338" t="s">
        <v>871</v>
      </c>
      <c r="AA338">
        <v>697</v>
      </c>
      <c r="AB338" t="s">
        <v>253</v>
      </c>
      <c r="AC338" t="s">
        <v>180</v>
      </c>
      <c r="AD338" s="1">
        <v>8.5</v>
      </c>
      <c r="AE338">
        <v>8</v>
      </c>
      <c r="AF338">
        <v>0.5</v>
      </c>
      <c r="AH338">
        <v>293</v>
      </c>
      <c r="AI338">
        <v>293</v>
      </c>
      <c r="AJ338">
        <v>2</v>
      </c>
      <c r="AK338">
        <v>0</v>
      </c>
      <c r="AL338" t="s">
        <v>309</v>
      </c>
      <c r="AM338" s="10" t="s">
        <v>978</v>
      </c>
      <c r="AN338" t="s">
        <v>855</v>
      </c>
      <c r="AO338" s="2" t="s">
        <v>982</v>
      </c>
      <c r="AQ338">
        <v>21</v>
      </c>
      <c r="AT338" t="s">
        <v>974</v>
      </c>
      <c r="AU338" t="s">
        <v>118</v>
      </c>
      <c r="AV338" t="s">
        <v>856</v>
      </c>
      <c r="AW338" t="s">
        <v>121</v>
      </c>
      <c r="AX338" t="s">
        <v>863</v>
      </c>
      <c r="AY338" s="6" t="s">
        <v>995</v>
      </c>
      <c r="BB338" s="25" t="s">
        <v>58</v>
      </c>
      <c r="BC338" t="s">
        <v>663</v>
      </c>
      <c r="BD338" t="s">
        <v>81</v>
      </c>
      <c r="BE338" t="s">
        <v>858</v>
      </c>
      <c r="BF338" s="9" t="s">
        <v>859</v>
      </c>
      <c r="BG338" t="s">
        <v>874</v>
      </c>
      <c r="BH338">
        <v>24</v>
      </c>
      <c r="BK338">
        <v>7</v>
      </c>
      <c r="BL338">
        <v>20.5</v>
      </c>
      <c r="BM338">
        <v>3.5</v>
      </c>
      <c r="BN338">
        <f t="shared" si="18"/>
        <v>9.260129588726068</v>
      </c>
      <c r="BO338">
        <v>7</v>
      </c>
    </row>
    <row r="339" spans="1:67">
      <c r="A339" t="s">
        <v>809</v>
      </c>
      <c r="B339" t="s">
        <v>797</v>
      </c>
      <c r="C339" s="7" t="s">
        <v>848</v>
      </c>
      <c r="D339" s="24" t="s">
        <v>849</v>
      </c>
      <c r="E339" s="24" t="s">
        <v>850</v>
      </c>
      <c r="F339" s="24">
        <v>2011</v>
      </c>
      <c r="G339" s="9" t="s">
        <v>851</v>
      </c>
      <c r="H339" s="9" t="s">
        <v>852</v>
      </c>
      <c r="I339" s="9" t="s">
        <v>853</v>
      </c>
      <c r="J339" s="1" t="s">
        <v>1059</v>
      </c>
      <c r="K339" t="s">
        <v>1088</v>
      </c>
      <c r="L339" s="9" t="s">
        <v>1087</v>
      </c>
      <c r="M339" s="9" t="s">
        <v>1109</v>
      </c>
      <c r="N339" s="9" t="s">
        <v>1125</v>
      </c>
      <c r="O339" s="9" t="s">
        <v>160</v>
      </c>
      <c r="P339" s="9"/>
      <c r="Q339" s="29" t="s">
        <v>1011</v>
      </c>
      <c r="R339" s="29" t="s">
        <v>1012</v>
      </c>
      <c r="S339" s="9" t="s">
        <v>188</v>
      </c>
      <c r="W339" s="9" t="s">
        <v>236</v>
      </c>
      <c r="X339" s="10" t="s">
        <v>988</v>
      </c>
      <c r="Y339" t="s">
        <v>871</v>
      </c>
      <c r="AA339">
        <v>697</v>
      </c>
      <c r="AB339" t="s">
        <v>253</v>
      </c>
      <c r="AC339" t="s">
        <v>180</v>
      </c>
      <c r="AD339" s="1">
        <v>8.5</v>
      </c>
      <c r="AE339">
        <v>8</v>
      </c>
      <c r="AF339">
        <v>0.5</v>
      </c>
      <c r="AH339">
        <v>293</v>
      </c>
      <c r="AI339">
        <v>293</v>
      </c>
      <c r="AJ339">
        <v>2.2000000000000002</v>
      </c>
      <c r="AK339">
        <v>0</v>
      </c>
      <c r="AL339" t="s">
        <v>309</v>
      </c>
      <c r="AM339" s="10" t="s">
        <v>978</v>
      </c>
      <c r="AN339" t="s">
        <v>855</v>
      </c>
      <c r="AO339" s="2" t="s">
        <v>982</v>
      </c>
      <c r="AQ339">
        <v>1</v>
      </c>
      <c r="AT339" t="s">
        <v>974</v>
      </c>
      <c r="AU339" t="s">
        <v>118</v>
      </c>
      <c r="AV339" t="s">
        <v>856</v>
      </c>
      <c r="AW339" t="s">
        <v>592</v>
      </c>
      <c r="AX339" t="s">
        <v>864</v>
      </c>
      <c r="AY339" s="6" t="s">
        <v>995</v>
      </c>
      <c r="BB339" s="25" t="s">
        <v>58</v>
      </c>
      <c r="BC339" t="s">
        <v>659</v>
      </c>
      <c r="BD339" t="s">
        <v>81</v>
      </c>
      <c r="BE339" t="s">
        <v>858</v>
      </c>
      <c r="BF339" s="9" t="s">
        <v>859</v>
      </c>
      <c r="BG339" t="s">
        <v>872</v>
      </c>
      <c r="BH339">
        <v>41</v>
      </c>
      <c r="BI339">
        <v>3</v>
      </c>
      <c r="BJ339">
        <f t="shared" ref="BJ339:BJ402" si="20">SQRT(BK339)*BI339</f>
        <v>7.9372539331937721</v>
      </c>
      <c r="BK339">
        <v>7</v>
      </c>
      <c r="BL339">
        <v>17.5</v>
      </c>
      <c r="BM339">
        <v>6</v>
      </c>
      <c r="BN339">
        <f t="shared" si="18"/>
        <v>15.874507866387544</v>
      </c>
      <c r="BO339">
        <v>7</v>
      </c>
    </row>
    <row r="340" spans="1:67">
      <c r="A340" t="s">
        <v>809</v>
      </c>
      <c r="B340" t="s">
        <v>797</v>
      </c>
      <c r="C340" s="7" t="s">
        <v>848</v>
      </c>
      <c r="D340" s="24" t="s">
        <v>849</v>
      </c>
      <c r="E340" s="24" t="s">
        <v>850</v>
      </c>
      <c r="F340" s="24">
        <v>2011</v>
      </c>
      <c r="G340" s="9" t="s">
        <v>851</v>
      </c>
      <c r="H340" s="9" t="s">
        <v>852</v>
      </c>
      <c r="I340" s="9" t="s">
        <v>853</v>
      </c>
      <c r="J340" s="1" t="s">
        <v>1059</v>
      </c>
      <c r="K340" t="s">
        <v>1088</v>
      </c>
      <c r="L340" s="9" t="s">
        <v>1087</v>
      </c>
      <c r="M340" s="9" t="s">
        <v>1109</v>
      </c>
      <c r="N340" s="9" t="s">
        <v>1125</v>
      </c>
      <c r="O340" s="9" t="s">
        <v>160</v>
      </c>
      <c r="P340" s="9"/>
      <c r="Q340" s="29" t="s">
        <v>1011</v>
      </c>
      <c r="R340" s="29" t="s">
        <v>1012</v>
      </c>
      <c r="S340" s="9" t="s">
        <v>188</v>
      </c>
      <c r="W340" s="9" t="s">
        <v>236</v>
      </c>
      <c r="X340" s="10" t="s">
        <v>988</v>
      </c>
      <c r="Y340" t="s">
        <v>871</v>
      </c>
      <c r="AA340">
        <v>697</v>
      </c>
      <c r="AB340" t="s">
        <v>253</v>
      </c>
      <c r="AC340" t="s">
        <v>180</v>
      </c>
      <c r="AD340" s="1">
        <v>8.5</v>
      </c>
      <c r="AE340">
        <v>8</v>
      </c>
      <c r="AF340">
        <v>0.5</v>
      </c>
      <c r="AH340">
        <v>293</v>
      </c>
      <c r="AI340">
        <v>293</v>
      </c>
      <c r="AJ340">
        <v>4</v>
      </c>
      <c r="AK340">
        <v>0</v>
      </c>
      <c r="AL340" t="s">
        <v>309</v>
      </c>
      <c r="AM340" s="10" t="s">
        <v>978</v>
      </c>
      <c r="AN340" t="s">
        <v>855</v>
      </c>
      <c r="AO340" s="2" t="s">
        <v>982</v>
      </c>
      <c r="AQ340">
        <v>7</v>
      </c>
      <c r="AT340" t="s">
        <v>974</v>
      </c>
      <c r="AU340" t="s">
        <v>118</v>
      </c>
      <c r="AV340" t="s">
        <v>856</v>
      </c>
      <c r="AW340" t="s">
        <v>592</v>
      </c>
      <c r="AX340" t="s">
        <v>864</v>
      </c>
      <c r="AY340" s="6" t="s">
        <v>995</v>
      </c>
      <c r="BB340" s="25" t="s">
        <v>58</v>
      </c>
      <c r="BC340" t="s">
        <v>661</v>
      </c>
      <c r="BD340" t="s">
        <v>81</v>
      </c>
      <c r="BE340" t="s">
        <v>858</v>
      </c>
      <c r="BF340" s="9" t="s">
        <v>859</v>
      </c>
      <c r="BG340" t="s">
        <v>873</v>
      </c>
      <c r="BH340">
        <v>41</v>
      </c>
      <c r="BI340">
        <v>3</v>
      </c>
      <c r="BJ340">
        <f t="shared" si="20"/>
        <v>7.9372539331937721</v>
      </c>
      <c r="BK340">
        <v>7</v>
      </c>
      <c r="BL340">
        <v>16</v>
      </c>
      <c r="BM340">
        <v>6</v>
      </c>
      <c r="BN340">
        <f t="shared" si="18"/>
        <v>15.874507866387544</v>
      </c>
      <c r="BO340">
        <v>7</v>
      </c>
    </row>
    <row r="341" spans="1:67">
      <c r="A341" t="s">
        <v>809</v>
      </c>
      <c r="B341" t="s">
        <v>797</v>
      </c>
      <c r="C341" s="7" t="s">
        <v>848</v>
      </c>
      <c r="D341" s="24" t="s">
        <v>849</v>
      </c>
      <c r="E341" s="24" t="s">
        <v>850</v>
      </c>
      <c r="F341" s="24">
        <v>2011</v>
      </c>
      <c r="G341" s="9" t="s">
        <v>851</v>
      </c>
      <c r="H341" s="9" t="s">
        <v>852</v>
      </c>
      <c r="I341" s="9" t="s">
        <v>853</v>
      </c>
      <c r="J341" s="1" t="s">
        <v>1059</v>
      </c>
      <c r="K341" t="s">
        <v>1088</v>
      </c>
      <c r="L341" s="9" t="s">
        <v>1087</v>
      </c>
      <c r="M341" s="9" t="s">
        <v>1109</v>
      </c>
      <c r="N341" s="9" t="s">
        <v>1125</v>
      </c>
      <c r="O341" s="9" t="s">
        <v>160</v>
      </c>
      <c r="P341" s="9"/>
      <c r="Q341" s="29" t="s">
        <v>1011</v>
      </c>
      <c r="R341" s="29" t="s">
        <v>1012</v>
      </c>
      <c r="S341" s="9" t="s">
        <v>188</v>
      </c>
      <c r="W341" s="9" t="s">
        <v>236</v>
      </c>
      <c r="X341" s="10" t="s">
        <v>988</v>
      </c>
      <c r="Y341" t="s">
        <v>871</v>
      </c>
      <c r="AA341">
        <v>697</v>
      </c>
      <c r="AB341" t="s">
        <v>253</v>
      </c>
      <c r="AC341" t="s">
        <v>180</v>
      </c>
      <c r="AD341" s="1">
        <v>8.5</v>
      </c>
      <c r="AE341">
        <v>8</v>
      </c>
      <c r="AF341">
        <v>0.5</v>
      </c>
      <c r="AH341">
        <v>293</v>
      </c>
      <c r="AI341">
        <v>293</v>
      </c>
      <c r="AJ341">
        <v>9.25</v>
      </c>
      <c r="AK341">
        <v>0</v>
      </c>
      <c r="AL341" t="s">
        <v>309</v>
      </c>
      <c r="AM341" s="10" t="s">
        <v>978</v>
      </c>
      <c r="AN341" t="s">
        <v>855</v>
      </c>
      <c r="AO341" s="2" t="s">
        <v>982</v>
      </c>
      <c r="AQ341">
        <v>21</v>
      </c>
      <c r="AT341" t="s">
        <v>974</v>
      </c>
      <c r="AU341" t="s">
        <v>118</v>
      </c>
      <c r="AV341" t="s">
        <v>856</v>
      </c>
      <c r="AW341" t="s">
        <v>592</v>
      </c>
      <c r="AX341" t="s">
        <v>864</v>
      </c>
      <c r="AY341" s="6" t="s">
        <v>995</v>
      </c>
      <c r="BB341" s="25" t="s">
        <v>58</v>
      </c>
      <c r="BC341" t="s">
        <v>663</v>
      </c>
      <c r="BD341" t="s">
        <v>81</v>
      </c>
      <c r="BE341" t="s">
        <v>858</v>
      </c>
      <c r="BF341" s="9" t="s">
        <v>859</v>
      </c>
      <c r="BG341" t="s">
        <v>874</v>
      </c>
      <c r="BH341">
        <v>41</v>
      </c>
      <c r="BI341">
        <v>3</v>
      </c>
      <c r="BJ341">
        <f t="shared" si="20"/>
        <v>7.9372539331937721</v>
      </c>
      <c r="BK341">
        <v>7</v>
      </c>
      <c r="BL341">
        <v>19</v>
      </c>
      <c r="BM341">
        <v>3.5</v>
      </c>
      <c r="BN341">
        <f t="shared" si="18"/>
        <v>9.260129588726068</v>
      </c>
      <c r="BO341">
        <v>7</v>
      </c>
    </row>
    <row r="342" spans="1:67">
      <c r="A342" t="s">
        <v>809</v>
      </c>
      <c r="B342" t="s">
        <v>797</v>
      </c>
      <c r="C342" s="7" t="s">
        <v>848</v>
      </c>
      <c r="D342" s="24" t="s">
        <v>849</v>
      </c>
      <c r="E342" s="24" t="s">
        <v>850</v>
      </c>
      <c r="F342" s="24">
        <v>2011</v>
      </c>
      <c r="G342" s="9" t="s">
        <v>851</v>
      </c>
      <c r="H342" s="9" t="s">
        <v>852</v>
      </c>
      <c r="I342" s="9" t="s">
        <v>853</v>
      </c>
      <c r="J342" s="1" t="s">
        <v>1059</v>
      </c>
      <c r="K342" t="s">
        <v>1088</v>
      </c>
      <c r="L342" s="9" t="s">
        <v>1087</v>
      </c>
      <c r="M342" s="9" t="s">
        <v>1109</v>
      </c>
      <c r="N342" s="9" t="s">
        <v>1125</v>
      </c>
      <c r="O342" s="9" t="s">
        <v>160</v>
      </c>
      <c r="P342" s="9"/>
      <c r="Q342" s="29" t="s">
        <v>1011</v>
      </c>
      <c r="R342" s="29" t="s">
        <v>1012</v>
      </c>
      <c r="S342" s="9" t="s">
        <v>188</v>
      </c>
      <c r="W342" s="9" t="s">
        <v>236</v>
      </c>
      <c r="X342" s="10" t="s">
        <v>988</v>
      </c>
      <c r="Y342" t="s">
        <v>871</v>
      </c>
      <c r="AA342">
        <v>697</v>
      </c>
      <c r="AB342" t="s">
        <v>253</v>
      </c>
      <c r="AC342" t="s">
        <v>180</v>
      </c>
      <c r="AD342" s="1">
        <v>8.5</v>
      </c>
      <c r="AE342">
        <v>8</v>
      </c>
      <c r="AF342">
        <v>0.5</v>
      </c>
      <c r="AH342">
        <v>293</v>
      </c>
      <c r="AI342">
        <v>293</v>
      </c>
      <c r="AJ342">
        <v>9.25</v>
      </c>
      <c r="AK342">
        <v>0</v>
      </c>
      <c r="AL342" t="s">
        <v>309</v>
      </c>
      <c r="AM342" s="10" t="s">
        <v>978</v>
      </c>
      <c r="AN342" t="s">
        <v>855</v>
      </c>
      <c r="AO342" s="2" t="s">
        <v>982</v>
      </c>
      <c r="AQ342">
        <v>1</v>
      </c>
      <c r="AT342" t="s">
        <v>974</v>
      </c>
      <c r="AU342" t="s">
        <v>118</v>
      </c>
      <c r="AV342" t="s">
        <v>856</v>
      </c>
      <c r="AW342" t="s">
        <v>88</v>
      </c>
      <c r="AX342" t="s">
        <v>865</v>
      </c>
      <c r="AY342" t="s">
        <v>996</v>
      </c>
      <c r="BB342" s="25" t="s">
        <v>58</v>
      </c>
      <c r="BC342" t="s">
        <v>659</v>
      </c>
      <c r="BD342" t="s">
        <v>81</v>
      </c>
      <c r="BE342" t="s">
        <v>858</v>
      </c>
      <c r="BF342" s="9" t="s">
        <v>859</v>
      </c>
      <c r="BG342" t="s">
        <v>872</v>
      </c>
      <c r="BH342">
        <v>23.5</v>
      </c>
      <c r="BI342">
        <v>7.5</v>
      </c>
      <c r="BJ342">
        <f t="shared" si="20"/>
        <v>19.843134832984429</v>
      </c>
      <c r="BK342">
        <v>7</v>
      </c>
      <c r="BL342">
        <v>28</v>
      </c>
      <c r="BO342">
        <v>7</v>
      </c>
    </row>
    <row r="343" spans="1:67">
      <c r="A343" t="s">
        <v>809</v>
      </c>
      <c r="B343" t="s">
        <v>797</v>
      </c>
      <c r="C343" s="7" t="s">
        <v>848</v>
      </c>
      <c r="D343" s="24" t="s">
        <v>849</v>
      </c>
      <c r="E343" s="24" t="s">
        <v>850</v>
      </c>
      <c r="F343" s="24">
        <v>2011</v>
      </c>
      <c r="G343" s="9" t="s">
        <v>851</v>
      </c>
      <c r="H343" s="9" t="s">
        <v>852</v>
      </c>
      <c r="I343" s="9" t="s">
        <v>853</v>
      </c>
      <c r="J343" s="1" t="s">
        <v>1059</v>
      </c>
      <c r="K343" t="s">
        <v>1088</v>
      </c>
      <c r="L343" s="9" t="s">
        <v>1087</v>
      </c>
      <c r="M343" s="9" t="s">
        <v>1109</v>
      </c>
      <c r="N343" s="9" t="s">
        <v>1125</v>
      </c>
      <c r="O343" s="9" t="s">
        <v>160</v>
      </c>
      <c r="P343" s="9"/>
      <c r="Q343" s="29" t="s">
        <v>1011</v>
      </c>
      <c r="R343" s="29" t="s">
        <v>1012</v>
      </c>
      <c r="S343" s="9" t="s">
        <v>188</v>
      </c>
      <c r="W343" s="9" t="s">
        <v>236</v>
      </c>
      <c r="X343" s="10" t="s">
        <v>988</v>
      </c>
      <c r="Y343" t="s">
        <v>871</v>
      </c>
      <c r="AA343">
        <v>697</v>
      </c>
      <c r="AB343" t="s">
        <v>253</v>
      </c>
      <c r="AC343" t="s">
        <v>180</v>
      </c>
      <c r="AD343" s="1">
        <v>8.5</v>
      </c>
      <c r="AE343">
        <v>8</v>
      </c>
      <c r="AF343">
        <v>0.5</v>
      </c>
      <c r="AH343">
        <v>293</v>
      </c>
      <c r="AI343">
        <v>293</v>
      </c>
      <c r="AJ343">
        <v>9.25</v>
      </c>
      <c r="AK343">
        <v>0</v>
      </c>
      <c r="AL343" t="s">
        <v>309</v>
      </c>
      <c r="AM343" s="10" t="s">
        <v>978</v>
      </c>
      <c r="AN343" t="s">
        <v>855</v>
      </c>
      <c r="AO343" s="2" t="s">
        <v>982</v>
      </c>
      <c r="AQ343">
        <v>7</v>
      </c>
      <c r="AT343" t="s">
        <v>974</v>
      </c>
      <c r="AU343" t="s">
        <v>118</v>
      </c>
      <c r="AV343" t="s">
        <v>856</v>
      </c>
      <c r="AW343" t="s">
        <v>88</v>
      </c>
      <c r="AX343" t="s">
        <v>865</v>
      </c>
      <c r="AY343" t="s">
        <v>996</v>
      </c>
      <c r="BB343" s="25" t="s">
        <v>58</v>
      </c>
      <c r="BC343" t="s">
        <v>661</v>
      </c>
      <c r="BD343" t="s">
        <v>81</v>
      </c>
      <c r="BE343" t="s">
        <v>858</v>
      </c>
      <c r="BF343" s="9" t="s">
        <v>859</v>
      </c>
      <c r="BG343" t="s">
        <v>873</v>
      </c>
      <c r="BH343">
        <v>23.5</v>
      </c>
      <c r="BI343">
        <v>7.5</v>
      </c>
      <c r="BJ343">
        <f t="shared" si="20"/>
        <v>19.843134832984429</v>
      </c>
      <c r="BK343">
        <v>7</v>
      </c>
      <c r="BL343">
        <v>20.5</v>
      </c>
      <c r="BM343">
        <v>7.5</v>
      </c>
      <c r="BN343">
        <f t="shared" si="18"/>
        <v>19.843134832984429</v>
      </c>
      <c r="BO343">
        <v>7</v>
      </c>
    </row>
    <row r="344" spans="1:67">
      <c r="A344" t="s">
        <v>809</v>
      </c>
      <c r="B344" t="s">
        <v>797</v>
      </c>
      <c r="C344" s="7" t="s">
        <v>848</v>
      </c>
      <c r="D344" s="24" t="s">
        <v>849</v>
      </c>
      <c r="E344" s="24" t="s">
        <v>850</v>
      </c>
      <c r="F344" s="24">
        <v>2011</v>
      </c>
      <c r="G344" s="9" t="s">
        <v>851</v>
      </c>
      <c r="H344" s="9" t="s">
        <v>852</v>
      </c>
      <c r="I344" s="9" t="s">
        <v>853</v>
      </c>
      <c r="J344" s="1" t="s">
        <v>1059</v>
      </c>
      <c r="K344" t="s">
        <v>1088</v>
      </c>
      <c r="L344" s="9" t="s">
        <v>1087</v>
      </c>
      <c r="M344" s="9" t="s">
        <v>1109</v>
      </c>
      <c r="N344" s="9" t="s">
        <v>1125</v>
      </c>
      <c r="O344" s="9" t="s">
        <v>160</v>
      </c>
      <c r="P344" s="9"/>
      <c r="Q344" s="29" t="s">
        <v>1011</v>
      </c>
      <c r="R344" s="29" t="s">
        <v>1012</v>
      </c>
      <c r="S344" s="9" t="s">
        <v>188</v>
      </c>
      <c r="W344" s="9" t="s">
        <v>236</v>
      </c>
      <c r="X344" s="10" t="s">
        <v>988</v>
      </c>
      <c r="Y344" t="s">
        <v>871</v>
      </c>
      <c r="AA344">
        <v>697</v>
      </c>
      <c r="AB344" t="s">
        <v>253</v>
      </c>
      <c r="AC344" t="s">
        <v>180</v>
      </c>
      <c r="AD344" s="1">
        <v>8.5</v>
      </c>
      <c r="AE344">
        <v>8</v>
      </c>
      <c r="AF344">
        <v>0.5</v>
      </c>
      <c r="AH344">
        <v>293</v>
      </c>
      <c r="AI344">
        <v>293</v>
      </c>
      <c r="AJ344">
        <v>9.25</v>
      </c>
      <c r="AK344">
        <v>0</v>
      </c>
      <c r="AL344" t="s">
        <v>309</v>
      </c>
      <c r="AM344" s="10" t="s">
        <v>978</v>
      </c>
      <c r="AN344" t="s">
        <v>855</v>
      </c>
      <c r="AO344" s="2" t="s">
        <v>982</v>
      </c>
      <c r="AQ344">
        <v>21</v>
      </c>
      <c r="AT344" t="s">
        <v>974</v>
      </c>
      <c r="AU344" t="s">
        <v>118</v>
      </c>
      <c r="AV344" t="s">
        <v>856</v>
      </c>
      <c r="AW344" t="s">
        <v>88</v>
      </c>
      <c r="AX344" t="s">
        <v>865</v>
      </c>
      <c r="AY344" t="s">
        <v>996</v>
      </c>
      <c r="BB344" s="25" t="s">
        <v>58</v>
      </c>
      <c r="BC344" t="s">
        <v>663</v>
      </c>
      <c r="BD344" t="s">
        <v>81</v>
      </c>
      <c r="BE344" t="s">
        <v>858</v>
      </c>
      <c r="BF344" s="9" t="s">
        <v>859</v>
      </c>
      <c r="BG344" t="s">
        <v>874</v>
      </c>
      <c r="BH344">
        <v>23.5</v>
      </c>
      <c r="BI344">
        <v>7.5</v>
      </c>
      <c r="BJ344">
        <f t="shared" si="20"/>
        <v>19.843134832984429</v>
      </c>
      <c r="BK344">
        <v>7</v>
      </c>
      <c r="BL344">
        <v>31</v>
      </c>
      <c r="BM344">
        <v>7</v>
      </c>
      <c r="BN344">
        <f t="shared" si="18"/>
        <v>18.520259177452136</v>
      </c>
      <c r="BO344">
        <v>7</v>
      </c>
    </row>
    <row r="345" spans="1:67">
      <c r="A345" t="s">
        <v>809</v>
      </c>
      <c r="B345" t="s">
        <v>797</v>
      </c>
      <c r="C345" s="7" t="s">
        <v>848</v>
      </c>
      <c r="D345" s="24" t="s">
        <v>849</v>
      </c>
      <c r="E345" s="24" t="s">
        <v>850</v>
      </c>
      <c r="F345" s="24">
        <v>2011</v>
      </c>
      <c r="G345" s="9" t="s">
        <v>851</v>
      </c>
      <c r="H345" s="9" t="s">
        <v>852</v>
      </c>
      <c r="I345" s="9" t="s">
        <v>853</v>
      </c>
      <c r="J345" s="1" t="s">
        <v>1059</v>
      </c>
      <c r="K345" t="s">
        <v>1088</v>
      </c>
      <c r="L345" s="9" t="s">
        <v>1087</v>
      </c>
      <c r="M345" s="9" t="s">
        <v>1109</v>
      </c>
      <c r="N345" s="9" t="s">
        <v>1125</v>
      </c>
      <c r="O345" s="9" t="s">
        <v>160</v>
      </c>
      <c r="P345" s="9"/>
      <c r="Q345" s="29" t="s">
        <v>1011</v>
      </c>
      <c r="R345" s="29" t="s">
        <v>1012</v>
      </c>
      <c r="S345" s="9" t="s">
        <v>188</v>
      </c>
      <c r="W345" s="9" t="s">
        <v>236</v>
      </c>
      <c r="X345" s="10" t="s">
        <v>988</v>
      </c>
      <c r="Y345" t="s">
        <v>871</v>
      </c>
      <c r="AA345">
        <v>697</v>
      </c>
      <c r="AB345" t="s">
        <v>253</v>
      </c>
      <c r="AC345" t="s">
        <v>180</v>
      </c>
      <c r="AD345" s="1">
        <v>8.5</v>
      </c>
      <c r="AE345">
        <v>8</v>
      </c>
      <c r="AF345">
        <v>0.5</v>
      </c>
      <c r="AH345">
        <v>293</v>
      </c>
      <c r="AI345">
        <v>293</v>
      </c>
      <c r="AJ345">
        <v>9.25</v>
      </c>
      <c r="AK345">
        <v>0</v>
      </c>
      <c r="AL345" t="s">
        <v>309</v>
      </c>
      <c r="AM345" s="10" t="s">
        <v>978</v>
      </c>
      <c r="AN345" t="s">
        <v>855</v>
      </c>
      <c r="AO345" s="2" t="s">
        <v>982</v>
      </c>
      <c r="AQ345">
        <v>1</v>
      </c>
      <c r="AT345" t="s">
        <v>974</v>
      </c>
      <c r="AU345" t="s">
        <v>118</v>
      </c>
      <c r="AV345" t="s">
        <v>856</v>
      </c>
      <c r="AW345" t="s">
        <v>131</v>
      </c>
      <c r="AX345" t="s">
        <v>866</v>
      </c>
      <c r="AY345" t="s">
        <v>996</v>
      </c>
      <c r="BB345" s="25" t="s">
        <v>58</v>
      </c>
      <c r="BC345" t="s">
        <v>659</v>
      </c>
      <c r="BD345" t="s">
        <v>81</v>
      </c>
      <c r="BE345" t="s">
        <v>858</v>
      </c>
      <c r="BF345" s="9" t="s">
        <v>859</v>
      </c>
      <c r="BG345" t="s">
        <v>872</v>
      </c>
      <c r="BH345">
        <v>33.5</v>
      </c>
      <c r="BI345">
        <v>8.5</v>
      </c>
      <c r="BJ345">
        <f t="shared" si="20"/>
        <v>22.488886144049022</v>
      </c>
      <c r="BK345">
        <v>7</v>
      </c>
      <c r="BL345">
        <v>27.5</v>
      </c>
      <c r="BM345">
        <v>3.5</v>
      </c>
      <c r="BN345">
        <f t="shared" si="18"/>
        <v>9.260129588726068</v>
      </c>
      <c r="BO345">
        <v>7</v>
      </c>
    </row>
    <row r="346" spans="1:67">
      <c r="A346" t="s">
        <v>809</v>
      </c>
      <c r="B346" t="s">
        <v>797</v>
      </c>
      <c r="C346" s="7" t="s">
        <v>848</v>
      </c>
      <c r="D346" s="24" t="s">
        <v>849</v>
      </c>
      <c r="E346" s="24" t="s">
        <v>850</v>
      </c>
      <c r="F346" s="24">
        <v>2011</v>
      </c>
      <c r="G346" s="9" t="s">
        <v>851</v>
      </c>
      <c r="H346" s="9" t="s">
        <v>852</v>
      </c>
      <c r="I346" s="9" t="s">
        <v>853</v>
      </c>
      <c r="J346" s="1" t="s">
        <v>1059</v>
      </c>
      <c r="K346" t="s">
        <v>1088</v>
      </c>
      <c r="L346" s="9" t="s">
        <v>1087</v>
      </c>
      <c r="M346" s="9" t="s">
        <v>1109</v>
      </c>
      <c r="N346" s="9" t="s">
        <v>1125</v>
      </c>
      <c r="O346" s="9" t="s">
        <v>160</v>
      </c>
      <c r="P346" s="9"/>
      <c r="Q346" s="29" t="s">
        <v>1011</v>
      </c>
      <c r="R346" s="29" t="s">
        <v>1012</v>
      </c>
      <c r="S346" s="9" t="s">
        <v>188</v>
      </c>
      <c r="W346" s="9" t="s">
        <v>236</v>
      </c>
      <c r="X346" s="10" t="s">
        <v>988</v>
      </c>
      <c r="Y346" t="s">
        <v>871</v>
      </c>
      <c r="AA346">
        <v>697</v>
      </c>
      <c r="AB346" t="s">
        <v>253</v>
      </c>
      <c r="AC346" t="s">
        <v>180</v>
      </c>
      <c r="AD346" s="1">
        <v>8.5</v>
      </c>
      <c r="AE346">
        <v>8</v>
      </c>
      <c r="AF346">
        <v>0.5</v>
      </c>
      <c r="AH346">
        <v>293</v>
      </c>
      <c r="AI346">
        <v>293</v>
      </c>
      <c r="AJ346">
        <v>9.25</v>
      </c>
      <c r="AK346">
        <v>0</v>
      </c>
      <c r="AL346" t="s">
        <v>309</v>
      </c>
      <c r="AM346" s="10" t="s">
        <v>978</v>
      </c>
      <c r="AN346" t="s">
        <v>855</v>
      </c>
      <c r="AO346" s="2" t="s">
        <v>982</v>
      </c>
      <c r="AQ346">
        <v>7</v>
      </c>
      <c r="AT346" t="s">
        <v>974</v>
      </c>
      <c r="AU346" t="s">
        <v>118</v>
      </c>
      <c r="AV346" t="s">
        <v>856</v>
      </c>
      <c r="AW346" t="s">
        <v>131</v>
      </c>
      <c r="AX346" t="s">
        <v>866</v>
      </c>
      <c r="AY346" t="s">
        <v>996</v>
      </c>
      <c r="BB346" s="25" t="s">
        <v>58</v>
      </c>
      <c r="BC346" t="s">
        <v>661</v>
      </c>
      <c r="BD346" t="s">
        <v>81</v>
      </c>
      <c r="BE346" t="s">
        <v>858</v>
      </c>
      <c r="BF346" s="9" t="s">
        <v>859</v>
      </c>
      <c r="BG346" t="s">
        <v>873</v>
      </c>
      <c r="BH346">
        <v>33.5</v>
      </c>
      <c r="BI346">
        <v>8.5</v>
      </c>
      <c r="BJ346">
        <f t="shared" si="20"/>
        <v>22.488886144049022</v>
      </c>
      <c r="BK346">
        <v>7</v>
      </c>
      <c r="BL346">
        <v>22</v>
      </c>
      <c r="BM346">
        <v>7</v>
      </c>
      <c r="BN346">
        <f t="shared" si="18"/>
        <v>18.520259177452136</v>
      </c>
      <c r="BO346">
        <v>7</v>
      </c>
    </row>
    <row r="347" spans="1:67">
      <c r="A347" t="s">
        <v>809</v>
      </c>
      <c r="B347" t="s">
        <v>797</v>
      </c>
      <c r="C347" s="7" t="s">
        <v>848</v>
      </c>
      <c r="D347" s="24" t="s">
        <v>849</v>
      </c>
      <c r="E347" s="24" t="s">
        <v>850</v>
      </c>
      <c r="F347" s="24">
        <v>2011</v>
      </c>
      <c r="G347" s="9" t="s">
        <v>851</v>
      </c>
      <c r="H347" s="9" t="s">
        <v>852</v>
      </c>
      <c r="I347" s="9" t="s">
        <v>853</v>
      </c>
      <c r="J347" s="1" t="s">
        <v>1059</v>
      </c>
      <c r="K347" t="s">
        <v>1088</v>
      </c>
      <c r="L347" s="9" t="s">
        <v>1087</v>
      </c>
      <c r="M347" s="9" t="s">
        <v>1109</v>
      </c>
      <c r="N347" s="9" t="s">
        <v>1125</v>
      </c>
      <c r="O347" s="9" t="s">
        <v>160</v>
      </c>
      <c r="P347" s="9"/>
      <c r="Q347" s="29" t="s">
        <v>1011</v>
      </c>
      <c r="R347" s="29" t="s">
        <v>1012</v>
      </c>
      <c r="S347" s="9" t="s">
        <v>188</v>
      </c>
      <c r="W347" s="9" t="s">
        <v>236</v>
      </c>
      <c r="X347" s="10" t="s">
        <v>988</v>
      </c>
      <c r="Y347" t="s">
        <v>871</v>
      </c>
      <c r="AA347">
        <v>697</v>
      </c>
      <c r="AB347" t="s">
        <v>253</v>
      </c>
      <c r="AC347" t="s">
        <v>180</v>
      </c>
      <c r="AD347" s="1">
        <v>8.5</v>
      </c>
      <c r="AE347">
        <v>8</v>
      </c>
      <c r="AF347">
        <v>0.5</v>
      </c>
      <c r="AH347">
        <v>293</v>
      </c>
      <c r="AI347">
        <v>293</v>
      </c>
      <c r="AJ347">
        <v>293</v>
      </c>
      <c r="AK347">
        <v>0</v>
      </c>
      <c r="AL347" t="s">
        <v>309</v>
      </c>
      <c r="AM347" s="10" t="s">
        <v>978</v>
      </c>
      <c r="AN347" t="s">
        <v>855</v>
      </c>
      <c r="AO347" s="2" t="s">
        <v>982</v>
      </c>
      <c r="AQ347">
        <v>21</v>
      </c>
      <c r="AT347" t="s">
        <v>974</v>
      </c>
      <c r="AU347" t="s">
        <v>118</v>
      </c>
      <c r="AV347" t="s">
        <v>856</v>
      </c>
      <c r="AW347" t="s">
        <v>131</v>
      </c>
      <c r="AX347" t="s">
        <v>866</v>
      </c>
      <c r="AY347" t="s">
        <v>996</v>
      </c>
      <c r="BB347" s="25" t="s">
        <v>58</v>
      </c>
      <c r="BC347" t="s">
        <v>663</v>
      </c>
      <c r="BD347" t="s">
        <v>81</v>
      </c>
      <c r="BE347" t="s">
        <v>858</v>
      </c>
      <c r="BF347" s="9" t="s">
        <v>859</v>
      </c>
      <c r="BG347" t="s">
        <v>874</v>
      </c>
      <c r="BH347">
        <v>33.5</v>
      </c>
      <c r="BI347">
        <v>8.5</v>
      </c>
      <c r="BJ347">
        <f t="shared" si="20"/>
        <v>22.488886144049022</v>
      </c>
      <c r="BK347">
        <v>7</v>
      </c>
      <c r="BL347">
        <v>29</v>
      </c>
      <c r="BM347">
        <v>8.5</v>
      </c>
      <c r="BN347">
        <f t="shared" si="18"/>
        <v>22.488886144049022</v>
      </c>
      <c r="BO347">
        <v>7</v>
      </c>
    </row>
    <row r="348" spans="1:67">
      <c r="A348" t="s">
        <v>809</v>
      </c>
      <c r="B348" t="s">
        <v>797</v>
      </c>
      <c r="C348" s="7" t="s">
        <v>848</v>
      </c>
      <c r="D348" s="24" t="s">
        <v>849</v>
      </c>
      <c r="E348" s="24" t="s">
        <v>850</v>
      </c>
      <c r="F348" s="24">
        <v>2011</v>
      </c>
      <c r="G348" s="9" t="s">
        <v>851</v>
      </c>
      <c r="H348" s="9" t="s">
        <v>852</v>
      </c>
      <c r="I348" s="9" t="s">
        <v>853</v>
      </c>
      <c r="J348" s="1" t="s">
        <v>1059</v>
      </c>
      <c r="K348" t="s">
        <v>1088</v>
      </c>
      <c r="L348" s="9" t="s">
        <v>1087</v>
      </c>
      <c r="M348" s="9" t="s">
        <v>1109</v>
      </c>
      <c r="N348" s="9" t="s">
        <v>1125</v>
      </c>
      <c r="O348" s="9" t="s">
        <v>160</v>
      </c>
      <c r="P348" s="9"/>
      <c r="Q348" s="29" t="s">
        <v>1011</v>
      </c>
      <c r="R348" s="29" t="s">
        <v>1012</v>
      </c>
      <c r="S348" s="9" t="s">
        <v>188</v>
      </c>
      <c r="W348" s="9" t="s">
        <v>236</v>
      </c>
      <c r="X348" s="10" t="s">
        <v>988</v>
      </c>
      <c r="Y348" t="s">
        <v>871</v>
      </c>
      <c r="AA348">
        <v>697</v>
      </c>
      <c r="AB348" t="s">
        <v>253</v>
      </c>
      <c r="AC348" t="s">
        <v>180</v>
      </c>
      <c r="AD348" s="1">
        <v>8.5</v>
      </c>
      <c r="AE348">
        <v>8</v>
      </c>
      <c r="AF348">
        <v>0.5</v>
      </c>
      <c r="AH348">
        <v>293</v>
      </c>
      <c r="AI348">
        <v>293</v>
      </c>
      <c r="AJ348">
        <v>293</v>
      </c>
      <c r="AK348">
        <v>0</v>
      </c>
      <c r="AL348" t="s">
        <v>309</v>
      </c>
      <c r="AM348" s="10" t="s">
        <v>978</v>
      </c>
      <c r="AN348" t="s">
        <v>855</v>
      </c>
      <c r="AO348" s="2" t="s">
        <v>982</v>
      </c>
      <c r="AQ348">
        <v>1</v>
      </c>
      <c r="AT348" t="s">
        <v>974</v>
      </c>
      <c r="AU348" t="s">
        <v>118</v>
      </c>
      <c r="AV348" t="s">
        <v>856</v>
      </c>
      <c r="AW348" t="s">
        <v>53</v>
      </c>
      <c r="AX348" t="s">
        <v>867</v>
      </c>
      <c r="AY348" t="s">
        <v>996</v>
      </c>
      <c r="BB348" s="25" t="s">
        <v>58</v>
      </c>
      <c r="BC348" t="s">
        <v>659</v>
      </c>
      <c r="BD348" t="s">
        <v>81</v>
      </c>
      <c r="BE348" t="s">
        <v>858</v>
      </c>
      <c r="BF348" s="9" t="s">
        <v>859</v>
      </c>
      <c r="BG348" t="s">
        <v>872</v>
      </c>
      <c r="BH348">
        <v>12.5</v>
      </c>
      <c r="BI348">
        <v>3.5</v>
      </c>
      <c r="BJ348">
        <f t="shared" si="20"/>
        <v>9.260129588726068</v>
      </c>
      <c r="BK348">
        <v>7</v>
      </c>
      <c r="BL348">
        <v>26.5</v>
      </c>
      <c r="BM348">
        <v>10</v>
      </c>
      <c r="BN348">
        <f t="shared" si="18"/>
        <v>26.457513110645905</v>
      </c>
      <c r="BO348">
        <v>7</v>
      </c>
    </row>
    <row r="349" spans="1:67">
      <c r="A349" t="s">
        <v>809</v>
      </c>
      <c r="B349" t="s">
        <v>797</v>
      </c>
      <c r="C349" s="7" t="s">
        <v>848</v>
      </c>
      <c r="D349" s="24" t="s">
        <v>849</v>
      </c>
      <c r="E349" s="24" t="s">
        <v>850</v>
      </c>
      <c r="F349" s="24">
        <v>2011</v>
      </c>
      <c r="G349" s="9" t="s">
        <v>851</v>
      </c>
      <c r="H349" s="9" t="s">
        <v>852</v>
      </c>
      <c r="I349" s="9" t="s">
        <v>853</v>
      </c>
      <c r="J349" s="1" t="s">
        <v>1059</v>
      </c>
      <c r="K349" t="s">
        <v>1088</v>
      </c>
      <c r="L349" s="9" t="s">
        <v>1087</v>
      </c>
      <c r="M349" s="9" t="s">
        <v>1109</v>
      </c>
      <c r="N349" s="9" t="s">
        <v>1125</v>
      </c>
      <c r="O349" s="9" t="s">
        <v>160</v>
      </c>
      <c r="P349" s="9"/>
      <c r="Q349" s="29" t="s">
        <v>1011</v>
      </c>
      <c r="R349" s="29" t="s">
        <v>1012</v>
      </c>
      <c r="S349" s="9" t="s">
        <v>188</v>
      </c>
      <c r="W349" s="9" t="s">
        <v>236</v>
      </c>
      <c r="X349" s="10" t="s">
        <v>988</v>
      </c>
      <c r="Y349" t="s">
        <v>871</v>
      </c>
      <c r="AA349">
        <v>697</v>
      </c>
      <c r="AB349" t="s">
        <v>253</v>
      </c>
      <c r="AC349" t="s">
        <v>180</v>
      </c>
      <c r="AD349" s="1">
        <v>8.5</v>
      </c>
      <c r="AE349">
        <v>8</v>
      </c>
      <c r="AF349">
        <v>0.5</v>
      </c>
      <c r="AH349">
        <v>293</v>
      </c>
      <c r="AI349">
        <v>293</v>
      </c>
      <c r="AJ349">
        <v>293</v>
      </c>
      <c r="AK349">
        <v>0</v>
      </c>
      <c r="AL349" t="s">
        <v>309</v>
      </c>
      <c r="AM349" s="10" t="s">
        <v>978</v>
      </c>
      <c r="AN349" t="s">
        <v>855</v>
      </c>
      <c r="AO349" s="2" t="s">
        <v>982</v>
      </c>
      <c r="AQ349">
        <v>7</v>
      </c>
      <c r="AT349" t="s">
        <v>974</v>
      </c>
      <c r="AU349" t="s">
        <v>118</v>
      </c>
      <c r="AV349" t="s">
        <v>856</v>
      </c>
      <c r="AW349" t="s">
        <v>53</v>
      </c>
      <c r="AX349" t="s">
        <v>867</v>
      </c>
      <c r="AY349" t="s">
        <v>996</v>
      </c>
      <c r="BB349" s="25" t="s">
        <v>58</v>
      </c>
      <c r="BC349" t="s">
        <v>661</v>
      </c>
      <c r="BD349" t="s">
        <v>81</v>
      </c>
      <c r="BE349" t="s">
        <v>858</v>
      </c>
      <c r="BF349" s="9" t="s">
        <v>859</v>
      </c>
      <c r="BG349" t="s">
        <v>873</v>
      </c>
      <c r="BH349">
        <v>12.5</v>
      </c>
      <c r="BI349">
        <v>3.5</v>
      </c>
      <c r="BJ349">
        <f t="shared" si="20"/>
        <v>9.260129588726068</v>
      </c>
      <c r="BK349">
        <v>7</v>
      </c>
      <c r="BL349">
        <v>16</v>
      </c>
      <c r="BM349">
        <v>5</v>
      </c>
      <c r="BN349">
        <f t="shared" si="18"/>
        <v>13.228756555322953</v>
      </c>
      <c r="BO349">
        <v>7</v>
      </c>
    </row>
    <row r="350" spans="1:67">
      <c r="A350" t="s">
        <v>809</v>
      </c>
      <c r="B350" t="s">
        <v>797</v>
      </c>
      <c r="C350" s="7" t="s">
        <v>848</v>
      </c>
      <c r="D350" s="24" t="s">
        <v>849</v>
      </c>
      <c r="E350" s="24" t="s">
        <v>850</v>
      </c>
      <c r="F350" s="24">
        <v>2011</v>
      </c>
      <c r="G350" s="9" t="s">
        <v>851</v>
      </c>
      <c r="H350" s="9" t="s">
        <v>852</v>
      </c>
      <c r="I350" s="9" t="s">
        <v>853</v>
      </c>
      <c r="J350" s="1" t="s">
        <v>1059</v>
      </c>
      <c r="K350" t="s">
        <v>1088</v>
      </c>
      <c r="L350" s="9" t="s">
        <v>1087</v>
      </c>
      <c r="M350" s="9" t="s">
        <v>1109</v>
      </c>
      <c r="N350" s="9" t="s">
        <v>1125</v>
      </c>
      <c r="O350" s="9" t="s">
        <v>160</v>
      </c>
      <c r="P350" s="9"/>
      <c r="Q350" s="29" t="s">
        <v>1011</v>
      </c>
      <c r="R350" s="29" t="s">
        <v>1012</v>
      </c>
      <c r="S350" s="9" t="s">
        <v>188</v>
      </c>
      <c r="W350" s="9" t="s">
        <v>236</v>
      </c>
      <c r="X350" s="10" t="s">
        <v>988</v>
      </c>
      <c r="Y350" t="s">
        <v>871</v>
      </c>
      <c r="AA350">
        <v>697</v>
      </c>
      <c r="AB350" t="s">
        <v>253</v>
      </c>
      <c r="AC350" t="s">
        <v>180</v>
      </c>
      <c r="AD350" s="1">
        <v>8.5</v>
      </c>
      <c r="AE350">
        <v>8</v>
      </c>
      <c r="AF350">
        <v>0.5</v>
      </c>
      <c r="AH350">
        <v>293</v>
      </c>
      <c r="AI350">
        <v>293</v>
      </c>
      <c r="AJ350">
        <v>293</v>
      </c>
      <c r="AK350">
        <v>0</v>
      </c>
      <c r="AL350" t="s">
        <v>309</v>
      </c>
      <c r="AM350" s="10" t="s">
        <v>978</v>
      </c>
      <c r="AN350" t="s">
        <v>855</v>
      </c>
      <c r="AO350" s="2" t="s">
        <v>982</v>
      </c>
      <c r="AQ350">
        <v>21</v>
      </c>
      <c r="AT350" t="s">
        <v>974</v>
      </c>
      <c r="AU350" t="s">
        <v>118</v>
      </c>
      <c r="AV350" t="s">
        <v>856</v>
      </c>
      <c r="AW350" t="s">
        <v>53</v>
      </c>
      <c r="AX350" t="s">
        <v>867</v>
      </c>
      <c r="AY350" t="s">
        <v>996</v>
      </c>
      <c r="BB350" s="25" t="s">
        <v>58</v>
      </c>
      <c r="BC350" t="s">
        <v>663</v>
      </c>
      <c r="BD350" t="s">
        <v>81</v>
      </c>
      <c r="BE350" t="s">
        <v>858</v>
      </c>
      <c r="BF350" s="9" t="s">
        <v>859</v>
      </c>
      <c r="BG350" t="s">
        <v>874</v>
      </c>
      <c r="BH350">
        <v>12.5</v>
      </c>
      <c r="BI350">
        <v>3.5</v>
      </c>
      <c r="BJ350">
        <f t="shared" si="20"/>
        <v>9.260129588726068</v>
      </c>
      <c r="BK350">
        <v>7</v>
      </c>
      <c r="BL350">
        <v>23.5</v>
      </c>
      <c r="BM350">
        <v>4.5</v>
      </c>
      <c r="BN350">
        <f t="shared" si="18"/>
        <v>11.905880899790658</v>
      </c>
      <c r="BO350">
        <v>7</v>
      </c>
    </row>
    <row r="351" spans="1:67">
      <c r="A351" t="s">
        <v>809</v>
      </c>
      <c r="B351" t="s">
        <v>797</v>
      </c>
      <c r="C351" s="7" t="s">
        <v>848</v>
      </c>
      <c r="D351" s="24" t="s">
        <v>849</v>
      </c>
      <c r="E351" s="24" t="s">
        <v>850</v>
      </c>
      <c r="F351" s="24">
        <v>2011</v>
      </c>
      <c r="G351" s="9" t="s">
        <v>851</v>
      </c>
      <c r="H351" s="9" t="s">
        <v>875</v>
      </c>
      <c r="I351" s="9" t="s">
        <v>876</v>
      </c>
      <c r="J351" s="1" t="s">
        <v>1059</v>
      </c>
      <c r="K351" t="s">
        <v>1088</v>
      </c>
      <c r="L351" s="9" t="s">
        <v>1087</v>
      </c>
      <c r="M351" s="9" t="s">
        <v>1126</v>
      </c>
      <c r="N351" s="9" t="s">
        <v>1127</v>
      </c>
      <c r="O351" s="9" t="s">
        <v>160</v>
      </c>
      <c r="P351" s="9"/>
      <c r="Q351" s="29" t="s">
        <v>1011</v>
      </c>
      <c r="R351" s="29" t="s">
        <v>1012</v>
      </c>
      <c r="S351" s="9" t="s">
        <v>188</v>
      </c>
      <c r="W351" s="9" t="s">
        <v>236</v>
      </c>
      <c r="X351" s="10" t="s">
        <v>988</v>
      </c>
      <c r="Y351" t="s">
        <v>854</v>
      </c>
      <c r="AA351">
        <v>479</v>
      </c>
      <c r="AB351" t="s">
        <v>253</v>
      </c>
      <c r="AC351" t="s">
        <v>180</v>
      </c>
      <c r="AD351" s="1">
        <v>8.5</v>
      </c>
      <c r="AE351">
        <v>8</v>
      </c>
      <c r="AF351">
        <v>0.5</v>
      </c>
      <c r="AH351">
        <v>293</v>
      </c>
      <c r="AI351">
        <v>293</v>
      </c>
      <c r="AJ351">
        <v>293</v>
      </c>
      <c r="AK351">
        <v>0</v>
      </c>
      <c r="AL351" t="s">
        <v>309</v>
      </c>
      <c r="AM351" s="10" t="s">
        <v>978</v>
      </c>
      <c r="AN351" t="s">
        <v>855</v>
      </c>
      <c r="AO351" s="2" t="s">
        <v>982</v>
      </c>
      <c r="AQ351">
        <v>1</v>
      </c>
      <c r="AT351" t="s">
        <v>974</v>
      </c>
      <c r="AU351" t="s">
        <v>118</v>
      </c>
      <c r="AV351" t="s">
        <v>856</v>
      </c>
      <c r="AW351" t="s">
        <v>473</v>
      </c>
      <c r="AX351" t="s">
        <v>857</v>
      </c>
      <c r="AY351" t="s">
        <v>996</v>
      </c>
      <c r="BB351" s="25" t="s">
        <v>59</v>
      </c>
      <c r="BC351" t="s">
        <v>702</v>
      </c>
      <c r="BD351" t="s">
        <v>82</v>
      </c>
      <c r="BE351" t="s">
        <v>877</v>
      </c>
      <c r="BF351" s="9" t="s">
        <v>878</v>
      </c>
      <c r="BG351" t="s">
        <v>860</v>
      </c>
      <c r="BH351">
        <v>57.959200000000003</v>
      </c>
      <c r="BI351">
        <v>6.5305999999999997</v>
      </c>
      <c r="BJ351">
        <f t="shared" si="20"/>
        <v>17.278343512038415</v>
      </c>
      <c r="BK351">
        <v>7</v>
      </c>
      <c r="BL351">
        <v>65.306100000000001</v>
      </c>
      <c r="BM351">
        <v>17.959199999999999</v>
      </c>
      <c r="BN351">
        <f t="shared" si="18"/>
        <v>47.515576945671192</v>
      </c>
      <c r="BO351">
        <v>7</v>
      </c>
    </row>
    <row r="352" spans="1:67">
      <c r="A352" t="s">
        <v>809</v>
      </c>
      <c r="B352" t="s">
        <v>797</v>
      </c>
      <c r="C352" s="7" t="s">
        <v>848</v>
      </c>
      <c r="D352" s="24" t="s">
        <v>849</v>
      </c>
      <c r="E352" s="24" t="s">
        <v>850</v>
      </c>
      <c r="F352" s="24">
        <v>2011</v>
      </c>
      <c r="G352" s="9" t="s">
        <v>851</v>
      </c>
      <c r="H352" s="9" t="s">
        <v>875</v>
      </c>
      <c r="I352" s="9" t="s">
        <v>876</v>
      </c>
      <c r="J352" s="1" t="s">
        <v>1059</v>
      </c>
      <c r="K352" t="s">
        <v>1088</v>
      </c>
      <c r="L352" s="9" t="s">
        <v>1087</v>
      </c>
      <c r="M352" s="9" t="s">
        <v>1126</v>
      </c>
      <c r="N352" s="9" t="s">
        <v>1127</v>
      </c>
      <c r="O352" s="9" t="s">
        <v>160</v>
      </c>
      <c r="P352" s="9"/>
      <c r="Q352" s="29" t="s">
        <v>1011</v>
      </c>
      <c r="R352" s="29" t="s">
        <v>1012</v>
      </c>
      <c r="S352" s="9" t="s">
        <v>188</v>
      </c>
      <c r="W352" s="9" t="s">
        <v>236</v>
      </c>
      <c r="X352" s="10" t="s">
        <v>988</v>
      </c>
      <c r="Y352" t="s">
        <v>854</v>
      </c>
      <c r="AA352">
        <v>479</v>
      </c>
      <c r="AB352" t="s">
        <v>253</v>
      </c>
      <c r="AC352" t="s">
        <v>180</v>
      </c>
      <c r="AD352" s="1">
        <v>8.5</v>
      </c>
      <c r="AE352">
        <v>8</v>
      </c>
      <c r="AF352">
        <v>0.5</v>
      </c>
      <c r="AH352">
        <v>293</v>
      </c>
      <c r="AI352">
        <v>293</v>
      </c>
      <c r="AJ352">
        <v>293</v>
      </c>
      <c r="AK352">
        <v>0</v>
      </c>
      <c r="AL352" t="s">
        <v>309</v>
      </c>
      <c r="AM352" s="10" t="s">
        <v>978</v>
      </c>
      <c r="AN352" t="s">
        <v>855</v>
      </c>
      <c r="AO352" s="2" t="s">
        <v>982</v>
      </c>
      <c r="AQ352">
        <v>7</v>
      </c>
      <c r="AT352" t="s">
        <v>974</v>
      </c>
      <c r="AU352" t="s">
        <v>118</v>
      </c>
      <c r="AV352" t="s">
        <v>856</v>
      </c>
      <c r="AW352" t="s">
        <v>473</v>
      </c>
      <c r="AX352" t="s">
        <v>857</v>
      </c>
      <c r="AY352" t="s">
        <v>996</v>
      </c>
      <c r="BB352" s="25" t="s">
        <v>59</v>
      </c>
      <c r="BC352" t="s">
        <v>879</v>
      </c>
      <c r="BD352" t="s">
        <v>82</v>
      </c>
      <c r="BE352" t="s">
        <v>877</v>
      </c>
      <c r="BF352" s="9" t="s">
        <v>878</v>
      </c>
      <c r="BG352" t="s">
        <v>861</v>
      </c>
      <c r="BH352">
        <v>57.959200000000003</v>
      </c>
      <c r="BI352">
        <v>6.5305999999999997</v>
      </c>
      <c r="BJ352">
        <f t="shared" si="20"/>
        <v>17.278343512038415</v>
      </c>
      <c r="BK352">
        <v>7</v>
      </c>
      <c r="BL352">
        <v>20.408200000000001</v>
      </c>
      <c r="BM352">
        <v>5.7141999999999999</v>
      </c>
      <c r="BN352">
        <f t="shared" si="18"/>
        <v>15.118352141685284</v>
      </c>
      <c r="BO352">
        <v>7</v>
      </c>
    </row>
    <row r="353" spans="1:67">
      <c r="A353" t="s">
        <v>809</v>
      </c>
      <c r="B353" t="s">
        <v>797</v>
      </c>
      <c r="C353" s="7" t="s">
        <v>848</v>
      </c>
      <c r="D353" s="24" t="s">
        <v>849</v>
      </c>
      <c r="E353" s="24" t="s">
        <v>850</v>
      </c>
      <c r="F353" s="24">
        <v>2011</v>
      </c>
      <c r="G353" s="9" t="s">
        <v>851</v>
      </c>
      <c r="H353" s="9" t="s">
        <v>875</v>
      </c>
      <c r="I353" s="9" t="s">
        <v>876</v>
      </c>
      <c r="J353" s="1" t="s">
        <v>1059</v>
      </c>
      <c r="K353" t="s">
        <v>1088</v>
      </c>
      <c r="L353" s="9" t="s">
        <v>1087</v>
      </c>
      <c r="M353" s="9" t="s">
        <v>1126</v>
      </c>
      <c r="N353" s="9" t="s">
        <v>1127</v>
      </c>
      <c r="O353" s="9" t="s">
        <v>160</v>
      </c>
      <c r="P353" s="9"/>
      <c r="Q353" s="29" t="s">
        <v>1011</v>
      </c>
      <c r="R353" s="29" t="s">
        <v>1012</v>
      </c>
      <c r="S353" s="9" t="s">
        <v>188</v>
      </c>
      <c r="W353" s="9" t="s">
        <v>236</v>
      </c>
      <c r="X353" s="10" t="s">
        <v>988</v>
      </c>
      <c r="Y353" t="s">
        <v>854</v>
      </c>
      <c r="AA353">
        <v>479</v>
      </c>
      <c r="AB353" t="s">
        <v>253</v>
      </c>
      <c r="AC353" t="s">
        <v>180</v>
      </c>
      <c r="AD353" s="1">
        <v>8.5</v>
      </c>
      <c r="AE353">
        <v>8</v>
      </c>
      <c r="AF353">
        <v>0.5</v>
      </c>
      <c r="AH353">
        <v>293</v>
      </c>
      <c r="AI353">
        <v>293</v>
      </c>
      <c r="AJ353">
        <v>293</v>
      </c>
      <c r="AK353">
        <v>0</v>
      </c>
      <c r="AL353" t="s">
        <v>309</v>
      </c>
      <c r="AM353" s="10" t="s">
        <v>978</v>
      </c>
      <c r="AN353" t="s">
        <v>855</v>
      </c>
      <c r="AO353" s="2" t="s">
        <v>982</v>
      </c>
      <c r="AQ353">
        <v>21</v>
      </c>
      <c r="AT353" t="s">
        <v>974</v>
      </c>
      <c r="AU353" t="s">
        <v>118</v>
      </c>
      <c r="AV353" t="s">
        <v>856</v>
      </c>
      <c r="AW353" t="s">
        <v>473</v>
      </c>
      <c r="AX353" t="s">
        <v>857</v>
      </c>
      <c r="AY353" t="s">
        <v>996</v>
      </c>
      <c r="BB353" s="25" t="s">
        <v>59</v>
      </c>
      <c r="BC353" t="s">
        <v>710</v>
      </c>
      <c r="BD353" t="s">
        <v>82</v>
      </c>
      <c r="BE353" t="s">
        <v>877</v>
      </c>
      <c r="BF353" s="9" t="s">
        <v>878</v>
      </c>
      <c r="BG353" t="s">
        <v>862</v>
      </c>
      <c r="BH353">
        <v>57.959200000000003</v>
      </c>
      <c r="BI353">
        <v>6.5305999999999997</v>
      </c>
      <c r="BJ353">
        <f t="shared" si="20"/>
        <v>17.278343512038415</v>
      </c>
      <c r="BK353">
        <v>7</v>
      </c>
      <c r="BL353">
        <v>28.571400000000001</v>
      </c>
      <c r="BM353">
        <v>13.061299999999999</v>
      </c>
      <c r="BN353">
        <f t="shared" si="18"/>
        <v>34.556951599207935</v>
      </c>
      <c r="BO353">
        <v>7</v>
      </c>
    </row>
    <row r="354" spans="1:67">
      <c r="A354" t="s">
        <v>809</v>
      </c>
      <c r="B354" t="s">
        <v>797</v>
      </c>
      <c r="C354" s="7" t="s">
        <v>848</v>
      </c>
      <c r="D354" s="24" t="s">
        <v>849</v>
      </c>
      <c r="E354" s="24" t="s">
        <v>850</v>
      </c>
      <c r="F354" s="24">
        <v>2011</v>
      </c>
      <c r="G354" s="9" t="s">
        <v>851</v>
      </c>
      <c r="H354" s="9" t="s">
        <v>875</v>
      </c>
      <c r="I354" s="9" t="s">
        <v>876</v>
      </c>
      <c r="J354" s="1" t="s">
        <v>1059</v>
      </c>
      <c r="K354" t="s">
        <v>1088</v>
      </c>
      <c r="L354" s="9" t="s">
        <v>1087</v>
      </c>
      <c r="M354" s="9" t="s">
        <v>1126</v>
      </c>
      <c r="N354" s="9" t="s">
        <v>1127</v>
      </c>
      <c r="O354" s="9" t="s">
        <v>160</v>
      </c>
      <c r="P354" s="9"/>
      <c r="Q354" s="29" t="s">
        <v>1011</v>
      </c>
      <c r="R354" s="29" t="s">
        <v>1012</v>
      </c>
      <c r="S354" s="9" t="s">
        <v>188</v>
      </c>
      <c r="W354" s="9" t="s">
        <v>236</v>
      </c>
      <c r="X354" s="10" t="s">
        <v>988</v>
      </c>
      <c r="Y354" t="s">
        <v>854</v>
      </c>
      <c r="AA354">
        <v>479</v>
      </c>
      <c r="AB354" t="s">
        <v>253</v>
      </c>
      <c r="AC354" t="s">
        <v>180</v>
      </c>
      <c r="AD354" s="1">
        <v>8.5</v>
      </c>
      <c r="AE354">
        <v>8</v>
      </c>
      <c r="AF354">
        <v>0.5</v>
      </c>
      <c r="AH354">
        <v>293</v>
      </c>
      <c r="AI354">
        <v>293</v>
      </c>
      <c r="AJ354">
        <v>293</v>
      </c>
      <c r="AK354">
        <v>0</v>
      </c>
      <c r="AL354" t="s">
        <v>309</v>
      </c>
      <c r="AM354" s="10" t="s">
        <v>978</v>
      </c>
      <c r="AN354" t="s">
        <v>855</v>
      </c>
      <c r="AO354" s="2" t="s">
        <v>982</v>
      </c>
      <c r="AQ354">
        <v>1</v>
      </c>
      <c r="AT354" t="s">
        <v>974</v>
      </c>
      <c r="AU354" t="s">
        <v>118</v>
      </c>
      <c r="AV354" t="s">
        <v>856</v>
      </c>
      <c r="AW354" t="s">
        <v>121</v>
      </c>
      <c r="AX354" t="s">
        <v>863</v>
      </c>
      <c r="AY354" s="6" t="s">
        <v>995</v>
      </c>
      <c r="BB354" s="25" t="s">
        <v>59</v>
      </c>
      <c r="BC354" t="s">
        <v>702</v>
      </c>
      <c r="BD354" t="s">
        <v>82</v>
      </c>
      <c r="BE354" t="s">
        <v>877</v>
      </c>
      <c r="BF354" s="9" t="s">
        <v>878</v>
      </c>
      <c r="BG354" t="s">
        <v>860</v>
      </c>
      <c r="BH354">
        <v>43.265300000000003</v>
      </c>
      <c r="BI354">
        <v>11.428599999999999</v>
      </c>
      <c r="BJ354">
        <f t="shared" si="20"/>
        <v>30.237233433632781</v>
      </c>
      <c r="BK354">
        <v>7</v>
      </c>
      <c r="BL354">
        <v>52.244900000000001</v>
      </c>
      <c r="BM354">
        <v>8.1632999999999996</v>
      </c>
      <c r="BN354">
        <f t="shared" si="18"/>
        <v>21.598061677613572</v>
      </c>
      <c r="BO354">
        <v>7</v>
      </c>
    </row>
    <row r="355" spans="1:67">
      <c r="A355" t="s">
        <v>809</v>
      </c>
      <c r="B355" t="s">
        <v>797</v>
      </c>
      <c r="C355" s="7" t="s">
        <v>848</v>
      </c>
      <c r="D355" s="24" t="s">
        <v>849</v>
      </c>
      <c r="E355" s="24" t="s">
        <v>850</v>
      </c>
      <c r="F355" s="24">
        <v>2011</v>
      </c>
      <c r="G355" s="9" t="s">
        <v>851</v>
      </c>
      <c r="H355" s="9" t="s">
        <v>875</v>
      </c>
      <c r="I355" s="9" t="s">
        <v>876</v>
      </c>
      <c r="J355" s="1" t="s">
        <v>1059</v>
      </c>
      <c r="K355" t="s">
        <v>1088</v>
      </c>
      <c r="L355" s="9" t="s">
        <v>1087</v>
      </c>
      <c r="M355" s="9" t="s">
        <v>1126</v>
      </c>
      <c r="N355" s="9" t="s">
        <v>1127</v>
      </c>
      <c r="O355" s="9" t="s">
        <v>160</v>
      </c>
      <c r="P355" s="9"/>
      <c r="Q355" s="29" t="s">
        <v>1011</v>
      </c>
      <c r="R355" s="29" t="s">
        <v>1012</v>
      </c>
      <c r="S355" s="9" t="s">
        <v>188</v>
      </c>
      <c r="W355" s="9" t="s">
        <v>236</v>
      </c>
      <c r="X355" s="10" t="s">
        <v>988</v>
      </c>
      <c r="Y355" t="s">
        <v>854</v>
      </c>
      <c r="AA355">
        <v>479</v>
      </c>
      <c r="AB355" t="s">
        <v>253</v>
      </c>
      <c r="AC355" t="s">
        <v>180</v>
      </c>
      <c r="AD355" s="1">
        <v>8.5</v>
      </c>
      <c r="AE355">
        <v>8</v>
      </c>
      <c r="AF355">
        <v>0.5</v>
      </c>
      <c r="AH355">
        <v>293</v>
      </c>
      <c r="AI355">
        <v>293</v>
      </c>
      <c r="AJ355">
        <v>293</v>
      </c>
      <c r="AK355">
        <v>0</v>
      </c>
      <c r="AL355" t="s">
        <v>309</v>
      </c>
      <c r="AM355" s="10" t="s">
        <v>978</v>
      </c>
      <c r="AN355" t="s">
        <v>855</v>
      </c>
      <c r="AO355" s="2" t="s">
        <v>982</v>
      </c>
      <c r="AQ355">
        <v>7</v>
      </c>
      <c r="AT355" t="s">
        <v>974</v>
      </c>
      <c r="AU355" t="s">
        <v>118</v>
      </c>
      <c r="AV355" t="s">
        <v>856</v>
      </c>
      <c r="AW355" t="s">
        <v>121</v>
      </c>
      <c r="AX355" t="s">
        <v>863</v>
      </c>
      <c r="AY355" s="6" t="s">
        <v>995</v>
      </c>
      <c r="BB355" s="25" t="s">
        <v>59</v>
      </c>
      <c r="BC355" t="s">
        <v>879</v>
      </c>
      <c r="BD355" t="s">
        <v>82</v>
      </c>
      <c r="BE355" t="s">
        <v>877</v>
      </c>
      <c r="BF355" s="9" t="s">
        <v>878</v>
      </c>
      <c r="BG355" t="s">
        <v>861</v>
      </c>
      <c r="BH355">
        <v>43.265300000000003</v>
      </c>
      <c r="BI355">
        <v>11.428599999999999</v>
      </c>
      <c r="BJ355">
        <f t="shared" si="20"/>
        <v>30.237233433632781</v>
      </c>
      <c r="BK355">
        <v>7</v>
      </c>
      <c r="BL355">
        <v>46.5306</v>
      </c>
      <c r="BM355">
        <v>11.428599999999999</v>
      </c>
      <c r="BN355">
        <f t="shared" si="18"/>
        <v>30.237233433632781</v>
      </c>
      <c r="BO355">
        <v>7</v>
      </c>
    </row>
    <row r="356" spans="1:67">
      <c r="A356" t="s">
        <v>809</v>
      </c>
      <c r="B356" t="s">
        <v>797</v>
      </c>
      <c r="C356" s="7" t="s">
        <v>848</v>
      </c>
      <c r="D356" s="24" t="s">
        <v>849</v>
      </c>
      <c r="E356" s="24" t="s">
        <v>850</v>
      </c>
      <c r="F356" s="24">
        <v>2011</v>
      </c>
      <c r="G356" s="9" t="s">
        <v>851</v>
      </c>
      <c r="H356" s="9" t="s">
        <v>875</v>
      </c>
      <c r="I356" s="9" t="s">
        <v>876</v>
      </c>
      <c r="J356" s="1" t="s">
        <v>1059</v>
      </c>
      <c r="K356" t="s">
        <v>1088</v>
      </c>
      <c r="L356" s="9" t="s">
        <v>1087</v>
      </c>
      <c r="M356" s="9" t="s">
        <v>1126</v>
      </c>
      <c r="N356" s="9" t="s">
        <v>1127</v>
      </c>
      <c r="O356" s="9" t="s">
        <v>160</v>
      </c>
      <c r="P356" s="9"/>
      <c r="Q356" s="29" t="s">
        <v>1011</v>
      </c>
      <c r="R356" s="29" t="s">
        <v>1012</v>
      </c>
      <c r="S356" s="9" t="s">
        <v>188</v>
      </c>
      <c r="W356" s="9" t="s">
        <v>236</v>
      </c>
      <c r="X356" s="10" t="s">
        <v>988</v>
      </c>
      <c r="Y356" t="s">
        <v>854</v>
      </c>
      <c r="AA356">
        <v>479</v>
      </c>
      <c r="AB356" t="s">
        <v>253</v>
      </c>
      <c r="AC356" t="s">
        <v>180</v>
      </c>
      <c r="AD356" s="1">
        <v>8.5</v>
      </c>
      <c r="AE356">
        <v>8</v>
      </c>
      <c r="AF356">
        <v>0.5</v>
      </c>
      <c r="AH356">
        <v>293</v>
      </c>
      <c r="AI356">
        <v>293</v>
      </c>
      <c r="AJ356">
        <v>293</v>
      </c>
      <c r="AK356">
        <v>0</v>
      </c>
      <c r="AL356" t="s">
        <v>309</v>
      </c>
      <c r="AM356" s="10" t="s">
        <v>978</v>
      </c>
      <c r="AN356" t="s">
        <v>855</v>
      </c>
      <c r="AO356" s="2" t="s">
        <v>982</v>
      </c>
      <c r="AQ356">
        <v>21</v>
      </c>
      <c r="AT356" t="s">
        <v>974</v>
      </c>
      <c r="AU356" t="s">
        <v>118</v>
      </c>
      <c r="AV356" t="s">
        <v>856</v>
      </c>
      <c r="AW356" t="s">
        <v>121</v>
      </c>
      <c r="AX356" t="s">
        <v>863</v>
      </c>
      <c r="AY356" s="6" t="s">
        <v>995</v>
      </c>
      <c r="BB356" s="25" t="s">
        <v>59</v>
      </c>
      <c r="BC356" t="s">
        <v>710</v>
      </c>
      <c r="BD356" t="s">
        <v>82</v>
      </c>
      <c r="BE356" t="s">
        <v>877</v>
      </c>
      <c r="BF356" s="9" t="s">
        <v>878</v>
      </c>
      <c r="BG356" t="s">
        <v>862</v>
      </c>
      <c r="BH356">
        <v>43.265300000000003</v>
      </c>
      <c r="BI356">
        <v>11.428599999999999</v>
      </c>
      <c r="BJ356">
        <f t="shared" si="20"/>
        <v>30.237233433632781</v>
      </c>
      <c r="BK356">
        <v>7</v>
      </c>
      <c r="BL356">
        <v>36.734699999999997</v>
      </c>
      <c r="BM356">
        <v>17.142900000000001</v>
      </c>
      <c r="BN356">
        <f t="shared" si="18"/>
        <v>45.355850150449172</v>
      </c>
      <c r="BO356">
        <v>7</v>
      </c>
    </row>
    <row r="357" spans="1:67">
      <c r="A357" t="s">
        <v>809</v>
      </c>
      <c r="B357" t="s">
        <v>797</v>
      </c>
      <c r="C357" s="7" t="s">
        <v>848</v>
      </c>
      <c r="D357" s="24" t="s">
        <v>849</v>
      </c>
      <c r="E357" s="24" t="s">
        <v>850</v>
      </c>
      <c r="F357" s="24">
        <v>2011</v>
      </c>
      <c r="G357" s="9" t="s">
        <v>851</v>
      </c>
      <c r="H357" s="9" t="s">
        <v>875</v>
      </c>
      <c r="I357" s="9" t="s">
        <v>876</v>
      </c>
      <c r="J357" s="1" t="s">
        <v>1059</v>
      </c>
      <c r="K357" t="s">
        <v>1088</v>
      </c>
      <c r="L357" s="9" t="s">
        <v>1087</v>
      </c>
      <c r="M357" s="9" t="s">
        <v>1126</v>
      </c>
      <c r="N357" s="9" t="s">
        <v>1127</v>
      </c>
      <c r="O357" s="9" t="s">
        <v>160</v>
      </c>
      <c r="P357" s="9"/>
      <c r="Q357" s="29" t="s">
        <v>1011</v>
      </c>
      <c r="R357" s="29" t="s">
        <v>1012</v>
      </c>
      <c r="S357" s="9" t="s">
        <v>188</v>
      </c>
      <c r="W357" s="9" t="s">
        <v>236</v>
      </c>
      <c r="X357" s="10" t="s">
        <v>988</v>
      </c>
      <c r="Y357" t="s">
        <v>854</v>
      </c>
      <c r="AA357">
        <v>479</v>
      </c>
      <c r="AB357" t="s">
        <v>253</v>
      </c>
      <c r="AC357" t="s">
        <v>180</v>
      </c>
      <c r="AD357" s="1">
        <v>8.5</v>
      </c>
      <c r="AE357">
        <v>8</v>
      </c>
      <c r="AF357">
        <v>0.5</v>
      </c>
      <c r="AH357">
        <v>293</v>
      </c>
      <c r="AI357">
        <v>293</v>
      </c>
      <c r="AJ357">
        <v>293</v>
      </c>
      <c r="AK357">
        <v>0</v>
      </c>
      <c r="AL357" t="s">
        <v>309</v>
      </c>
      <c r="AM357" s="10" t="s">
        <v>978</v>
      </c>
      <c r="AN357" t="s">
        <v>855</v>
      </c>
      <c r="AO357" s="2" t="s">
        <v>982</v>
      </c>
      <c r="AQ357">
        <v>1</v>
      </c>
      <c r="AT357" t="s">
        <v>974</v>
      </c>
      <c r="AU357" t="s">
        <v>118</v>
      </c>
      <c r="AV357" t="s">
        <v>856</v>
      </c>
      <c r="AW357" t="s">
        <v>592</v>
      </c>
      <c r="AX357" t="s">
        <v>864</v>
      </c>
      <c r="AY357" s="6" t="s">
        <v>995</v>
      </c>
      <c r="BB357" s="25" t="s">
        <v>59</v>
      </c>
      <c r="BC357" t="s">
        <v>702</v>
      </c>
      <c r="BD357" t="s">
        <v>82</v>
      </c>
      <c r="BE357" t="s">
        <v>877</v>
      </c>
      <c r="BF357" s="9" t="s">
        <v>878</v>
      </c>
      <c r="BG357" t="s">
        <v>860</v>
      </c>
      <c r="BH357">
        <v>63.673499999999997</v>
      </c>
      <c r="BI357">
        <v>16.326499999999999</v>
      </c>
      <c r="BJ357">
        <f t="shared" si="20"/>
        <v>43.195858780096039</v>
      </c>
      <c r="BK357">
        <v>7</v>
      </c>
      <c r="BL357">
        <v>125.714</v>
      </c>
      <c r="BM357">
        <v>19.591999999999999</v>
      </c>
      <c r="BN357">
        <f t="shared" si="18"/>
        <v>51.835559686377458</v>
      </c>
      <c r="BO357">
        <v>7</v>
      </c>
    </row>
    <row r="358" spans="1:67">
      <c r="A358" t="s">
        <v>809</v>
      </c>
      <c r="B358" t="s">
        <v>797</v>
      </c>
      <c r="C358" s="7" t="s">
        <v>848</v>
      </c>
      <c r="D358" s="24" t="s">
        <v>849</v>
      </c>
      <c r="E358" s="24" t="s">
        <v>850</v>
      </c>
      <c r="F358" s="24">
        <v>2011</v>
      </c>
      <c r="G358" s="9" t="s">
        <v>851</v>
      </c>
      <c r="H358" s="9" t="s">
        <v>875</v>
      </c>
      <c r="I358" s="9" t="s">
        <v>876</v>
      </c>
      <c r="J358" s="1" t="s">
        <v>1059</v>
      </c>
      <c r="K358" t="s">
        <v>1088</v>
      </c>
      <c r="L358" s="9" t="s">
        <v>1087</v>
      </c>
      <c r="M358" s="9" t="s">
        <v>1126</v>
      </c>
      <c r="N358" s="9" t="s">
        <v>1127</v>
      </c>
      <c r="O358" s="9" t="s">
        <v>160</v>
      </c>
      <c r="P358" s="9"/>
      <c r="Q358" s="29" t="s">
        <v>1011</v>
      </c>
      <c r="R358" s="29" t="s">
        <v>1012</v>
      </c>
      <c r="S358" s="9" t="s">
        <v>188</v>
      </c>
      <c r="W358" s="9" t="s">
        <v>236</v>
      </c>
      <c r="X358" s="10" t="s">
        <v>988</v>
      </c>
      <c r="Y358" t="s">
        <v>854</v>
      </c>
      <c r="AA358">
        <v>479</v>
      </c>
      <c r="AB358" t="s">
        <v>253</v>
      </c>
      <c r="AC358" t="s">
        <v>180</v>
      </c>
      <c r="AD358" s="1">
        <v>8.5</v>
      </c>
      <c r="AE358">
        <v>8</v>
      </c>
      <c r="AF358">
        <v>0.5</v>
      </c>
      <c r="AH358">
        <v>293</v>
      </c>
      <c r="AI358">
        <v>293</v>
      </c>
      <c r="AJ358">
        <v>293</v>
      </c>
      <c r="AK358">
        <v>0</v>
      </c>
      <c r="AL358" t="s">
        <v>309</v>
      </c>
      <c r="AM358" s="10" t="s">
        <v>978</v>
      </c>
      <c r="AN358" t="s">
        <v>855</v>
      </c>
      <c r="AO358" s="2" t="s">
        <v>982</v>
      </c>
      <c r="AQ358">
        <v>7</v>
      </c>
      <c r="AT358" t="s">
        <v>974</v>
      </c>
      <c r="AU358" t="s">
        <v>118</v>
      </c>
      <c r="AV358" t="s">
        <v>856</v>
      </c>
      <c r="AW358" t="s">
        <v>592</v>
      </c>
      <c r="AX358" t="s">
        <v>864</v>
      </c>
      <c r="AY358" s="6" t="s">
        <v>995</v>
      </c>
      <c r="BB358" s="25" t="s">
        <v>59</v>
      </c>
      <c r="BC358" t="s">
        <v>879</v>
      </c>
      <c r="BD358" t="s">
        <v>82</v>
      </c>
      <c r="BE358" t="s">
        <v>877</v>
      </c>
      <c r="BF358" s="9" t="s">
        <v>878</v>
      </c>
      <c r="BG358" t="s">
        <v>861</v>
      </c>
      <c r="BH358">
        <v>63.673499999999997</v>
      </c>
      <c r="BI358">
        <v>16.326499999999999</v>
      </c>
      <c r="BJ358">
        <f t="shared" si="20"/>
        <v>43.195858780096039</v>
      </c>
      <c r="BK358">
        <v>7</v>
      </c>
      <c r="BL358">
        <v>22.040800000000001</v>
      </c>
      <c r="BM358">
        <v>5.7142999999999997</v>
      </c>
      <c r="BN358">
        <f t="shared" si="18"/>
        <v>15.118616716816391</v>
      </c>
      <c r="BO358">
        <v>7</v>
      </c>
    </row>
    <row r="359" spans="1:67">
      <c r="A359" t="s">
        <v>809</v>
      </c>
      <c r="B359" t="s">
        <v>797</v>
      </c>
      <c r="C359" s="7" t="s">
        <v>848</v>
      </c>
      <c r="D359" s="24" t="s">
        <v>849</v>
      </c>
      <c r="E359" s="24" t="s">
        <v>850</v>
      </c>
      <c r="F359" s="24">
        <v>2011</v>
      </c>
      <c r="G359" s="9" t="s">
        <v>851</v>
      </c>
      <c r="H359" s="9" t="s">
        <v>875</v>
      </c>
      <c r="I359" s="9" t="s">
        <v>876</v>
      </c>
      <c r="J359" s="1" t="s">
        <v>1059</v>
      </c>
      <c r="K359" t="s">
        <v>1088</v>
      </c>
      <c r="L359" s="9" t="s">
        <v>1087</v>
      </c>
      <c r="M359" s="9" t="s">
        <v>1126</v>
      </c>
      <c r="N359" s="9" t="s">
        <v>1127</v>
      </c>
      <c r="O359" s="9" t="s">
        <v>160</v>
      </c>
      <c r="P359" s="9"/>
      <c r="Q359" s="29" t="s">
        <v>1011</v>
      </c>
      <c r="R359" s="29" t="s">
        <v>1012</v>
      </c>
      <c r="S359" s="9" t="s">
        <v>188</v>
      </c>
      <c r="W359" s="9" t="s">
        <v>236</v>
      </c>
      <c r="X359" s="10" t="s">
        <v>988</v>
      </c>
      <c r="Y359" t="s">
        <v>854</v>
      </c>
      <c r="AA359">
        <v>479</v>
      </c>
      <c r="AB359" t="s">
        <v>253</v>
      </c>
      <c r="AC359" t="s">
        <v>180</v>
      </c>
      <c r="AD359" s="1">
        <v>8.5</v>
      </c>
      <c r="AE359">
        <v>8</v>
      </c>
      <c r="AF359">
        <v>0.5</v>
      </c>
      <c r="AH359">
        <v>293</v>
      </c>
      <c r="AI359">
        <v>293</v>
      </c>
      <c r="AJ359">
        <v>293</v>
      </c>
      <c r="AK359">
        <v>0</v>
      </c>
      <c r="AL359" t="s">
        <v>309</v>
      </c>
      <c r="AM359" s="10" t="s">
        <v>978</v>
      </c>
      <c r="AN359" t="s">
        <v>855</v>
      </c>
      <c r="AO359" s="2" t="s">
        <v>982</v>
      </c>
      <c r="AQ359">
        <v>21</v>
      </c>
      <c r="AT359" t="s">
        <v>974</v>
      </c>
      <c r="AU359" t="s">
        <v>118</v>
      </c>
      <c r="AV359" t="s">
        <v>856</v>
      </c>
      <c r="AW359" t="s">
        <v>592</v>
      </c>
      <c r="AX359" t="s">
        <v>864</v>
      </c>
      <c r="AY359" s="6" t="s">
        <v>995</v>
      </c>
      <c r="BB359" s="25" t="s">
        <v>59</v>
      </c>
      <c r="BC359" t="s">
        <v>710</v>
      </c>
      <c r="BD359" t="s">
        <v>82</v>
      </c>
      <c r="BE359" t="s">
        <v>877</v>
      </c>
      <c r="BF359" s="9" t="s">
        <v>878</v>
      </c>
      <c r="BG359" t="s">
        <v>862</v>
      </c>
      <c r="BH359">
        <v>63.673499999999997</v>
      </c>
      <c r="BI359">
        <v>16.326499999999999</v>
      </c>
      <c r="BJ359">
        <f t="shared" si="20"/>
        <v>43.195858780096039</v>
      </c>
      <c r="BK359">
        <v>7</v>
      </c>
      <c r="BL359">
        <v>21.224499999999999</v>
      </c>
      <c r="BM359">
        <v>8.1632999999999996</v>
      </c>
      <c r="BN359">
        <f t="shared" si="18"/>
        <v>21.598061677613572</v>
      </c>
      <c r="BO359">
        <v>7</v>
      </c>
    </row>
    <row r="360" spans="1:67">
      <c r="A360" t="s">
        <v>809</v>
      </c>
      <c r="B360" t="s">
        <v>797</v>
      </c>
      <c r="C360" s="7" t="s">
        <v>848</v>
      </c>
      <c r="D360" s="24" t="s">
        <v>849</v>
      </c>
      <c r="E360" s="24" t="s">
        <v>850</v>
      </c>
      <c r="F360" s="24">
        <v>2011</v>
      </c>
      <c r="G360" s="9" t="s">
        <v>851</v>
      </c>
      <c r="H360" s="9" t="s">
        <v>875</v>
      </c>
      <c r="I360" s="9" t="s">
        <v>876</v>
      </c>
      <c r="J360" s="1" t="s">
        <v>1059</v>
      </c>
      <c r="K360" t="s">
        <v>1088</v>
      </c>
      <c r="L360" s="9" t="s">
        <v>1087</v>
      </c>
      <c r="M360" s="9" t="s">
        <v>1126</v>
      </c>
      <c r="N360" s="9" t="s">
        <v>1127</v>
      </c>
      <c r="O360" s="9" t="s">
        <v>160</v>
      </c>
      <c r="P360" s="9"/>
      <c r="Q360" s="29" t="s">
        <v>1011</v>
      </c>
      <c r="R360" s="29" t="s">
        <v>1012</v>
      </c>
      <c r="S360" s="9" t="s">
        <v>188</v>
      </c>
      <c r="W360" s="9" t="s">
        <v>236</v>
      </c>
      <c r="X360" s="10" t="s">
        <v>988</v>
      </c>
      <c r="Y360" t="s">
        <v>854</v>
      </c>
      <c r="AA360">
        <v>479</v>
      </c>
      <c r="AB360" t="s">
        <v>253</v>
      </c>
      <c r="AC360" t="s">
        <v>180</v>
      </c>
      <c r="AD360" s="1">
        <v>8.5</v>
      </c>
      <c r="AE360">
        <v>8</v>
      </c>
      <c r="AF360">
        <v>0.5</v>
      </c>
      <c r="AH360">
        <v>293</v>
      </c>
      <c r="AI360">
        <v>293</v>
      </c>
      <c r="AJ360">
        <v>293</v>
      </c>
      <c r="AK360">
        <v>0</v>
      </c>
      <c r="AL360" t="s">
        <v>309</v>
      </c>
      <c r="AM360" s="10" t="s">
        <v>978</v>
      </c>
      <c r="AN360" t="s">
        <v>855</v>
      </c>
      <c r="AO360" s="2" t="s">
        <v>982</v>
      </c>
      <c r="AQ360">
        <v>1</v>
      </c>
      <c r="AT360" t="s">
        <v>974</v>
      </c>
      <c r="AU360" t="s">
        <v>118</v>
      </c>
      <c r="AV360" t="s">
        <v>856</v>
      </c>
      <c r="AW360" t="s">
        <v>88</v>
      </c>
      <c r="AX360" t="s">
        <v>865</v>
      </c>
      <c r="AY360" t="s">
        <v>996</v>
      </c>
      <c r="BB360" s="25" t="s">
        <v>59</v>
      </c>
      <c r="BC360" t="s">
        <v>702</v>
      </c>
      <c r="BD360" t="s">
        <v>82</v>
      </c>
      <c r="BE360" t="s">
        <v>877</v>
      </c>
      <c r="BF360" s="9" t="s">
        <v>878</v>
      </c>
      <c r="BG360" t="s">
        <v>860</v>
      </c>
      <c r="BH360">
        <v>115.91800000000001</v>
      </c>
      <c r="BI360">
        <v>8.98</v>
      </c>
      <c r="BJ360">
        <f t="shared" si="20"/>
        <v>23.758846773360027</v>
      </c>
      <c r="BK360">
        <v>7</v>
      </c>
      <c r="BL360">
        <v>107.755</v>
      </c>
      <c r="BM360">
        <v>20.408100000000001</v>
      </c>
      <c r="BN360">
        <f t="shared" ref="BN360:BN408" si="21">SQRT(BO360)*BM360</f>
        <v>53.994757331337276</v>
      </c>
      <c r="BO360">
        <v>7</v>
      </c>
    </row>
    <row r="361" spans="1:67">
      <c r="A361" t="s">
        <v>809</v>
      </c>
      <c r="B361" t="s">
        <v>797</v>
      </c>
      <c r="C361" s="7" t="s">
        <v>848</v>
      </c>
      <c r="D361" s="24" t="s">
        <v>849</v>
      </c>
      <c r="E361" s="24" t="s">
        <v>850</v>
      </c>
      <c r="F361" s="24">
        <v>2011</v>
      </c>
      <c r="G361" s="9" t="s">
        <v>851</v>
      </c>
      <c r="H361" s="9" t="s">
        <v>875</v>
      </c>
      <c r="I361" s="9" t="s">
        <v>876</v>
      </c>
      <c r="J361" s="1" t="s">
        <v>1059</v>
      </c>
      <c r="K361" t="s">
        <v>1088</v>
      </c>
      <c r="L361" s="9" t="s">
        <v>1087</v>
      </c>
      <c r="M361" s="9" t="s">
        <v>1126</v>
      </c>
      <c r="N361" s="9" t="s">
        <v>1127</v>
      </c>
      <c r="O361" s="9" t="s">
        <v>160</v>
      </c>
      <c r="P361" s="9"/>
      <c r="Q361" s="29" t="s">
        <v>1011</v>
      </c>
      <c r="R361" s="29" t="s">
        <v>1012</v>
      </c>
      <c r="S361" s="9" t="s">
        <v>188</v>
      </c>
      <c r="W361" s="9" t="s">
        <v>236</v>
      </c>
      <c r="X361" s="10" t="s">
        <v>988</v>
      </c>
      <c r="Y361" t="s">
        <v>854</v>
      </c>
      <c r="AA361">
        <v>479</v>
      </c>
      <c r="AB361" t="s">
        <v>253</v>
      </c>
      <c r="AC361" t="s">
        <v>180</v>
      </c>
      <c r="AD361" s="1">
        <v>8.5</v>
      </c>
      <c r="AE361">
        <v>8</v>
      </c>
      <c r="AF361">
        <v>0.5</v>
      </c>
      <c r="AH361">
        <v>293</v>
      </c>
      <c r="AI361">
        <v>293</v>
      </c>
      <c r="AJ361">
        <v>293</v>
      </c>
      <c r="AK361">
        <v>0</v>
      </c>
      <c r="AL361" t="s">
        <v>309</v>
      </c>
      <c r="AM361" s="10" t="s">
        <v>978</v>
      </c>
      <c r="AN361" t="s">
        <v>855</v>
      </c>
      <c r="AO361" s="2" t="s">
        <v>982</v>
      </c>
      <c r="AQ361">
        <v>7</v>
      </c>
      <c r="AT361" t="s">
        <v>974</v>
      </c>
      <c r="AU361" t="s">
        <v>118</v>
      </c>
      <c r="AV361" t="s">
        <v>856</v>
      </c>
      <c r="AW361" t="s">
        <v>88</v>
      </c>
      <c r="AX361" t="s">
        <v>865</v>
      </c>
      <c r="AY361" t="s">
        <v>996</v>
      </c>
      <c r="BB361" s="25" t="s">
        <v>59</v>
      </c>
      <c r="BC361" t="s">
        <v>879</v>
      </c>
      <c r="BD361" t="s">
        <v>82</v>
      </c>
      <c r="BE361" t="s">
        <v>877</v>
      </c>
      <c r="BF361" s="9" t="s">
        <v>878</v>
      </c>
      <c r="BG361" t="s">
        <v>861</v>
      </c>
      <c r="BH361">
        <v>115.91800000000001</v>
      </c>
      <c r="BI361">
        <v>8.98</v>
      </c>
      <c r="BJ361">
        <f t="shared" si="20"/>
        <v>23.758846773360027</v>
      </c>
      <c r="BK361">
        <v>7</v>
      </c>
      <c r="BL361">
        <v>46.5306</v>
      </c>
      <c r="BM361">
        <v>12.244899999999999</v>
      </c>
      <c r="BN361">
        <f t="shared" si="21"/>
        <v>32.396960228854809</v>
      </c>
      <c r="BO361">
        <v>7</v>
      </c>
    </row>
    <row r="362" spans="1:67">
      <c r="A362" t="s">
        <v>809</v>
      </c>
      <c r="B362" t="s">
        <v>797</v>
      </c>
      <c r="C362" s="7" t="s">
        <v>848</v>
      </c>
      <c r="D362" s="24" t="s">
        <v>849</v>
      </c>
      <c r="E362" s="24" t="s">
        <v>850</v>
      </c>
      <c r="F362" s="24">
        <v>2011</v>
      </c>
      <c r="G362" s="9" t="s">
        <v>851</v>
      </c>
      <c r="H362" s="9" t="s">
        <v>875</v>
      </c>
      <c r="I362" s="9" t="s">
        <v>876</v>
      </c>
      <c r="J362" s="1" t="s">
        <v>1059</v>
      </c>
      <c r="K362" t="s">
        <v>1088</v>
      </c>
      <c r="L362" s="9" t="s">
        <v>1087</v>
      </c>
      <c r="M362" s="9" t="s">
        <v>1126</v>
      </c>
      <c r="N362" s="9" t="s">
        <v>1127</v>
      </c>
      <c r="O362" s="9" t="s">
        <v>160</v>
      </c>
      <c r="P362" s="9"/>
      <c r="Q362" s="29" t="s">
        <v>1011</v>
      </c>
      <c r="R362" s="29" t="s">
        <v>1012</v>
      </c>
      <c r="S362" s="9" t="s">
        <v>188</v>
      </c>
      <c r="W362" s="9" t="s">
        <v>236</v>
      </c>
      <c r="X362" s="10" t="s">
        <v>988</v>
      </c>
      <c r="Y362" t="s">
        <v>854</v>
      </c>
      <c r="AA362">
        <v>479</v>
      </c>
      <c r="AB362" t="s">
        <v>253</v>
      </c>
      <c r="AC362" t="s">
        <v>180</v>
      </c>
      <c r="AD362" s="1">
        <v>8.5</v>
      </c>
      <c r="AE362">
        <v>8</v>
      </c>
      <c r="AF362">
        <v>0.5</v>
      </c>
      <c r="AH362">
        <v>293</v>
      </c>
      <c r="AI362">
        <v>293</v>
      </c>
      <c r="AJ362">
        <v>293</v>
      </c>
      <c r="AK362">
        <v>0</v>
      </c>
      <c r="AL362" t="s">
        <v>309</v>
      </c>
      <c r="AM362" s="10" t="s">
        <v>978</v>
      </c>
      <c r="AN362" t="s">
        <v>855</v>
      </c>
      <c r="AO362" s="2" t="s">
        <v>982</v>
      </c>
      <c r="AQ362">
        <v>21</v>
      </c>
      <c r="AT362" t="s">
        <v>974</v>
      </c>
      <c r="AU362" t="s">
        <v>118</v>
      </c>
      <c r="AV362" t="s">
        <v>856</v>
      </c>
      <c r="AW362" t="s">
        <v>88</v>
      </c>
      <c r="AX362" t="s">
        <v>865</v>
      </c>
      <c r="AY362" t="s">
        <v>996</v>
      </c>
      <c r="BB362" s="25" t="s">
        <v>59</v>
      </c>
      <c r="BC362" t="s">
        <v>710</v>
      </c>
      <c r="BD362" t="s">
        <v>82</v>
      </c>
      <c r="BE362" t="s">
        <v>877</v>
      </c>
      <c r="BF362" s="9" t="s">
        <v>878</v>
      </c>
      <c r="BG362" t="s">
        <v>862</v>
      </c>
      <c r="BH362">
        <v>115.91800000000001</v>
      </c>
      <c r="BI362">
        <v>8.98</v>
      </c>
      <c r="BJ362">
        <f t="shared" si="20"/>
        <v>23.758846773360027</v>
      </c>
      <c r="BK362">
        <v>7</v>
      </c>
      <c r="BL362">
        <v>37.551000000000002</v>
      </c>
      <c r="BM362">
        <v>7.3468999999999998</v>
      </c>
      <c r="BN362">
        <f t="shared" si="21"/>
        <v>19.438070307260443</v>
      </c>
      <c r="BO362">
        <v>7</v>
      </c>
    </row>
    <row r="363" spans="1:67">
      <c r="A363" t="s">
        <v>809</v>
      </c>
      <c r="B363" t="s">
        <v>797</v>
      </c>
      <c r="C363" s="7" t="s">
        <v>848</v>
      </c>
      <c r="D363" s="24" t="s">
        <v>849</v>
      </c>
      <c r="E363" s="24" t="s">
        <v>850</v>
      </c>
      <c r="F363" s="24">
        <v>2011</v>
      </c>
      <c r="G363" s="9" t="s">
        <v>851</v>
      </c>
      <c r="H363" s="9" t="s">
        <v>875</v>
      </c>
      <c r="I363" s="9" t="s">
        <v>876</v>
      </c>
      <c r="J363" s="1" t="s">
        <v>1059</v>
      </c>
      <c r="K363" t="s">
        <v>1088</v>
      </c>
      <c r="L363" s="9" t="s">
        <v>1087</v>
      </c>
      <c r="M363" s="9" t="s">
        <v>1126</v>
      </c>
      <c r="N363" s="9" t="s">
        <v>1127</v>
      </c>
      <c r="O363" s="9" t="s">
        <v>160</v>
      </c>
      <c r="P363" s="9"/>
      <c r="Q363" s="29" t="s">
        <v>1011</v>
      </c>
      <c r="R363" s="29" t="s">
        <v>1012</v>
      </c>
      <c r="S363" s="9" t="s">
        <v>188</v>
      </c>
      <c r="W363" s="9" t="s">
        <v>236</v>
      </c>
      <c r="X363" s="10" t="s">
        <v>988</v>
      </c>
      <c r="Y363" t="s">
        <v>854</v>
      </c>
      <c r="AA363">
        <v>479</v>
      </c>
      <c r="AB363" t="s">
        <v>253</v>
      </c>
      <c r="AC363" t="s">
        <v>180</v>
      </c>
      <c r="AD363" s="1">
        <v>8.5</v>
      </c>
      <c r="AE363">
        <v>8</v>
      </c>
      <c r="AF363">
        <v>0.5</v>
      </c>
      <c r="AH363">
        <v>293</v>
      </c>
      <c r="AI363">
        <v>293</v>
      </c>
      <c r="AJ363">
        <v>293</v>
      </c>
      <c r="AK363">
        <v>0</v>
      </c>
      <c r="AL363" t="s">
        <v>309</v>
      </c>
      <c r="AM363" s="10" t="s">
        <v>978</v>
      </c>
      <c r="AN363" t="s">
        <v>855</v>
      </c>
      <c r="AO363" s="2" t="s">
        <v>982</v>
      </c>
      <c r="AQ363">
        <v>1</v>
      </c>
      <c r="AT363" t="s">
        <v>974</v>
      </c>
      <c r="AU363" t="s">
        <v>118</v>
      </c>
      <c r="AV363" t="s">
        <v>856</v>
      </c>
      <c r="AW363" t="s">
        <v>131</v>
      </c>
      <c r="AX363" t="s">
        <v>866</v>
      </c>
      <c r="AY363" t="s">
        <v>996</v>
      </c>
      <c r="BB363" s="25" t="s">
        <v>59</v>
      </c>
      <c r="BC363" t="s">
        <v>702</v>
      </c>
      <c r="BD363" t="s">
        <v>82</v>
      </c>
      <c r="BE363" t="s">
        <v>877</v>
      </c>
      <c r="BF363" s="9" t="s">
        <v>878</v>
      </c>
      <c r="BG363" t="s">
        <v>860</v>
      </c>
      <c r="BH363">
        <v>71.020399999999995</v>
      </c>
      <c r="BI363">
        <v>7.3468999999999998</v>
      </c>
      <c r="BJ363">
        <f t="shared" si="20"/>
        <v>19.438070307260443</v>
      </c>
      <c r="BK363">
        <v>7</v>
      </c>
      <c r="BL363">
        <v>106.122</v>
      </c>
      <c r="BM363">
        <v>12.244999999999999</v>
      </c>
      <c r="BN363">
        <f t="shared" si="21"/>
        <v>32.397224803985914</v>
      </c>
      <c r="BO363">
        <v>7</v>
      </c>
    </row>
    <row r="364" spans="1:67">
      <c r="A364" t="s">
        <v>809</v>
      </c>
      <c r="B364" t="s">
        <v>797</v>
      </c>
      <c r="C364" s="7" t="s">
        <v>848</v>
      </c>
      <c r="D364" s="24" t="s">
        <v>849</v>
      </c>
      <c r="E364" s="24" t="s">
        <v>850</v>
      </c>
      <c r="F364" s="24">
        <v>2011</v>
      </c>
      <c r="G364" s="9" t="s">
        <v>851</v>
      </c>
      <c r="H364" s="9" t="s">
        <v>875</v>
      </c>
      <c r="I364" s="9" t="s">
        <v>876</v>
      </c>
      <c r="J364" s="1" t="s">
        <v>1059</v>
      </c>
      <c r="K364" t="s">
        <v>1088</v>
      </c>
      <c r="L364" s="9" t="s">
        <v>1087</v>
      </c>
      <c r="M364" s="9" t="s">
        <v>1126</v>
      </c>
      <c r="N364" s="9" t="s">
        <v>1127</v>
      </c>
      <c r="O364" s="9" t="s">
        <v>160</v>
      </c>
      <c r="P364" s="9"/>
      <c r="Q364" s="29" t="s">
        <v>1011</v>
      </c>
      <c r="R364" s="29" t="s">
        <v>1012</v>
      </c>
      <c r="S364" s="9" t="s">
        <v>188</v>
      </c>
      <c r="W364" s="9" t="s">
        <v>236</v>
      </c>
      <c r="X364" s="10" t="s">
        <v>988</v>
      </c>
      <c r="Y364" t="s">
        <v>854</v>
      </c>
      <c r="AA364">
        <v>479</v>
      </c>
      <c r="AB364" t="s">
        <v>253</v>
      </c>
      <c r="AC364" t="s">
        <v>180</v>
      </c>
      <c r="AD364" s="1">
        <v>8.5</v>
      </c>
      <c r="AE364">
        <v>8</v>
      </c>
      <c r="AF364">
        <v>0.5</v>
      </c>
      <c r="AH364">
        <v>293</v>
      </c>
      <c r="AI364">
        <v>293</v>
      </c>
      <c r="AJ364">
        <v>293</v>
      </c>
      <c r="AK364">
        <v>0</v>
      </c>
      <c r="AL364" t="s">
        <v>309</v>
      </c>
      <c r="AM364" s="10" t="s">
        <v>978</v>
      </c>
      <c r="AN364" t="s">
        <v>855</v>
      </c>
      <c r="AO364" s="2" t="s">
        <v>982</v>
      </c>
      <c r="AQ364">
        <v>7</v>
      </c>
      <c r="AT364" t="s">
        <v>974</v>
      </c>
      <c r="AU364" t="s">
        <v>118</v>
      </c>
      <c r="AV364" t="s">
        <v>856</v>
      </c>
      <c r="AW364" t="s">
        <v>131</v>
      </c>
      <c r="AX364" t="s">
        <v>866</v>
      </c>
      <c r="AY364" t="s">
        <v>996</v>
      </c>
      <c r="BB364" s="25" t="s">
        <v>59</v>
      </c>
      <c r="BC364" t="s">
        <v>879</v>
      </c>
      <c r="BD364" t="s">
        <v>82</v>
      </c>
      <c r="BE364" t="s">
        <v>877</v>
      </c>
      <c r="BF364" s="9" t="s">
        <v>878</v>
      </c>
      <c r="BG364" t="s">
        <v>861</v>
      </c>
      <c r="BH364">
        <v>71.020399999999995</v>
      </c>
      <c r="BI364">
        <v>7.3468999999999998</v>
      </c>
      <c r="BJ364">
        <f t="shared" si="20"/>
        <v>19.438070307260443</v>
      </c>
      <c r="BK364">
        <v>7</v>
      </c>
      <c r="BL364">
        <v>62.040799999999997</v>
      </c>
      <c r="BM364">
        <v>10.6122</v>
      </c>
      <c r="BN364">
        <f t="shared" si="21"/>
        <v>28.077242063279648</v>
      </c>
      <c r="BO364">
        <v>7</v>
      </c>
    </row>
    <row r="365" spans="1:67">
      <c r="A365" t="s">
        <v>809</v>
      </c>
      <c r="B365" t="s">
        <v>797</v>
      </c>
      <c r="C365" s="7" t="s">
        <v>848</v>
      </c>
      <c r="D365" s="24" t="s">
        <v>849</v>
      </c>
      <c r="E365" s="24" t="s">
        <v>850</v>
      </c>
      <c r="F365" s="24">
        <v>2011</v>
      </c>
      <c r="G365" s="9" t="s">
        <v>851</v>
      </c>
      <c r="H365" s="9" t="s">
        <v>875</v>
      </c>
      <c r="I365" s="9" t="s">
        <v>876</v>
      </c>
      <c r="J365" s="1" t="s">
        <v>1059</v>
      </c>
      <c r="K365" t="s">
        <v>1088</v>
      </c>
      <c r="L365" s="9" t="s">
        <v>1087</v>
      </c>
      <c r="M365" s="9" t="s">
        <v>1126</v>
      </c>
      <c r="N365" s="9" t="s">
        <v>1127</v>
      </c>
      <c r="O365" s="9" t="s">
        <v>160</v>
      </c>
      <c r="P365" s="9"/>
      <c r="Q365" s="29" t="s">
        <v>1011</v>
      </c>
      <c r="R365" s="29" t="s">
        <v>1012</v>
      </c>
      <c r="S365" s="9" t="s">
        <v>188</v>
      </c>
      <c r="W365" s="9" t="s">
        <v>236</v>
      </c>
      <c r="X365" s="10" t="s">
        <v>988</v>
      </c>
      <c r="Y365" t="s">
        <v>854</v>
      </c>
      <c r="AA365">
        <v>479</v>
      </c>
      <c r="AB365" t="s">
        <v>253</v>
      </c>
      <c r="AC365" t="s">
        <v>180</v>
      </c>
      <c r="AD365" s="1">
        <v>8.5</v>
      </c>
      <c r="AE365">
        <v>8</v>
      </c>
      <c r="AF365">
        <v>0.5</v>
      </c>
      <c r="AH365">
        <v>293</v>
      </c>
      <c r="AI365">
        <v>293</v>
      </c>
      <c r="AJ365">
        <v>293</v>
      </c>
      <c r="AK365">
        <v>0</v>
      </c>
      <c r="AL365" t="s">
        <v>309</v>
      </c>
      <c r="AM365" s="10" t="s">
        <v>978</v>
      </c>
      <c r="AN365" t="s">
        <v>855</v>
      </c>
      <c r="AO365" s="2" t="s">
        <v>982</v>
      </c>
      <c r="AQ365">
        <v>21</v>
      </c>
      <c r="AT365" t="s">
        <v>974</v>
      </c>
      <c r="AU365" t="s">
        <v>118</v>
      </c>
      <c r="AV365" t="s">
        <v>856</v>
      </c>
      <c r="AW365" t="s">
        <v>131</v>
      </c>
      <c r="AX365" t="s">
        <v>866</v>
      </c>
      <c r="AY365" t="s">
        <v>996</v>
      </c>
      <c r="BB365" s="25" t="s">
        <v>59</v>
      </c>
      <c r="BC365" t="s">
        <v>710</v>
      </c>
      <c r="BD365" t="s">
        <v>82</v>
      </c>
      <c r="BE365" t="s">
        <v>877</v>
      </c>
      <c r="BF365" s="9" t="s">
        <v>878</v>
      </c>
      <c r="BG365" t="s">
        <v>862</v>
      </c>
      <c r="BH365">
        <v>71.020399999999995</v>
      </c>
      <c r="BI365">
        <v>7.3468999999999998</v>
      </c>
      <c r="BJ365">
        <f t="shared" si="20"/>
        <v>19.438070307260443</v>
      </c>
      <c r="BK365">
        <v>7</v>
      </c>
      <c r="BL365">
        <v>40.816299999999998</v>
      </c>
      <c r="BM365">
        <v>10.6122</v>
      </c>
      <c r="BN365">
        <f t="shared" si="21"/>
        <v>28.077242063279648</v>
      </c>
      <c r="BO365">
        <v>7</v>
      </c>
    </row>
    <row r="366" spans="1:67">
      <c r="A366" t="s">
        <v>809</v>
      </c>
      <c r="B366" t="s">
        <v>797</v>
      </c>
      <c r="C366" s="7" t="s">
        <v>848</v>
      </c>
      <c r="D366" s="24" t="s">
        <v>849</v>
      </c>
      <c r="E366" s="24" t="s">
        <v>850</v>
      </c>
      <c r="F366" s="24">
        <v>2011</v>
      </c>
      <c r="G366" s="9" t="s">
        <v>851</v>
      </c>
      <c r="H366" s="9" t="s">
        <v>875</v>
      </c>
      <c r="I366" s="9" t="s">
        <v>876</v>
      </c>
      <c r="J366" s="1" t="s">
        <v>1059</v>
      </c>
      <c r="K366" t="s">
        <v>1088</v>
      </c>
      <c r="L366" s="9" t="s">
        <v>1087</v>
      </c>
      <c r="M366" s="9" t="s">
        <v>1126</v>
      </c>
      <c r="N366" s="9" t="s">
        <v>1127</v>
      </c>
      <c r="O366" s="9" t="s">
        <v>160</v>
      </c>
      <c r="P366" s="9"/>
      <c r="Q366" s="29" t="s">
        <v>1011</v>
      </c>
      <c r="R366" s="29" t="s">
        <v>1012</v>
      </c>
      <c r="S366" s="9" t="s">
        <v>188</v>
      </c>
      <c r="W366" s="9" t="s">
        <v>236</v>
      </c>
      <c r="X366" s="10" t="s">
        <v>988</v>
      </c>
      <c r="Y366" t="s">
        <v>854</v>
      </c>
      <c r="AA366">
        <v>479</v>
      </c>
      <c r="AB366" t="s">
        <v>253</v>
      </c>
      <c r="AC366" t="s">
        <v>180</v>
      </c>
      <c r="AD366" s="1">
        <v>8.5</v>
      </c>
      <c r="AE366">
        <v>8</v>
      </c>
      <c r="AF366">
        <v>0.5</v>
      </c>
      <c r="AH366">
        <v>293</v>
      </c>
      <c r="AI366">
        <v>293</v>
      </c>
      <c r="AJ366">
        <v>293</v>
      </c>
      <c r="AK366">
        <v>0</v>
      </c>
      <c r="AL366" t="s">
        <v>309</v>
      </c>
      <c r="AM366" s="10" t="s">
        <v>978</v>
      </c>
      <c r="AN366" t="s">
        <v>855</v>
      </c>
      <c r="AO366" s="2" t="s">
        <v>982</v>
      </c>
      <c r="AQ366">
        <v>1</v>
      </c>
      <c r="AT366" t="s">
        <v>974</v>
      </c>
      <c r="AU366" t="s">
        <v>118</v>
      </c>
      <c r="AV366" t="s">
        <v>856</v>
      </c>
      <c r="AW366" t="s">
        <v>53</v>
      </c>
      <c r="AX366" t="s">
        <v>867</v>
      </c>
      <c r="AY366" t="s">
        <v>996</v>
      </c>
      <c r="BB366" s="25" t="s">
        <v>59</v>
      </c>
      <c r="BC366" t="s">
        <v>702</v>
      </c>
      <c r="BD366" t="s">
        <v>82</v>
      </c>
      <c r="BE366" t="s">
        <v>877</v>
      </c>
      <c r="BF366" s="9" t="s">
        <v>878</v>
      </c>
      <c r="BG366" t="s">
        <v>860</v>
      </c>
      <c r="BH366">
        <v>102.041</v>
      </c>
      <c r="BI366">
        <v>9.7959999999999994</v>
      </c>
      <c r="BJ366">
        <f t="shared" si="20"/>
        <v>25.917779843188729</v>
      </c>
      <c r="BK366">
        <v>7</v>
      </c>
      <c r="BL366">
        <v>66.938800000000001</v>
      </c>
      <c r="BM366">
        <v>15.510199999999999</v>
      </c>
      <c r="BN366">
        <f t="shared" si="21"/>
        <v>41.036131984874011</v>
      </c>
      <c r="BO366">
        <v>7</v>
      </c>
    </row>
    <row r="367" spans="1:67">
      <c r="A367" t="s">
        <v>809</v>
      </c>
      <c r="B367" t="s">
        <v>797</v>
      </c>
      <c r="C367" s="7" t="s">
        <v>848</v>
      </c>
      <c r="D367" s="24" t="s">
        <v>849</v>
      </c>
      <c r="E367" s="24" t="s">
        <v>850</v>
      </c>
      <c r="F367" s="24">
        <v>2011</v>
      </c>
      <c r="G367" s="9" t="s">
        <v>851</v>
      </c>
      <c r="H367" s="9" t="s">
        <v>875</v>
      </c>
      <c r="I367" s="9" t="s">
        <v>876</v>
      </c>
      <c r="J367" s="1" t="s">
        <v>1059</v>
      </c>
      <c r="K367" t="s">
        <v>1088</v>
      </c>
      <c r="L367" s="9" t="s">
        <v>1087</v>
      </c>
      <c r="M367" s="9" t="s">
        <v>1126</v>
      </c>
      <c r="N367" s="9" t="s">
        <v>1127</v>
      </c>
      <c r="O367" s="9" t="s">
        <v>160</v>
      </c>
      <c r="P367" s="9"/>
      <c r="Q367" s="29" t="s">
        <v>1011</v>
      </c>
      <c r="R367" s="29" t="s">
        <v>1012</v>
      </c>
      <c r="S367" s="9" t="s">
        <v>188</v>
      </c>
      <c r="W367" s="9" t="s">
        <v>236</v>
      </c>
      <c r="X367" s="10" t="s">
        <v>988</v>
      </c>
      <c r="Y367" t="s">
        <v>854</v>
      </c>
      <c r="AA367">
        <v>479</v>
      </c>
      <c r="AB367" t="s">
        <v>253</v>
      </c>
      <c r="AC367" t="s">
        <v>180</v>
      </c>
      <c r="AD367" s="1">
        <v>8.5</v>
      </c>
      <c r="AE367">
        <v>8</v>
      </c>
      <c r="AF367">
        <v>0.5</v>
      </c>
      <c r="AH367">
        <v>293</v>
      </c>
      <c r="AI367">
        <v>293</v>
      </c>
      <c r="AJ367">
        <v>293</v>
      </c>
      <c r="AK367">
        <v>0</v>
      </c>
      <c r="AL367" t="s">
        <v>309</v>
      </c>
      <c r="AM367" s="10" t="s">
        <v>978</v>
      </c>
      <c r="AN367" t="s">
        <v>855</v>
      </c>
      <c r="AO367" s="2" t="s">
        <v>982</v>
      </c>
      <c r="AQ367">
        <v>7</v>
      </c>
      <c r="AT367" t="s">
        <v>974</v>
      </c>
      <c r="AU367" t="s">
        <v>118</v>
      </c>
      <c r="AV367" t="s">
        <v>856</v>
      </c>
      <c r="AW367" t="s">
        <v>53</v>
      </c>
      <c r="AX367" t="s">
        <v>867</v>
      </c>
      <c r="AY367" t="s">
        <v>996</v>
      </c>
      <c r="BB367" s="25" t="s">
        <v>59</v>
      </c>
      <c r="BC367" t="s">
        <v>879</v>
      </c>
      <c r="BD367" t="s">
        <v>82</v>
      </c>
      <c r="BE367" t="s">
        <v>877</v>
      </c>
      <c r="BF367" s="9" t="s">
        <v>878</v>
      </c>
      <c r="BG367" t="s">
        <v>861</v>
      </c>
      <c r="BH367">
        <v>102.041</v>
      </c>
      <c r="BI367">
        <v>9.7959999999999994</v>
      </c>
      <c r="BJ367">
        <f t="shared" si="20"/>
        <v>25.917779843188729</v>
      </c>
      <c r="BK367">
        <v>7</v>
      </c>
      <c r="BL367">
        <v>36.734699999999997</v>
      </c>
      <c r="BM367">
        <v>6.5305999999999997</v>
      </c>
      <c r="BN367">
        <f t="shared" si="21"/>
        <v>17.278343512038415</v>
      </c>
      <c r="BO367">
        <v>7</v>
      </c>
    </row>
    <row r="368" spans="1:67">
      <c r="A368" t="s">
        <v>809</v>
      </c>
      <c r="B368" t="s">
        <v>797</v>
      </c>
      <c r="C368" s="7" t="s">
        <v>848</v>
      </c>
      <c r="D368" s="24" t="s">
        <v>849</v>
      </c>
      <c r="E368" s="24" t="s">
        <v>850</v>
      </c>
      <c r="F368" s="24">
        <v>2011</v>
      </c>
      <c r="G368" s="9" t="s">
        <v>851</v>
      </c>
      <c r="H368" s="9" t="s">
        <v>875</v>
      </c>
      <c r="I368" s="9" t="s">
        <v>876</v>
      </c>
      <c r="J368" s="1" t="s">
        <v>1059</v>
      </c>
      <c r="K368" t="s">
        <v>1088</v>
      </c>
      <c r="L368" s="9" t="s">
        <v>1087</v>
      </c>
      <c r="M368" s="9" t="s">
        <v>1126</v>
      </c>
      <c r="N368" s="9" t="s">
        <v>1127</v>
      </c>
      <c r="O368" s="9" t="s">
        <v>160</v>
      </c>
      <c r="P368" s="9"/>
      <c r="Q368" s="29" t="s">
        <v>1011</v>
      </c>
      <c r="R368" s="29" t="s">
        <v>1012</v>
      </c>
      <c r="S368" s="9" t="s">
        <v>188</v>
      </c>
      <c r="W368" s="9" t="s">
        <v>236</v>
      </c>
      <c r="X368" s="10" t="s">
        <v>988</v>
      </c>
      <c r="Y368" t="s">
        <v>854</v>
      </c>
      <c r="AA368">
        <v>479</v>
      </c>
      <c r="AB368" t="s">
        <v>253</v>
      </c>
      <c r="AC368" t="s">
        <v>180</v>
      </c>
      <c r="AD368" s="1">
        <v>8.5</v>
      </c>
      <c r="AE368">
        <v>8</v>
      </c>
      <c r="AF368">
        <v>0.5</v>
      </c>
      <c r="AH368">
        <v>293</v>
      </c>
      <c r="AI368">
        <v>293</v>
      </c>
      <c r="AJ368">
        <v>293</v>
      </c>
      <c r="AK368">
        <v>0</v>
      </c>
      <c r="AL368" t="s">
        <v>309</v>
      </c>
      <c r="AM368" s="10" t="s">
        <v>978</v>
      </c>
      <c r="AN368" t="s">
        <v>855</v>
      </c>
      <c r="AO368" s="2" t="s">
        <v>982</v>
      </c>
      <c r="AQ368">
        <v>21</v>
      </c>
      <c r="AT368" t="s">
        <v>974</v>
      </c>
      <c r="AU368" t="s">
        <v>118</v>
      </c>
      <c r="AV368" t="s">
        <v>856</v>
      </c>
      <c r="AW368" t="s">
        <v>53</v>
      </c>
      <c r="AX368" t="s">
        <v>867</v>
      </c>
      <c r="AY368" t="s">
        <v>996</v>
      </c>
      <c r="BB368" s="25" t="s">
        <v>59</v>
      </c>
      <c r="BC368" t="s">
        <v>710</v>
      </c>
      <c r="BD368" t="s">
        <v>82</v>
      </c>
      <c r="BE368" t="s">
        <v>877</v>
      </c>
      <c r="BF368" s="9" t="s">
        <v>878</v>
      </c>
      <c r="BG368" t="s">
        <v>862</v>
      </c>
      <c r="BH368">
        <v>102.041</v>
      </c>
      <c r="BI368">
        <v>9.7959999999999994</v>
      </c>
      <c r="BJ368">
        <f t="shared" si="20"/>
        <v>25.917779843188729</v>
      </c>
      <c r="BK368">
        <v>7</v>
      </c>
      <c r="BL368">
        <v>22.040800000000001</v>
      </c>
      <c r="BM368">
        <v>10.6122</v>
      </c>
      <c r="BN368">
        <f t="shared" si="21"/>
        <v>28.077242063279648</v>
      </c>
      <c r="BO368">
        <v>7</v>
      </c>
    </row>
    <row r="369" spans="1:67">
      <c r="A369" t="s">
        <v>809</v>
      </c>
      <c r="B369" t="s">
        <v>797</v>
      </c>
      <c r="C369" s="7" t="s">
        <v>848</v>
      </c>
      <c r="D369" s="24" t="s">
        <v>849</v>
      </c>
      <c r="E369" s="24" t="s">
        <v>850</v>
      </c>
      <c r="F369" s="24">
        <v>2011</v>
      </c>
      <c r="G369" s="9" t="s">
        <v>851</v>
      </c>
      <c r="H369" s="9" t="s">
        <v>875</v>
      </c>
      <c r="I369" s="9" t="s">
        <v>876</v>
      </c>
      <c r="J369" s="1" t="s">
        <v>1059</v>
      </c>
      <c r="K369" t="s">
        <v>1088</v>
      </c>
      <c r="L369" s="9" t="s">
        <v>1087</v>
      </c>
      <c r="M369" s="9" t="s">
        <v>1126</v>
      </c>
      <c r="N369" s="9" t="s">
        <v>1127</v>
      </c>
      <c r="O369" s="9" t="s">
        <v>160</v>
      </c>
      <c r="P369" s="9"/>
      <c r="Q369" s="29" t="s">
        <v>1011</v>
      </c>
      <c r="R369" s="29" t="s">
        <v>1012</v>
      </c>
      <c r="S369" s="9" t="s">
        <v>188</v>
      </c>
      <c r="W369" s="9" t="s">
        <v>236</v>
      </c>
      <c r="X369" s="10" t="s">
        <v>988</v>
      </c>
      <c r="Y369" t="s">
        <v>66</v>
      </c>
      <c r="AA369">
        <v>586</v>
      </c>
      <c r="AB369" t="s">
        <v>253</v>
      </c>
      <c r="AC369" t="s">
        <v>180</v>
      </c>
      <c r="AD369" s="1">
        <v>8.5</v>
      </c>
      <c r="AE369">
        <v>8</v>
      </c>
      <c r="AF369">
        <v>0.5</v>
      </c>
      <c r="AH369">
        <v>293</v>
      </c>
      <c r="AI369">
        <v>293</v>
      </c>
      <c r="AJ369">
        <v>293</v>
      </c>
      <c r="AK369">
        <v>0</v>
      </c>
      <c r="AL369" t="s">
        <v>309</v>
      </c>
      <c r="AM369" s="10" t="s">
        <v>978</v>
      </c>
      <c r="AN369" t="s">
        <v>855</v>
      </c>
      <c r="AO369" s="2" t="s">
        <v>982</v>
      </c>
      <c r="AQ369">
        <v>1</v>
      </c>
      <c r="AT369" t="s">
        <v>974</v>
      </c>
      <c r="AU369" t="s">
        <v>118</v>
      </c>
      <c r="AV369" t="s">
        <v>856</v>
      </c>
      <c r="AW369" t="s">
        <v>473</v>
      </c>
      <c r="AX369" t="s">
        <v>857</v>
      </c>
      <c r="AY369" t="s">
        <v>996</v>
      </c>
      <c r="BB369" s="25" t="s">
        <v>59</v>
      </c>
      <c r="BC369" t="s">
        <v>715</v>
      </c>
      <c r="BD369" t="s">
        <v>474</v>
      </c>
      <c r="BE369" t="s">
        <v>877</v>
      </c>
      <c r="BF369" s="9" t="s">
        <v>878</v>
      </c>
      <c r="BG369" t="s">
        <v>868</v>
      </c>
      <c r="BH369">
        <v>78.3673</v>
      </c>
      <c r="BI369">
        <v>14.6938</v>
      </c>
      <c r="BJ369">
        <f t="shared" si="20"/>
        <v>38.876140614520885</v>
      </c>
      <c r="BK369">
        <v>7</v>
      </c>
      <c r="BL369">
        <v>93.877600000000001</v>
      </c>
      <c r="BM369">
        <v>17.959399999999999</v>
      </c>
      <c r="BN369">
        <f t="shared" si="21"/>
        <v>47.516106095933409</v>
      </c>
      <c r="BO369">
        <v>7</v>
      </c>
    </row>
    <row r="370" spans="1:67">
      <c r="A370" t="s">
        <v>809</v>
      </c>
      <c r="B370" t="s">
        <v>797</v>
      </c>
      <c r="C370" s="7" t="s">
        <v>848</v>
      </c>
      <c r="D370" s="24" t="s">
        <v>849</v>
      </c>
      <c r="E370" s="24" t="s">
        <v>850</v>
      </c>
      <c r="F370" s="24">
        <v>2011</v>
      </c>
      <c r="G370" s="9" t="s">
        <v>851</v>
      </c>
      <c r="H370" s="9" t="s">
        <v>875</v>
      </c>
      <c r="I370" s="9" t="s">
        <v>876</v>
      </c>
      <c r="J370" s="1" t="s">
        <v>1059</v>
      </c>
      <c r="K370" t="s">
        <v>1088</v>
      </c>
      <c r="L370" s="9" t="s">
        <v>1087</v>
      </c>
      <c r="M370" s="9" t="s">
        <v>1126</v>
      </c>
      <c r="N370" s="9" t="s">
        <v>1127</v>
      </c>
      <c r="O370" s="9" t="s">
        <v>160</v>
      </c>
      <c r="P370" s="9"/>
      <c r="Q370" s="29" t="s">
        <v>1011</v>
      </c>
      <c r="R370" s="29" t="s">
        <v>1012</v>
      </c>
      <c r="S370" s="9" t="s">
        <v>188</v>
      </c>
      <c r="W370" s="9" t="s">
        <v>236</v>
      </c>
      <c r="X370" s="10" t="s">
        <v>988</v>
      </c>
      <c r="Y370" t="s">
        <v>66</v>
      </c>
      <c r="AA370">
        <v>586</v>
      </c>
      <c r="AB370" t="s">
        <v>253</v>
      </c>
      <c r="AC370" t="s">
        <v>180</v>
      </c>
      <c r="AD370" s="1">
        <v>8.5</v>
      </c>
      <c r="AE370">
        <v>8</v>
      </c>
      <c r="AF370">
        <v>0.5</v>
      </c>
      <c r="AH370">
        <v>293</v>
      </c>
      <c r="AI370">
        <v>293</v>
      </c>
      <c r="AJ370">
        <v>293</v>
      </c>
      <c r="AK370">
        <v>0</v>
      </c>
      <c r="AL370" t="s">
        <v>309</v>
      </c>
      <c r="AM370" s="10" t="s">
        <v>978</v>
      </c>
      <c r="AN370" t="s">
        <v>855</v>
      </c>
      <c r="AO370" s="2" t="s">
        <v>982</v>
      </c>
      <c r="AQ370">
        <v>7</v>
      </c>
      <c r="AT370" t="s">
        <v>974</v>
      </c>
      <c r="AU370" t="s">
        <v>118</v>
      </c>
      <c r="AV370" t="s">
        <v>856</v>
      </c>
      <c r="AW370" t="s">
        <v>473</v>
      </c>
      <c r="AX370" t="s">
        <v>857</v>
      </c>
      <c r="AY370" t="s">
        <v>996</v>
      </c>
      <c r="BB370" s="25" t="s">
        <v>59</v>
      </c>
      <c r="BC370" t="s">
        <v>717</v>
      </c>
      <c r="BD370" t="s">
        <v>474</v>
      </c>
      <c r="BE370" t="s">
        <v>877</v>
      </c>
      <c r="BF370" s="9" t="s">
        <v>878</v>
      </c>
      <c r="BG370" t="s">
        <v>869</v>
      </c>
      <c r="BH370">
        <v>78.3673</v>
      </c>
      <c r="BI370">
        <v>14.6938</v>
      </c>
      <c r="BJ370">
        <f t="shared" si="20"/>
        <v>38.876140614520885</v>
      </c>
      <c r="BK370">
        <v>7</v>
      </c>
      <c r="BL370">
        <v>122.449</v>
      </c>
      <c r="BM370">
        <v>20.408000000000001</v>
      </c>
      <c r="BN370">
        <f t="shared" si="21"/>
        <v>53.994492756206171</v>
      </c>
      <c r="BO370">
        <v>7</v>
      </c>
    </row>
    <row r="371" spans="1:67">
      <c r="A371" t="s">
        <v>809</v>
      </c>
      <c r="B371" t="s">
        <v>797</v>
      </c>
      <c r="C371" s="7" t="s">
        <v>848</v>
      </c>
      <c r="D371" s="24" t="s">
        <v>849</v>
      </c>
      <c r="E371" s="24" t="s">
        <v>850</v>
      </c>
      <c r="F371" s="24">
        <v>2011</v>
      </c>
      <c r="G371" s="9" t="s">
        <v>851</v>
      </c>
      <c r="H371" s="9" t="s">
        <v>875</v>
      </c>
      <c r="I371" s="9" t="s">
        <v>876</v>
      </c>
      <c r="J371" s="1" t="s">
        <v>1059</v>
      </c>
      <c r="K371" t="s">
        <v>1088</v>
      </c>
      <c r="L371" s="9" t="s">
        <v>1087</v>
      </c>
      <c r="M371" s="9" t="s">
        <v>1126</v>
      </c>
      <c r="N371" s="9" t="s">
        <v>1127</v>
      </c>
      <c r="O371" s="9" t="s">
        <v>160</v>
      </c>
      <c r="P371" s="9"/>
      <c r="Q371" s="29" t="s">
        <v>1011</v>
      </c>
      <c r="R371" s="29" t="s">
        <v>1012</v>
      </c>
      <c r="S371" s="9" t="s">
        <v>188</v>
      </c>
      <c r="W371" s="9" t="s">
        <v>236</v>
      </c>
      <c r="X371" s="10" t="s">
        <v>988</v>
      </c>
      <c r="Y371" t="s">
        <v>66</v>
      </c>
      <c r="AA371">
        <v>586</v>
      </c>
      <c r="AB371" t="s">
        <v>253</v>
      </c>
      <c r="AC371" t="s">
        <v>180</v>
      </c>
      <c r="AD371" s="1">
        <v>8.5</v>
      </c>
      <c r="AE371">
        <v>8</v>
      </c>
      <c r="AF371">
        <v>0.5</v>
      </c>
      <c r="AH371">
        <v>293</v>
      </c>
      <c r="AI371">
        <v>293</v>
      </c>
      <c r="AJ371">
        <v>293</v>
      </c>
      <c r="AK371">
        <v>0</v>
      </c>
      <c r="AL371" t="s">
        <v>309</v>
      </c>
      <c r="AM371" s="10" t="s">
        <v>978</v>
      </c>
      <c r="AN371" t="s">
        <v>855</v>
      </c>
      <c r="AO371" s="2" t="s">
        <v>982</v>
      </c>
      <c r="AQ371">
        <v>21</v>
      </c>
      <c r="AT371" t="s">
        <v>974</v>
      </c>
      <c r="AU371" t="s">
        <v>118</v>
      </c>
      <c r="AV371" t="s">
        <v>856</v>
      </c>
      <c r="AW371" t="s">
        <v>473</v>
      </c>
      <c r="AX371" t="s">
        <v>857</v>
      </c>
      <c r="AY371" t="s">
        <v>996</v>
      </c>
      <c r="BB371" s="25" t="s">
        <v>59</v>
      </c>
      <c r="BC371" t="s">
        <v>880</v>
      </c>
      <c r="BD371" t="s">
        <v>474</v>
      </c>
      <c r="BE371" t="s">
        <v>877</v>
      </c>
      <c r="BF371" s="9" t="s">
        <v>878</v>
      </c>
      <c r="BG371" t="s">
        <v>870</v>
      </c>
      <c r="BH371">
        <v>78.3673</v>
      </c>
      <c r="BI371">
        <v>14.6938</v>
      </c>
      <c r="BJ371">
        <f t="shared" si="20"/>
        <v>38.876140614520885</v>
      </c>
      <c r="BK371">
        <v>7</v>
      </c>
      <c r="BL371">
        <v>58.775500000000001</v>
      </c>
      <c r="BM371">
        <v>13.061199999999999</v>
      </c>
      <c r="BN371">
        <f t="shared" si="21"/>
        <v>34.55668702407683</v>
      </c>
      <c r="BO371">
        <v>7</v>
      </c>
    </row>
    <row r="372" spans="1:67">
      <c r="A372" t="s">
        <v>809</v>
      </c>
      <c r="B372" t="s">
        <v>797</v>
      </c>
      <c r="C372" s="7" t="s">
        <v>848</v>
      </c>
      <c r="D372" s="24" t="s">
        <v>849</v>
      </c>
      <c r="E372" s="24" t="s">
        <v>850</v>
      </c>
      <c r="F372" s="24">
        <v>2011</v>
      </c>
      <c r="G372" s="9" t="s">
        <v>851</v>
      </c>
      <c r="H372" s="9" t="s">
        <v>875</v>
      </c>
      <c r="I372" s="9" t="s">
        <v>876</v>
      </c>
      <c r="J372" s="1" t="s">
        <v>1059</v>
      </c>
      <c r="K372" t="s">
        <v>1088</v>
      </c>
      <c r="L372" s="9" t="s">
        <v>1087</v>
      </c>
      <c r="M372" s="9" t="s">
        <v>1126</v>
      </c>
      <c r="N372" s="9" t="s">
        <v>1127</v>
      </c>
      <c r="O372" s="9" t="s">
        <v>160</v>
      </c>
      <c r="P372" s="9"/>
      <c r="Q372" s="29" t="s">
        <v>1011</v>
      </c>
      <c r="R372" s="29" t="s">
        <v>1012</v>
      </c>
      <c r="S372" s="9" t="s">
        <v>188</v>
      </c>
      <c r="W372" s="9" t="s">
        <v>236</v>
      </c>
      <c r="X372" s="10" t="s">
        <v>988</v>
      </c>
      <c r="Y372" t="s">
        <v>66</v>
      </c>
      <c r="AA372">
        <v>586</v>
      </c>
      <c r="AB372" t="s">
        <v>253</v>
      </c>
      <c r="AC372" t="s">
        <v>180</v>
      </c>
      <c r="AD372" s="1">
        <v>8.5</v>
      </c>
      <c r="AE372">
        <v>8</v>
      </c>
      <c r="AF372">
        <v>0.5</v>
      </c>
      <c r="AH372">
        <v>293</v>
      </c>
      <c r="AI372">
        <v>293</v>
      </c>
      <c r="AJ372">
        <v>293</v>
      </c>
      <c r="AK372">
        <v>0</v>
      </c>
      <c r="AL372" t="s">
        <v>309</v>
      </c>
      <c r="AM372" s="10" t="s">
        <v>978</v>
      </c>
      <c r="AN372" t="s">
        <v>855</v>
      </c>
      <c r="AO372" s="2" t="s">
        <v>982</v>
      </c>
      <c r="AQ372">
        <v>1</v>
      </c>
      <c r="AT372" t="s">
        <v>974</v>
      </c>
      <c r="AU372" t="s">
        <v>118</v>
      </c>
      <c r="AV372" t="s">
        <v>856</v>
      </c>
      <c r="AW372" t="s">
        <v>121</v>
      </c>
      <c r="AX372" t="s">
        <v>863</v>
      </c>
      <c r="AY372" s="6" t="s">
        <v>995</v>
      </c>
      <c r="BB372" s="25" t="s">
        <v>59</v>
      </c>
      <c r="BC372" t="s">
        <v>715</v>
      </c>
      <c r="BD372" t="s">
        <v>474</v>
      </c>
      <c r="BE372" t="s">
        <v>877</v>
      </c>
      <c r="BF372" s="9" t="s">
        <v>878</v>
      </c>
      <c r="BG372" t="s">
        <v>868</v>
      </c>
      <c r="BH372">
        <v>31.020399999999999</v>
      </c>
      <c r="BI372">
        <v>8.1632999999999996</v>
      </c>
      <c r="BJ372">
        <f t="shared" si="20"/>
        <v>21.598061677613572</v>
      </c>
      <c r="BK372">
        <v>7</v>
      </c>
      <c r="BL372">
        <v>57.959200000000003</v>
      </c>
      <c r="BM372">
        <v>22.040800000000001</v>
      </c>
      <c r="BN372">
        <f t="shared" si="21"/>
        <v>58.314475496912436</v>
      </c>
      <c r="BO372">
        <v>7</v>
      </c>
    </row>
    <row r="373" spans="1:67">
      <c r="A373" t="s">
        <v>809</v>
      </c>
      <c r="B373" t="s">
        <v>797</v>
      </c>
      <c r="C373" s="7" t="s">
        <v>848</v>
      </c>
      <c r="D373" s="24" t="s">
        <v>849</v>
      </c>
      <c r="E373" s="24" t="s">
        <v>850</v>
      </c>
      <c r="F373" s="24">
        <v>2011</v>
      </c>
      <c r="G373" s="9" t="s">
        <v>851</v>
      </c>
      <c r="H373" s="9" t="s">
        <v>875</v>
      </c>
      <c r="I373" s="9" t="s">
        <v>876</v>
      </c>
      <c r="J373" s="1" t="s">
        <v>1059</v>
      </c>
      <c r="K373" t="s">
        <v>1088</v>
      </c>
      <c r="L373" s="9" t="s">
        <v>1087</v>
      </c>
      <c r="M373" s="9" t="s">
        <v>1126</v>
      </c>
      <c r="N373" s="9" t="s">
        <v>1127</v>
      </c>
      <c r="O373" s="9" t="s">
        <v>160</v>
      </c>
      <c r="P373" s="9"/>
      <c r="Q373" s="29" t="s">
        <v>1011</v>
      </c>
      <c r="R373" s="29" t="s">
        <v>1012</v>
      </c>
      <c r="S373" s="9" t="s">
        <v>188</v>
      </c>
      <c r="W373" s="9" t="s">
        <v>236</v>
      </c>
      <c r="X373" s="10" t="s">
        <v>988</v>
      </c>
      <c r="Y373" t="s">
        <v>66</v>
      </c>
      <c r="AA373">
        <v>586</v>
      </c>
      <c r="AB373" t="s">
        <v>253</v>
      </c>
      <c r="AC373" t="s">
        <v>180</v>
      </c>
      <c r="AD373" s="1">
        <v>8.5</v>
      </c>
      <c r="AE373">
        <v>8</v>
      </c>
      <c r="AF373">
        <v>0.5</v>
      </c>
      <c r="AH373">
        <v>293</v>
      </c>
      <c r="AI373">
        <v>293</v>
      </c>
      <c r="AJ373">
        <v>293</v>
      </c>
      <c r="AK373">
        <v>0</v>
      </c>
      <c r="AL373" t="s">
        <v>309</v>
      </c>
      <c r="AM373" s="10" t="s">
        <v>978</v>
      </c>
      <c r="AN373" t="s">
        <v>855</v>
      </c>
      <c r="AO373" s="2" t="s">
        <v>982</v>
      </c>
      <c r="AQ373">
        <v>7</v>
      </c>
      <c r="AT373" t="s">
        <v>974</v>
      </c>
      <c r="AU373" t="s">
        <v>118</v>
      </c>
      <c r="AV373" t="s">
        <v>856</v>
      </c>
      <c r="AW373" t="s">
        <v>121</v>
      </c>
      <c r="AX373" t="s">
        <v>863</v>
      </c>
      <c r="AY373" s="6" t="s">
        <v>995</v>
      </c>
      <c r="BB373" s="25" t="s">
        <v>59</v>
      </c>
      <c r="BC373" t="s">
        <v>717</v>
      </c>
      <c r="BD373" t="s">
        <v>474</v>
      </c>
      <c r="BE373" t="s">
        <v>877</v>
      </c>
      <c r="BF373" s="9" t="s">
        <v>878</v>
      </c>
      <c r="BG373" t="s">
        <v>869</v>
      </c>
      <c r="BH373">
        <v>31.020399999999999</v>
      </c>
      <c r="BI373">
        <v>8.1632999999999996</v>
      </c>
      <c r="BJ373">
        <f t="shared" si="20"/>
        <v>21.598061677613572</v>
      </c>
      <c r="BK373">
        <v>7</v>
      </c>
      <c r="BL373">
        <v>54.693899999999999</v>
      </c>
      <c r="BO373">
        <v>7</v>
      </c>
    </row>
    <row r="374" spans="1:67">
      <c r="A374" t="s">
        <v>809</v>
      </c>
      <c r="B374" t="s">
        <v>797</v>
      </c>
      <c r="C374" s="7" t="s">
        <v>848</v>
      </c>
      <c r="D374" s="24" t="s">
        <v>849</v>
      </c>
      <c r="E374" s="24" t="s">
        <v>850</v>
      </c>
      <c r="F374" s="24">
        <v>2011</v>
      </c>
      <c r="G374" s="9" t="s">
        <v>851</v>
      </c>
      <c r="H374" s="9" t="s">
        <v>875</v>
      </c>
      <c r="I374" s="9" t="s">
        <v>876</v>
      </c>
      <c r="J374" s="1" t="s">
        <v>1059</v>
      </c>
      <c r="K374" t="s">
        <v>1088</v>
      </c>
      <c r="L374" s="9" t="s">
        <v>1087</v>
      </c>
      <c r="M374" s="9" t="s">
        <v>1126</v>
      </c>
      <c r="N374" s="9" t="s">
        <v>1127</v>
      </c>
      <c r="O374" s="9" t="s">
        <v>160</v>
      </c>
      <c r="P374" s="9"/>
      <c r="Q374" s="29" t="s">
        <v>1011</v>
      </c>
      <c r="R374" s="29" t="s">
        <v>1012</v>
      </c>
      <c r="S374" s="9" t="s">
        <v>188</v>
      </c>
      <c r="W374" s="9" t="s">
        <v>236</v>
      </c>
      <c r="X374" s="10" t="s">
        <v>988</v>
      </c>
      <c r="Y374" t="s">
        <v>66</v>
      </c>
      <c r="AA374">
        <v>586</v>
      </c>
      <c r="AB374" t="s">
        <v>253</v>
      </c>
      <c r="AC374" t="s">
        <v>180</v>
      </c>
      <c r="AD374" s="1">
        <v>8.5</v>
      </c>
      <c r="AE374">
        <v>8</v>
      </c>
      <c r="AF374">
        <v>0.5</v>
      </c>
      <c r="AH374">
        <v>293</v>
      </c>
      <c r="AI374">
        <v>293</v>
      </c>
      <c r="AJ374">
        <v>293</v>
      </c>
      <c r="AK374">
        <v>0</v>
      </c>
      <c r="AL374" t="s">
        <v>309</v>
      </c>
      <c r="AM374" s="10" t="s">
        <v>978</v>
      </c>
      <c r="AN374" t="s">
        <v>855</v>
      </c>
      <c r="AO374" s="2" t="s">
        <v>982</v>
      </c>
      <c r="AQ374">
        <v>21</v>
      </c>
      <c r="AT374" t="s">
        <v>974</v>
      </c>
      <c r="AU374" t="s">
        <v>118</v>
      </c>
      <c r="AV374" t="s">
        <v>856</v>
      </c>
      <c r="AW374" t="s">
        <v>121</v>
      </c>
      <c r="AX374" t="s">
        <v>863</v>
      </c>
      <c r="AY374" s="6" t="s">
        <v>995</v>
      </c>
      <c r="BB374" s="25" t="s">
        <v>59</v>
      </c>
      <c r="BC374" t="s">
        <v>880</v>
      </c>
      <c r="BD374" t="s">
        <v>474</v>
      </c>
      <c r="BE374" t="s">
        <v>877</v>
      </c>
      <c r="BF374" s="9" t="s">
        <v>878</v>
      </c>
      <c r="BG374" t="s">
        <v>870</v>
      </c>
      <c r="BH374">
        <v>31.020399999999999</v>
      </c>
      <c r="BI374">
        <v>8.1632999999999996</v>
      </c>
      <c r="BJ374">
        <f t="shared" si="20"/>
        <v>21.598061677613572</v>
      </c>
      <c r="BK374">
        <v>7</v>
      </c>
      <c r="BL374">
        <v>84.081599999999995</v>
      </c>
      <c r="BM374">
        <v>11.428599999999999</v>
      </c>
      <c r="BN374">
        <f t="shared" si="21"/>
        <v>30.237233433632781</v>
      </c>
      <c r="BO374">
        <v>7</v>
      </c>
    </row>
    <row r="375" spans="1:67">
      <c r="A375" t="s">
        <v>809</v>
      </c>
      <c r="B375" t="s">
        <v>797</v>
      </c>
      <c r="C375" s="7" t="s">
        <v>848</v>
      </c>
      <c r="D375" s="24" t="s">
        <v>849</v>
      </c>
      <c r="E375" s="24" t="s">
        <v>850</v>
      </c>
      <c r="F375" s="24">
        <v>2011</v>
      </c>
      <c r="G375" s="9" t="s">
        <v>851</v>
      </c>
      <c r="H375" s="9" t="s">
        <v>875</v>
      </c>
      <c r="I375" s="9" t="s">
        <v>876</v>
      </c>
      <c r="J375" s="1" t="s">
        <v>1059</v>
      </c>
      <c r="K375" t="s">
        <v>1088</v>
      </c>
      <c r="L375" s="9" t="s">
        <v>1087</v>
      </c>
      <c r="M375" s="9" t="s">
        <v>1126</v>
      </c>
      <c r="N375" s="9" t="s">
        <v>1127</v>
      </c>
      <c r="O375" s="9" t="s">
        <v>160</v>
      </c>
      <c r="P375" s="9"/>
      <c r="Q375" s="29" t="s">
        <v>1011</v>
      </c>
      <c r="R375" s="29" t="s">
        <v>1012</v>
      </c>
      <c r="S375" s="9" t="s">
        <v>188</v>
      </c>
      <c r="W375" s="9" t="s">
        <v>236</v>
      </c>
      <c r="X375" s="10" t="s">
        <v>988</v>
      </c>
      <c r="Y375" t="s">
        <v>66</v>
      </c>
      <c r="AA375">
        <v>586</v>
      </c>
      <c r="AB375" t="s">
        <v>253</v>
      </c>
      <c r="AC375" t="s">
        <v>180</v>
      </c>
      <c r="AD375" s="1">
        <v>8.5</v>
      </c>
      <c r="AE375">
        <v>8</v>
      </c>
      <c r="AF375">
        <v>0.5</v>
      </c>
      <c r="AH375">
        <v>293</v>
      </c>
      <c r="AI375">
        <v>293</v>
      </c>
      <c r="AJ375">
        <v>293</v>
      </c>
      <c r="AK375">
        <v>0</v>
      </c>
      <c r="AL375" t="s">
        <v>309</v>
      </c>
      <c r="AM375" s="10" t="s">
        <v>978</v>
      </c>
      <c r="AN375" t="s">
        <v>855</v>
      </c>
      <c r="AO375" s="2" t="s">
        <v>982</v>
      </c>
      <c r="AQ375">
        <v>1</v>
      </c>
      <c r="AT375" t="s">
        <v>974</v>
      </c>
      <c r="AU375" t="s">
        <v>118</v>
      </c>
      <c r="AV375" t="s">
        <v>856</v>
      </c>
      <c r="AW375" t="s">
        <v>592</v>
      </c>
      <c r="AX375" t="s">
        <v>864</v>
      </c>
      <c r="AY375" s="6" t="s">
        <v>995</v>
      </c>
      <c r="BB375" s="25" t="s">
        <v>59</v>
      </c>
      <c r="BC375" t="s">
        <v>715</v>
      </c>
      <c r="BD375" t="s">
        <v>474</v>
      </c>
      <c r="BE375" t="s">
        <v>877</v>
      </c>
      <c r="BF375" s="9" t="s">
        <v>878</v>
      </c>
      <c r="BG375" t="s">
        <v>868</v>
      </c>
      <c r="BH375">
        <v>25.306100000000001</v>
      </c>
      <c r="BI375">
        <v>13.8775</v>
      </c>
      <c r="BJ375">
        <f t="shared" si="20"/>
        <v>36.716413819298857</v>
      </c>
      <c r="BK375">
        <v>7</v>
      </c>
      <c r="BL375">
        <v>27.755099999999999</v>
      </c>
      <c r="BM375">
        <v>9.7958999999999996</v>
      </c>
      <c r="BN375">
        <f t="shared" si="21"/>
        <v>25.917515268057624</v>
      </c>
      <c r="BO375">
        <v>7</v>
      </c>
    </row>
    <row r="376" spans="1:67">
      <c r="A376" t="s">
        <v>809</v>
      </c>
      <c r="B376" t="s">
        <v>797</v>
      </c>
      <c r="C376" s="7" t="s">
        <v>848</v>
      </c>
      <c r="D376" s="24" t="s">
        <v>849</v>
      </c>
      <c r="E376" s="24" t="s">
        <v>850</v>
      </c>
      <c r="F376" s="24">
        <v>2011</v>
      </c>
      <c r="G376" s="9" t="s">
        <v>851</v>
      </c>
      <c r="H376" s="9" t="s">
        <v>875</v>
      </c>
      <c r="I376" s="9" t="s">
        <v>876</v>
      </c>
      <c r="J376" s="1" t="s">
        <v>1059</v>
      </c>
      <c r="K376" t="s">
        <v>1088</v>
      </c>
      <c r="L376" s="9" t="s">
        <v>1087</v>
      </c>
      <c r="M376" s="9" t="s">
        <v>1126</v>
      </c>
      <c r="N376" s="9" t="s">
        <v>1127</v>
      </c>
      <c r="O376" s="9" t="s">
        <v>160</v>
      </c>
      <c r="P376" s="9"/>
      <c r="Q376" s="29" t="s">
        <v>1011</v>
      </c>
      <c r="R376" s="29" t="s">
        <v>1012</v>
      </c>
      <c r="S376" s="9" t="s">
        <v>188</v>
      </c>
      <c r="W376" s="9" t="s">
        <v>236</v>
      </c>
      <c r="X376" s="10" t="s">
        <v>988</v>
      </c>
      <c r="Y376" t="s">
        <v>66</v>
      </c>
      <c r="AA376">
        <v>586</v>
      </c>
      <c r="AB376" t="s">
        <v>253</v>
      </c>
      <c r="AC376" t="s">
        <v>180</v>
      </c>
      <c r="AD376" s="1">
        <v>8.5</v>
      </c>
      <c r="AE376">
        <v>8</v>
      </c>
      <c r="AF376">
        <v>0.5</v>
      </c>
      <c r="AH376">
        <v>293</v>
      </c>
      <c r="AI376">
        <v>293</v>
      </c>
      <c r="AJ376">
        <v>293</v>
      </c>
      <c r="AK376">
        <v>0</v>
      </c>
      <c r="AL376" t="s">
        <v>309</v>
      </c>
      <c r="AM376" s="10" t="s">
        <v>978</v>
      </c>
      <c r="AN376" t="s">
        <v>855</v>
      </c>
      <c r="AO376" s="2" t="s">
        <v>982</v>
      </c>
      <c r="AQ376">
        <v>7</v>
      </c>
      <c r="AT376" t="s">
        <v>974</v>
      </c>
      <c r="AU376" t="s">
        <v>118</v>
      </c>
      <c r="AV376" t="s">
        <v>856</v>
      </c>
      <c r="AW376" t="s">
        <v>592</v>
      </c>
      <c r="AX376" t="s">
        <v>864</v>
      </c>
      <c r="AY376" s="6" t="s">
        <v>995</v>
      </c>
      <c r="BB376" s="25" t="s">
        <v>59</v>
      </c>
      <c r="BC376" t="s">
        <v>717</v>
      </c>
      <c r="BD376" t="s">
        <v>474</v>
      </c>
      <c r="BE376" t="s">
        <v>877</v>
      </c>
      <c r="BF376" s="9" t="s">
        <v>878</v>
      </c>
      <c r="BG376" t="s">
        <v>869</v>
      </c>
      <c r="BH376">
        <v>25.306100000000001</v>
      </c>
      <c r="BI376">
        <v>13.8775</v>
      </c>
      <c r="BJ376">
        <f t="shared" si="20"/>
        <v>36.716413819298857</v>
      </c>
      <c r="BK376">
        <v>7</v>
      </c>
      <c r="BL376">
        <v>84.081599999999995</v>
      </c>
      <c r="BM376">
        <v>8.9795999999999996</v>
      </c>
      <c r="BN376">
        <f t="shared" si="21"/>
        <v>23.757788472835596</v>
      </c>
      <c r="BO376">
        <v>7</v>
      </c>
    </row>
    <row r="377" spans="1:67">
      <c r="A377" t="s">
        <v>809</v>
      </c>
      <c r="B377" t="s">
        <v>797</v>
      </c>
      <c r="C377" s="7" t="s">
        <v>848</v>
      </c>
      <c r="D377" s="24" t="s">
        <v>849</v>
      </c>
      <c r="E377" s="24" t="s">
        <v>850</v>
      </c>
      <c r="F377" s="24">
        <v>2011</v>
      </c>
      <c r="G377" s="9" t="s">
        <v>851</v>
      </c>
      <c r="H377" s="9" t="s">
        <v>875</v>
      </c>
      <c r="I377" s="9" t="s">
        <v>876</v>
      </c>
      <c r="J377" s="1" t="s">
        <v>1059</v>
      </c>
      <c r="K377" t="s">
        <v>1088</v>
      </c>
      <c r="L377" s="9" t="s">
        <v>1087</v>
      </c>
      <c r="M377" s="9" t="s">
        <v>1126</v>
      </c>
      <c r="N377" s="9" t="s">
        <v>1127</v>
      </c>
      <c r="O377" s="9" t="s">
        <v>160</v>
      </c>
      <c r="P377" s="9"/>
      <c r="Q377" s="29" t="s">
        <v>1011</v>
      </c>
      <c r="R377" s="29" t="s">
        <v>1012</v>
      </c>
      <c r="S377" s="9" t="s">
        <v>188</v>
      </c>
      <c r="W377" s="9" t="s">
        <v>236</v>
      </c>
      <c r="X377" s="10" t="s">
        <v>988</v>
      </c>
      <c r="Y377" t="s">
        <v>66</v>
      </c>
      <c r="AA377">
        <v>586</v>
      </c>
      <c r="AB377" t="s">
        <v>253</v>
      </c>
      <c r="AC377" t="s">
        <v>180</v>
      </c>
      <c r="AD377" s="1">
        <v>8.5</v>
      </c>
      <c r="AE377">
        <v>8</v>
      </c>
      <c r="AF377">
        <v>0.5</v>
      </c>
      <c r="AH377">
        <v>293</v>
      </c>
      <c r="AI377">
        <v>293</v>
      </c>
      <c r="AJ377">
        <v>293</v>
      </c>
      <c r="AK377">
        <v>0</v>
      </c>
      <c r="AL377" t="s">
        <v>309</v>
      </c>
      <c r="AM377" s="10" t="s">
        <v>978</v>
      </c>
      <c r="AN377" t="s">
        <v>855</v>
      </c>
      <c r="AO377" s="2" t="s">
        <v>982</v>
      </c>
      <c r="AQ377">
        <v>21</v>
      </c>
      <c r="AT377" t="s">
        <v>974</v>
      </c>
      <c r="AU377" t="s">
        <v>118</v>
      </c>
      <c r="AV377" t="s">
        <v>856</v>
      </c>
      <c r="AW377" t="s">
        <v>592</v>
      </c>
      <c r="AX377" t="s">
        <v>864</v>
      </c>
      <c r="AY377" s="6" t="s">
        <v>995</v>
      </c>
      <c r="BB377" s="25" t="s">
        <v>59</v>
      </c>
      <c r="BC377" t="s">
        <v>880</v>
      </c>
      <c r="BD377" t="s">
        <v>474</v>
      </c>
      <c r="BE377" t="s">
        <v>877</v>
      </c>
      <c r="BF377" s="9" t="s">
        <v>878</v>
      </c>
      <c r="BG377" t="s">
        <v>870</v>
      </c>
      <c r="BH377">
        <v>25.306100000000001</v>
      </c>
      <c r="BI377">
        <v>13.8775</v>
      </c>
      <c r="BJ377">
        <f t="shared" si="20"/>
        <v>36.716413819298857</v>
      </c>
      <c r="BK377">
        <v>7</v>
      </c>
      <c r="BL377">
        <v>101.224</v>
      </c>
      <c r="BM377">
        <v>25.306999999999999</v>
      </c>
      <c r="BN377">
        <f t="shared" si="21"/>
        <v>66.956028429111598</v>
      </c>
      <c r="BO377">
        <v>7</v>
      </c>
    </row>
    <row r="378" spans="1:67">
      <c r="A378" t="s">
        <v>809</v>
      </c>
      <c r="B378" t="s">
        <v>797</v>
      </c>
      <c r="C378" s="7" t="s">
        <v>848</v>
      </c>
      <c r="D378" s="24" t="s">
        <v>849</v>
      </c>
      <c r="E378" s="24" t="s">
        <v>850</v>
      </c>
      <c r="F378" s="24">
        <v>2011</v>
      </c>
      <c r="G378" s="9" t="s">
        <v>851</v>
      </c>
      <c r="H378" s="9" t="s">
        <v>875</v>
      </c>
      <c r="I378" s="9" t="s">
        <v>876</v>
      </c>
      <c r="J378" s="1" t="s">
        <v>1059</v>
      </c>
      <c r="K378" t="s">
        <v>1088</v>
      </c>
      <c r="L378" s="9" t="s">
        <v>1087</v>
      </c>
      <c r="M378" s="9" t="s">
        <v>1126</v>
      </c>
      <c r="N378" s="9" t="s">
        <v>1127</v>
      </c>
      <c r="O378" s="9" t="s">
        <v>160</v>
      </c>
      <c r="P378" s="9"/>
      <c r="Q378" s="29" t="s">
        <v>1011</v>
      </c>
      <c r="R378" s="29" t="s">
        <v>1012</v>
      </c>
      <c r="S378" s="9" t="s">
        <v>188</v>
      </c>
      <c r="W378" s="9" t="s">
        <v>236</v>
      </c>
      <c r="X378" s="10" t="s">
        <v>988</v>
      </c>
      <c r="Y378" t="s">
        <v>66</v>
      </c>
      <c r="AA378">
        <v>586</v>
      </c>
      <c r="AB378" t="s">
        <v>253</v>
      </c>
      <c r="AC378" t="s">
        <v>180</v>
      </c>
      <c r="AD378" s="1">
        <v>8.5</v>
      </c>
      <c r="AE378">
        <v>8</v>
      </c>
      <c r="AF378">
        <v>0.5</v>
      </c>
      <c r="AH378">
        <v>293</v>
      </c>
      <c r="AI378">
        <v>293</v>
      </c>
      <c r="AJ378">
        <v>293</v>
      </c>
      <c r="AK378">
        <v>0</v>
      </c>
      <c r="AL378" t="s">
        <v>309</v>
      </c>
      <c r="AM378" s="10" t="s">
        <v>978</v>
      </c>
      <c r="AN378" t="s">
        <v>855</v>
      </c>
      <c r="AO378" s="2" t="s">
        <v>982</v>
      </c>
      <c r="AQ378">
        <v>1</v>
      </c>
      <c r="AT378" t="s">
        <v>974</v>
      </c>
      <c r="AU378" t="s">
        <v>118</v>
      </c>
      <c r="AV378" t="s">
        <v>856</v>
      </c>
      <c r="AW378" t="s">
        <v>88</v>
      </c>
      <c r="AX378" t="s">
        <v>865</v>
      </c>
      <c r="AY378" t="s">
        <v>996</v>
      </c>
      <c r="BB378" s="25" t="s">
        <v>59</v>
      </c>
      <c r="BC378" t="s">
        <v>715</v>
      </c>
      <c r="BD378" t="s">
        <v>474</v>
      </c>
      <c r="BE378" t="s">
        <v>877</v>
      </c>
      <c r="BF378" s="9" t="s">
        <v>878</v>
      </c>
      <c r="BG378" t="s">
        <v>868</v>
      </c>
      <c r="BH378">
        <v>48.1633</v>
      </c>
      <c r="BI378">
        <v>12.244899999999999</v>
      </c>
      <c r="BJ378">
        <f t="shared" si="20"/>
        <v>32.396960228854809</v>
      </c>
      <c r="BK378">
        <v>7</v>
      </c>
      <c r="BL378">
        <v>93.061199999999999</v>
      </c>
      <c r="BM378">
        <v>23.673400000000001</v>
      </c>
      <c r="BN378">
        <f t="shared" si="21"/>
        <v>62.633929087356485</v>
      </c>
      <c r="BO378">
        <v>7</v>
      </c>
    </row>
    <row r="379" spans="1:67">
      <c r="A379" t="s">
        <v>809</v>
      </c>
      <c r="B379" t="s">
        <v>797</v>
      </c>
      <c r="C379" s="7" t="s">
        <v>848</v>
      </c>
      <c r="D379" s="24" t="s">
        <v>849</v>
      </c>
      <c r="E379" s="24" t="s">
        <v>850</v>
      </c>
      <c r="F379" s="24">
        <v>2011</v>
      </c>
      <c r="G379" s="9" t="s">
        <v>851</v>
      </c>
      <c r="H379" s="9" t="s">
        <v>875</v>
      </c>
      <c r="I379" s="9" t="s">
        <v>876</v>
      </c>
      <c r="J379" s="1" t="s">
        <v>1059</v>
      </c>
      <c r="K379" t="s">
        <v>1088</v>
      </c>
      <c r="L379" s="9" t="s">
        <v>1087</v>
      </c>
      <c r="M379" s="9" t="s">
        <v>1126</v>
      </c>
      <c r="N379" s="9" t="s">
        <v>1127</v>
      </c>
      <c r="O379" s="9" t="s">
        <v>160</v>
      </c>
      <c r="P379" s="9"/>
      <c r="Q379" s="29" t="s">
        <v>1011</v>
      </c>
      <c r="R379" s="29" t="s">
        <v>1012</v>
      </c>
      <c r="S379" s="9" t="s">
        <v>188</v>
      </c>
      <c r="W379" s="9" t="s">
        <v>236</v>
      </c>
      <c r="X379" s="10" t="s">
        <v>988</v>
      </c>
      <c r="Y379" t="s">
        <v>66</v>
      </c>
      <c r="AA379">
        <v>586</v>
      </c>
      <c r="AB379" t="s">
        <v>253</v>
      </c>
      <c r="AC379" t="s">
        <v>180</v>
      </c>
      <c r="AD379" s="1">
        <v>8.5</v>
      </c>
      <c r="AE379">
        <v>8</v>
      </c>
      <c r="AF379">
        <v>0.5</v>
      </c>
      <c r="AH379">
        <v>293</v>
      </c>
      <c r="AI379">
        <v>293</v>
      </c>
      <c r="AJ379">
        <v>293</v>
      </c>
      <c r="AK379">
        <v>0</v>
      </c>
      <c r="AL379" t="s">
        <v>309</v>
      </c>
      <c r="AM379" s="10" t="s">
        <v>978</v>
      </c>
      <c r="AN379" t="s">
        <v>855</v>
      </c>
      <c r="AO379" s="2" t="s">
        <v>982</v>
      </c>
      <c r="AQ379">
        <v>7</v>
      </c>
      <c r="AT379" t="s">
        <v>974</v>
      </c>
      <c r="AU379" t="s">
        <v>118</v>
      </c>
      <c r="AV379" t="s">
        <v>856</v>
      </c>
      <c r="AW379" t="s">
        <v>88</v>
      </c>
      <c r="AX379" t="s">
        <v>865</v>
      </c>
      <c r="AY379" t="s">
        <v>996</v>
      </c>
      <c r="BB379" s="25" t="s">
        <v>59</v>
      </c>
      <c r="BC379" t="s">
        <v>717</v>
      </c>
      <c r="BD379" t="s">
        <v>474</v>
      </c>
      <c r="BE379" t="s">
        <v>877</v>
      </c>
      <c r="BF379" s="9" t="s">
        <v>878</v>
      </c>
      <c r="BG379" t="s">
        <v>869</v>
      </c>
      <c r="BH379">
        <v>48.1633</v>
      </c>
      <c r="BI379">
        <v>12.244899999999999</v>
      </c>
      <c r="BJ379">
        <f t="shared" si="20"/>
        <v>32.396960228854809</v>
      </c>
      <c r="BK379">
        <v>7</v>
      </c>
      <c r="BL379">
        <v>120</v>
      </c>
      <c r="BM379">
        <v>17.143000000000001</v>
      </c>
      <c r="BN379">
        <f t="shared" si="21"/>
        <v>45.356114725580284</v>
      </c>
      <c r="BO379">
        <v>7</v>
      </c>
    </row>
    <row r="380" spans="1:67">
      <c r="A380" t="s">
        <v>809</v>
      </c>
      <c r="B380" t="s">
        <v>797</v>
      </c>
      <c r="C380" s="7" t="s">
        <v>848</v>
      </c>
      <c r="D380" s="24" t="s">
        <v>849</v>
      </c>
      <c r="E380" s="24" t="s">
        <v>850</v>
      </c>
      <c r="F380" s="24">
        <v>2011</v>
      </c>
      <c r="G380" s="9" t="s">
        <v>851</v>
      </c>
      <c r="H380" s="9" t="s">
        <v>875</v>
      </c>
      <c r="I380" s="9" t="s">
        <v>876</v>
      </c>
      <c r="J380" s="1" t="s">
        <v>1059</v>
      </c>
      <c r="K380" t="s">
        <v>1088</v>
      </c>
      <c r="L380" s="9" t="s">
        <v>1087</v>
      </c>
      <c r="M380" s="9" t="s">
        <v>1126</v>
      </c>
      <c r="N380" s="9" t="s">
        <v>1127</v>
      </c>
      <c r="O380" s="9" t="s">
        <v>160</v>
      </c>
      <c r="P380" s="9"/>
      <c r="Q380" s="29" t="s">
        <v>1011</v>
      </c>
      <c r="R380" s="29" t="s">
        <v>1012</v>
      </c>
      <c r="S380" s="9" t="s">
        <v>188</v>
      </c>
      <c r="W380" s="9" t="s">
        <v>236</v>
      </c>
      <c r="X380" s="10" t="s">
        <v>988</v>
      </c>
      <c r="Y380" t="s">
        <v>66</v>
      </c>
      <c r="AA380">
        <v>586</v>
      </c>
      <c r="AB380" t="s">
        <v>253</v>
      </c>
      <c r="AC380" t="s">
        <v>180</v>
      </c>
      <c r="AD380" s="1">
        <v>8.5</v>
      </c>
      <c r="AE380">
        <v>8</v>
      </c>
      <c r="AF380">
        <v>0.5</v>
      </c>
      <c r="AH380">
        <v>293</v>
      </c>
      <c r="AI380">
        <v>293</v>
      </c>
      <c r="AJ380">
        <v>293</v>
      </c>
      <c r="AK380">
        <v>0</v>
      </c>
      <c r="AL380" t="s">
        <v>309</v>
      </c>
      <c r="AM380" s="10" t="s">
        <v>978</v>
      </c>
      <c r="AN380" t="s">
        <v>855</v>
      </c>
      <c r="AO380" s="2" t="s">
        <v>982</v>
      </c>
      <c r="AQ380">
        <v>21</v>
      </c>
      <c r="AT380" t="s">
        <v>974</v>
      </c>
      <c r="AU380" t="s">
        <v>118</v>
      </c>
      <c r="AV380" t="s">
        <v>856</v>
      </c>
      <c r="AW380" t="s">
        <v>88</v>
      </c>
      <c r="AX380" t="s">
        <v>865</v>
      </c>
      <c r="AY380" t="s">
        <v>996</v>
      </c>
      <c r="BB380" s="25" t="s">
        <v>59</v>
      </c>
      <c r="BC380" t="s">
        <v>880</v>
      </c>
      <c r="BD380" t="s">
        <v>474</v>
      </c>
      <c r="BE380" t="s">
        <v>877</v>
      </c>
      <c r="BF380" s="9" t="s">
        <v>878</v>
      </c>
      <c r="BG380" t="s">
        <v>870</v>
      </c>
      <c r="BH380">
        <v>48.1633</v>
      </c>
      <c r="BI380">
        <v>12.244899999999999</v>
      </c>
      <c r="BJ380">
        <f t="shared" si="20"/>
        <v>32.396960228854809</v>
      </c>
      <c r="BK380">
        <v>7</v>
      </c>
      <c r="BL380">
        <v>138.71600000000001</v>
      </c>
      <c r="BM380">
        <v>13.061</v>
      </c>
      <c r="BN380">
        <f t="shared" si="21"/>
        <v>34.55615787381462</v>
      </c>
      <c r="BO380">
        <v>7</v>
      </c>
    </row>
    <row r="381" spans="1:67">
      <c r="A381" t="s">
        <v>809</v>
      </c>
      <c r="B381" t="s">
        <v>797</v>
      </c>
      <c r="C381" s="7" t="s">
        <v>848</v>
      </c>
      <c r="D381" s="24" t="s">
        <v>849</v>
      </c>
      <c r="E381" s="24" t="s">
        <v>850</v>
      </c>
      <c r="F381" s="24">
        <v>2011</v>
      </c>
      <c r="G381" s="9" t="s">
        <v>851</v>
      </c>
      <c r="H381" s="9" t="s">
        <v>875</v>
      </c>
      <c r="I381" s="9" t="s">
        <v>876</v>
      </c>
      <c r="J381" s="1" t="s">
        <v>1059</v>
      </c>
      <c r="K381" t="s">
        <v>1088</v>
      </c>
      <c r="L381" s="9" t="s">
        <v>1087</v>
      </c>
      <c r="M381" s="9" t="s">
        <v>1126</v>
      </c>
      <c r="N381" s="9" t="s">
        <v>1127</v>
      </c>
      <c r="O381" s="9" t="s">
        <v>160</v>
      </c>
      <c r="P381" s="9"/>
      <c r="Q381" s="29" t="s">
        <v>1011</v>
      </c>
      <c r="R381" s="29" t="s">
        <v>1012</v>
      </c>
      <c r="S381" s="9" t="s">
        <v>188</v>
      </c>
      <c r="W381" s="9" t="s">
        <v>236</v>
      </c>
      <c r="X381" s="10" t="s">
        <v>988</v>
      </c>
      <c r="Y381" t="s">
        <v>66</v>
      </c>
      <c r="AA381">
        <v>586</v>
      </c>
      <c r="AB381" t="s">
        <v>253</v>
      </c>
      <c r="AC381" t="s">
        <v>180</v>
      </c>
      <c r="AD381" s="1">
        <v>8.5</v>
      </c>
      <c r="AE381">
        <v>8</v>
      </c>
      <c r="AF381">
        <v>0.5</v>
      </c>
      <c r="AH381">
        <v>293</v>
      </c>
      <c r="AI381">
        <v>293</v>
      </c>
      <c r="AJ381">
        <v>293</v>
      </c>
      <c r="AK381">
        <v>0</v>
      </c>
      <c r="AL381" t="s">
        <v>309</v>
      </c>
      <c r="AM381" s="10" t="s">
        <v>978</v>
      </c>
      <c r="AN381" t="s">
        <v>855</v>
      </c>
      <c r="AO381" s="2" t="s">
        <v>982</v>
      </c>
      <c r="AQ381">
        <v>1</v>
      </c>
      <c r="AT381" t="s">
        <v>974</v>
      </c>
      <c r="AU381" t="s">
        <v>118</v>
      </c>
      <c r="AV381" t="s">
        <v>856</v>
      </c>
      <c r="AW381" t="s">
        <v>131</v>
      </c>
      <c r="AX381" t="s">
        <v>866</v>
      </c>
      <c r="AY381" t="s">
        <v>996</v>
      </c>
      <c r="BB381" s="25" t="s">
        <v>59</v>
      </c>
      <c r="BC381" t="s">
        <v>715</v>
      </c>
      <c r="BD381" t="s">
        <v>474</v>
      </c>
      <c r="BE381" t="s">
        <v>877</v>
      </c>
      <c r="BF381" s="9" t="s">
        <v>878</v>
      </c>
      <c r="BG381" t="s">
        <v>868</v>
      </c>
      <c r="BH381">
        <v>75.102000000000004</v>
      </c>
      <c r="BI381">
        <v>12.244899999999999</v>
      </c>
      <c r="BJ381">
        <f t="shared" si="20"/>
        <v>32.396960228854809</v>
      </c>
      <c r="BK381">
        <v>7</v>
      </c>
      <c r="BL381">
        <v>117.551</v>
      </c>
      <c r="BM381">
        <v>9.7959999999999994</v>
      </c>
      <c r="BN381">
        <f t="shared" si="21"/>
        <v>25.917779843188729</v>
      </c>
      <c r="BO381">
        <v>7</v>
      </c>
    </row>
    <row r="382" spans="1:67">
      <c r="A382" t="s">
        <v>809</v>
      </c>
      <c r="B382" t="s">
        <v>797</v>
      </c>
      <c r="C382" s="7" t="s">
        <v>848</v>
      </c>
      <c r="D382" s="24" t="s">
        <v>849</v>
      </c>
      <c r="E382" s="24" t="s">
        <v>850</v>
      </c>
      <c r="F382" s="24">
        <v>2011</v>
      </c>
      <c r="G382" s="9" t="s">
        <v>851</v>
      </c>
      <c r="H382" s="9" t="s">
        <v>875</v>
      </c>
      <c r="I382" s="9" t="s">
        <v>876</v>
      </c>
      <c r="J382" s="1" t="s">
        <v>1059</v>
      </c>
      <c r="K382" t="s">
        <v>1088</v>
      </c>
      <c r="L382" s="9" t="s">
        <v>1087</v>
      </c>
      <c r="M382" s="9" t="s">
        <v>1126</v>
      </c>
      <c r="N382" s="9" t="s">
        <v>1127</v>
      </c>
      <c r="O382" s="9" t="s">
        <v>160</v>
      </c>
      <c r="P382" s="9"/>
      <c r="Q382" s="29" t="s">
        <v>1011</v>
      </c>
      <c r="R382" s="29" t="s">
        <v>1012</v>
      </c>
      <c r="S382" s="9" t="s">
        <v>188</v>
      </c>
      <c r="W382" s="9" t="s">
        <v>236</v>
      </c>
      <c r="X382" s="10" t="s">
        <v>988</v>
      </c>
      <c r="Y382" t="s">
        <v>66</v>
      </c>
      <c r="AA382">
        <v>586</v>
      </c>
      <c r="AB382" t="s">
        <v>253</v>
      </c>
      <c r="AC382" t="s">
        <v>180</v>
      </c>
      <c r="AD382" s="1">
        <v>8.5</v>
      </c>
      <c r="AE382">
        <v>8</v>
      </c>
      <c r="AF382">
        <v>0.5</v>
      </c>
      <c r="AH382">
        <v>293</v>
      </c>
      <c r="AI382">
        <v>293</v>
      </c>
      <c r="AJ382">
        <v>293</v>
      </c>
      <c r="AK382">
        <v>0</v>
      </c>
      <c r="AL382" t="s">
        <v>309</v>
      </c>
      <c r="AM382" s="10" t="s">
        <v>978</v>
      </c>
      <c r="AN382" t="s">
        <v>855</v>
      </c>
      <c r="AO382" s="2" t="s">
        <v>982</v>
      </c>
      <c r="AQ382">
        <v>7</v>
      </c>
      <c r="AT382" t="s">
        <v>974</v>
      </c>
      <c r="AU382" t="s">
        <v>118</v>
      </c>
      <c r="AV382" t="s">
        <v>856</v>
      </c>
      <c r="AW382" t="s">
        <v>131</v>
      </c>
      <c r="AX382" t="s">
        <v>866</v>
      </c>
      <c r="AY382" t="s">
        <v>996</v>
      </c>
      <c r="BB382" s="25" t="s">
        <v>59</v>
      </c>
      <c r="BC382" t="s">
        <v>717</v>
      </c>
      <c r="BD382" t="s">
        <v>474</v>
      </c>
      <c r="BE382" t="s">
        <v>877</v>
      </c>
      <c r="BF382" s="9" t="s">
        <v>878</v>
      </c>
      <c r="BG382" t="s">
        <v>869</v>
      </c>
      <c r="BH382">
        <v>75.102000000000004</v>
      </c>
      <c r="BI382">
        <v>12.244899999999999</v>
      </c>
      <c r="BJ382">
        <f t="shared" si="20"/>
        <v>32.396960228854809</v>
      </c>
      <c r="BK382">
        <v>7</v>
      </c>
      <c r="BL382">
        <v>128.16300000000001</v>
      </c>
      <c r="BM382">
        <v>11.429</v>
      </c>
      <c r="BN382">
        <f t="shared" si="21"/>
        <v>30.238291734157208</v>
      </c>
      <c r="BO382">
        <v>7</v>
      </c>
    </row>
    <row r="383" spans="1:67">
      <c r="A383" t="s">
        <v>809</v>
      </c>
      <c r="B383" t="s">
        <v>797</v>
      </c>
      <c r="C383" s="7" t="s">
        <v>848</v>
      </c>
      <c r="D383" s="24" t="s">
        <v>849</v>
      </c>
      <c r="E383" s="24" t="s">
        <v>850</v>
      </c>
      <c r="F383" s="24">
        <v>2011</v>
      </c>
      <c r="G383" s="9" t="s">
        <v>851</v>
      </c>
      <c r="H383" s="9" t="s">
        <v>875</v>
      </c>
      <c r="I383" s="9" t="s">
        <v>876</v>
      </c>
      <c r="J383" s="1" t="s">
        <v>1059</v>
      </c>
      <c r="K383" t="s">
        <v>1088</v>
      </c>
      <c r="L383" s="9" t="s">
        <v>1087</v>
      </c>
      <c r="M383" s="9" t="s">
        <v>1126</v>
      </c>
      <c r="N383" s="9" t="s">
        <v>1127</v>
      </c>
      <c r="O383" s="9" t="s">
        <v>160</v>
      </c>
      <c r="P383" s="9"/>
      <c r="Q383" s="29" t="s">
        <v>1011</v>
      </c>
      <c r="R383" s="29" t="s">
        <v>1012</v>
      </c>
      <c r="S383" s="9" t="s">
        <v>188</v>
      </c>
      <c r="W383" s="9" t="s">
        <v>236</v>
      </c>
      <c r="X383" s="10" t="s">
        <v>988</v>
      </c>
      <c r="Y383" t="s">
        <v>66</v>
      </c>
      <c r="AA383">
        <v>586</v>
      </c>
      <c r="AB383" t="s">
        <v>253</v>
      </c>
      <c r="AC383" t="s">
        <v>180</v>
      </c>
      <c r="AD383" s="1">
        <v>8.5</v>
      </c>
      <c r="AE383">
        <v>8</v>
      </c>
      <c r="AF383">
        <v>0.5</v>
      </c>
      <c r="AH383">
        <v>293</v>
      </c>
      <c r="AI383">
        <v>293</v>
      </c>
      <c r="AJ383">
        <v>293</v>
      </c>
      <c r="AK383">
        <v>0</v>
      </c>
      <c r="AL383" t="s">
        <v>309</v>
      </c>
      <c r="AM383" s="10" t="s">
        <v>978</v>
      </c>
      <c r="AN383" t="s">
        <v>855</v>
      </c>
      <c r="AO383" s="2" t="s">
        <v>982</v>
      </c>
      <c r="AQ383">
        <v>21</v>
      </c>
      <c r="AT383" t="s">
        <v>974</v>
      </c>
      <c r="AU383" t="s">
        <v>118</v>
      </c>
      <c r="AV383" t="s">
        <v>856</v>
      </c>
      <c r="AW383" t="s">
        <v>131</v>
      </c>
      <c r="AX383" t="s">
        <v>866</v>
      </c>
      <c r="AY383" t="s">
        <v>996</v>
      </c>
      <c r="BB383" s="25" t="s">
        <v>59</v>
      </c>
      <c r="BC383" t="s">
        <v>880</v>
      </c>
      <c r="BD383" t="s">
        <v>474</v>
      </c>
      <c r="BE383" t="s">
        <v>877</v>
      </c>
      <c r="BF383" s="9" t="s">
        <v>878</v>
      </c>
      <c r="BG383" t="s">
        <v>870</v>
      </c>
      <c r="BH383">
        <v>75.102000000000004</v>
      </c>
      <c r="BI383">
        <v>12.244899999999999</v>
      </c>
      <c r="BJ383">
        <f t="shared" si="20"/>
        <v>32.396960228854809</v>
      </c>
      <c r="BK383">
        <v>7</v>
      </c>
      <c r="BL383">
        <v>114.286</v>
      </c>
      <c r="BM383">
        <v>10.613</v>
      </c>
      <c r="BN383">
        <f t="shared" si="21"/>
        <v>28.079358664328499</v>
      </c>
      <c r="BO383">
        <v>7</v>
      </c>
    </row>
    <row r="384" spans="1:67">
      <c r="A384" t="s">
        <v>809</v>
      </c>
      <c r="B384" t="s">
        <v>797</v>
      </c>
      <c r="C384" s="7" t="s">
        <v>848</v>
      </c>
      <c r="D384" s="24" t="s">
        <v>849</v>
      </c>
      <c r="E384" s="24" t="s">
        <v>850</v>
      </c>
      <c r="F384" s="24">
        <v>2011</v>
      </c>
      <c r="G384" s="9" t="s">
        <v>851</v>
      </c>
      <c r="H384" s="9" t="s">
        <v>875</v>
      </c>
      <c r="I384" s="9" t="s">
        <v>876</v>
      </c>
      <c r="J384" s="1" t="s">
        <v>1059</v>
      </c>
      <c r="K384" t="s">
        <v>1088</v>
      </c>
      <c r="L384" s="9" t="s">
        <v>1087</v>
      </c>
      <c r="M384" s="9" t="s">
        <v>1126</v>
      </c>
      <c r="N384" s="9" t="s">
        <v>1127</v>
      </c>
      <c r="O384" s="9" t="s">
        <v>160</v>
      </c>
      <c r="P384" s="9"/>
      <c r="Q384" s="29" t="s">
        <v>1011</v>
      </c>
      <c r="R384" s="29" t="s">
        <v>1012</v>
      </c>
      <c r="S384" s="9" t="s">
        <v>188</v>
      </c>
      <c r="W384" s="9" t="s">
        <v>236</v>
      </c>
      <c r="X384" s="10" t="s">
        <v>988</v>
      </c>
      <c r="Y384" t="s">
        <v>66</v>
      </c>
      <c r="AA384">
        <v>586</v>
      </c>
      <c r="AB384" t="s">
        <v>253</v>
      </c>
      <c r="AC384" t="s">
        <v>180</v>
      </c>
      <c r="AD384" s="1">
        <v>8.5</v>
      </c>
      <c r="AE384">
        <v>8</v>
      </c>
      <c r="AF384">
        <v>0.5</v>
      </c>
      <c r="AH384">
        <v>293</v>
      </c>
      <c r="AI384">
        <v>293</v>
      </c>
      <c r="AJ384">
        <v>293</v>
      </c>
      <c r="AK384">
        <v>0</v>
      </c>
      <c r="AL384" t="s">
        <v>309</v>
      </c>
      <c r="AM384" s="10" t="s">
        <v>978</v>
      </c>
      <c r="AN384" t="s">
        <v>855</v>
      </c>
      <c r="AO384" s="2" t="s">
        <v>982</v>
      </c>
      <c r="AQ384">
        <v>1</v>
      </c>
      <c r="AT384" t="s">
        <v>974</v>
      </c>
      <c r="AU384" t="s">
        <v>118</v>
      </c>
      <c r="AV384" t="s">
        <v>856</v>
      </c>
      <c r="AW384" t="s">
        <v>53</v>
      </c>
      <c r="AX384" t="s">
        <v>867</v>
      </c>
      <c r="AY384" t="s">
        <v>996</v>
      </c>
      <c r="BB384" s="25" t="s">
        <v>59</v>
      </c>
      <c r="BC384" t="s">
        <v>715</v>
      </c>
      <c r="BD384" t="s">
        <v>474</v>
      </c>
      <c r="BE384" t="s">
        <v>877</v>
      </c>
      <c r="BF384" s="9" t="s">
        <v>878</v>
      </c>
      <c r="BG384" t="s">
        <v>868</v>
      </c>
      <c r="BH384">
        <v>81.6327</v>
      </c>
      <c r="BI384">
        <v>15.510300000000001</v>
      </c>
      <c r="BJ384">
        <f t="shared" si="20"/>
        <v>41.036396560005123</v>
      </c>
      <c r="BK384">
        <v>7</v>
      </c>
      <c r="BL384">
        <v>102.857</v>
      </c>
      <c r="BM384">
        <v>21.225000000000001</v>
      </c>
      <c r="BN384">
        <f t="shared" si="21"/>
        <v>56.156071577345941</v>
      </c>
      <c r="BO384">
        <v>7</v>
      </c>
    </row>
    <row r="385" spans="1:67">
      <c r="A385" t="s">
        <v>809</v>
      </c>
      <c r="B385" t="s">
        <v>797</v>
      </c>
      <c r="C385" s="7" t="s">
        <v>848</v>
      </c>
      <c r="D385" s="24" t="s">
        <v>849</v>
      </c>
      <c r="E385" s="24" t="s">
        <v>850</v>
      </c>
      <c r="F385" s="24">
        <v>2011</v>
      </c>
      <c r="G385" s="9" t="s">
        <v>851</v>
      </c>
      <c r="H385" s="9" t="s">
        <v>875</v>
      </c>
      <c r="I385" s="9" t="s">
        <v>876</v>
      </c>
      <c r="J385" s="1" t="s">
        <v>1059</v>
      </c>
      <c r="K385" t="s">
        <v>1088</v>
      </c>
      <c r="L385" s="9" t="s">
        <v>1087</v>
      </c>
      <c r="M385" s="9" t="s">
        <v>1126</v>
      </c>
      <c r="N385" s="9" t="s">
        <v>1127</v>
      </c>
      <c r="O385" s="9" t="s">
        <v>160</v>
      </c>
      <c r="P385" s="9"/>
      <c r="Q385" s="29" t="s">
        <v>1011</v>
      </c>
      <c r="R385" s="29" t="s">
        <v>1012</v>
      </c>
      <c r="S385" s="9" t="s">
        <v>188</v>
      </c>
      <c r="W385" s="9" t="s">
        <v>236</v>
      </c>
      <c r="X385" s="10" t="s">
        <v>988</v>
      </c>
      <c r="Y385" t="s">
        <v>66</v>
      </c>
      <c r="AA385">
        <v>586</v>
      </c>
      <c r="AB385" t="s">
        <v>253</v>
      </c>
      <c r="AC385" t="s">
        <v>180</v>
      </c>
      <c r="AD385" s="1">
        <v>8.5</v>
      </c>
      <c r="AE385">
        <v>8</v>
      </c>
      <c r="AF385">
        <v>0.5</v>
      </c>
      <c r="AH385">
        <v>293</v>
      </c>
      <c r="AI385">
        <v>293</v>
      </c>
      <c r="AJ385">
        <v>293</v>
      </c>
      <c r="AK385">
        <v>0</v>
      </c>
      <c r="AL385" t="s">
        <v>309</v>
      </c>
      <c r="AM385" s="10" t="s">
        <v>978</v>
      </c>
      <c r="AN385" t="s">
        <v>855</v>
      </c>
      <c r="AO385" s="2" t="s">
        <v>982</v>
      </c>
      <c r="AQ385">
        <v>7</v>
      </c>
      <c r="AT385" t="s">
        <v>974</v>
      </c>
      <c r="AU385" t="s">
        <v>118</v>
      </c>
      <c r="AV385" t="s">
        <v>856</v>
      </c>
      <c r="AW385" t="s">
        <v>53</v>
      </c>
      <c r="AX385" t="s">
        <v>867</v>
      </c>
      <c r="AY385" t="s">
        <v>996</v>
      </c>
      <c r="BB385" s="25" t="s">
        <v>59</v>
      </c>
      <c r="BC385" t="s">
        <v>717</v>
      </c>
      <c r="BD385" t="s">
        <v>474</v>
      </c>
      <c r="BE385" t="s">
        <v>877</v>
      </c>
      <c r="BF385" s="9" t="s">
        <v>878</v>
      </c>
      <c r="BG385" t="s">
        <v>869</v>
      </c>
      <c r="BH385">
        <v>77.114400000000003</v>
      </c>
      <c r="BI385">
        <v>14.427899999999999</v>
      </c>
      <c r="BJ385">
        <f t="shared" si="20"/>
        <v>38.172635340908805</v>
      </c>
      <c r="BK385">
        <v>7</v>
      </c>
      <c r="BL385">
        <v>30.2041</v>
      </c>
      <c r="BM385">
        <v>7.3468999999999998</v>
      </c>
      <c r="BN385">
        <f t="shared" si="21"/>
        <v>19.438070307260443</v>
      </c>
      <c r="BO385">
        <v>7</v>
      </c>
    </row>
    <row r="386" spans="1:67">
      <c r="A386" t="s">
        <v>809</v>
      </c>
      <c r="B386" t="s">
        <v>797</v>
      </c>
      <c r="C386" s="7" t="s">
        <v>848</v>
      </c>
      <c r="D386" s="24" t="s">
        <v>849</v>
      </c>
      <c r="E386" s="24" t="s">
        <v>850</v>
      </c>
      <c r="F386" s="24">
        <v>2011</v>
      </c>
      <c r="G386" s="9" t="s">
        <v>851</v>
      </c>
      <c r="H386" s="9" t="s">
        <v>875</v>
      </c>
      <c r="I386" s="9" t="s">
        <v>876</v>
      </c>
      <c r="J386" s="1" t="s">
        <v>1059</v>
      </c>
      <c r="K386" t="s">
        <v>1088</v>
      </c>
      <c r="L386" s="9" t="s">
        <v>1087</v>
      </c>
      <c r="M386" s="9" t="s">
        <v>1126</v>
      </c>
      <c r="N386" s="9" t="s">
        <v>1127</v>
      </c>
      <c r="O386" s="9" t="s">
        <v>160</v>
      </c>
      <c r="P386" s="9"/>
      <c r="Q386" s="29" t="s">
        <v>1011</v>
      </c>
      <c r="R386" s="29" t="s">
        <v>1012</v>
      </c>
      <c r="S386" s="9" t="s">
        <v>188</v>
      </c>
      <c r="W386" s="9" t="s">
        <v>236</v>
      </c>
      <c r="X386" s="10" t="s">
        <v>988</v>
      </c>
      <c r="Y386" t="s">
        <v>66</v>
      </c>
      <c r="AA386">
        <v>586</v>
      </c>
      <c r="AB386" t="s">
        <v>253</v>
      </c>
      <c r="AC386" t="s">
        <v>180</v>
      </c>
      <c r="AD386" s="1">
        <v>8.5</v>
      </c>
      <c r="AE386">
        <v>8</v>
      </c>
      <c r="AF386">
        <v>0.5</v>
      </c>
      <c r="AH386">
        <v>293</v>
      </c>
      <c r="AI386">
        <v>293</v>
      </c>
      <c r="AJ386">
        <v>293</v>
      </c>
      <c r="AK386">
        <v>0</v>
      </c>
      <c r="AL386" t="s">
        <v>309</v>
      </c>
      <c r="AM386" s="10" t="s">
        <v>978</v>
      </c>
      <c r="AN386" t="s">
        <v>855</v>
      </c>
      <c r="AO386" s="2" t="s">
        <v>982</v>
      </c>
      <c r="AQ386">
        <v>21</v>
      </c>
      <c r="AT386" t="s">
        <v>974</v>
      </c>
      <c r="AU386" t="s">
        <v>118</v>
      </c>
      <c r="AV386" t="s">
        <v>856</v>
      </c>
      <c r="AW386" t="s">
        <v>53</v>
      </c>
      <c r="AX386" t="s">
        <v>867</v>
      </c>
      <c r="AY386" t="s">
        <v>996</v>
      </c>
      <c r="BB386" s="25" t="s">
        <v>59</v>
      </c>
      <c r="BC386" t="s">
        <v>880</v>
      </c>
      <c r="BD386" t="s">
        <v>474</v>
      </c>
      <c r="BE386" t="s">
        <v>877</v>
      </c>
      <c r="BF386" s="9" t="s">
        <v>878</v>
      </c>
      <c r="BG386" t="s">
        <v>870</v>
      </c>
      <c r="BH386">
        <v>77.114400000000003</v>
      </c>
      <c r="BI386">
        <v>14.427899999999999</v>
      </c>
      <c r="BJ386">
        <f t="shared" si="20"/>
        <v>38.172635340908805</v>
      </c>
      <c r="BK386">
        <v>7</v>
      </c>
      <c r="BL386">
        <v>11.02</v>
      </c>
      <c r="BM386">
        <v>16.327000000000002</v>
      </c>
      <c r="BN386">
        <f t="shared" si="21"/>
        <v>43.197181655751578</v>
      </c>
      <c r="BO386">
        <v>7</v>
      </c>
    </row>
    <row r="387" spans="1:67">
      <c r="A387" t="s">
        <v>809</v>
      </c>
      <c r="B387" t="s">
        <v>797</v>
      </c>
      <c r="C387" s="7" t="s">
        <v>848</v>
      </c>
      <c r="D387" s="24" t="s">
        <v>849</v>
      </c>
      <c r="E387" s="24" t="s">
        <v>850</v>
      </c>
      <c r="F387" s="24">
        <v>2011</v>
      </c>
      <c r="G387" s="9" t="s">
        <v>851</v>
      </c>
      <c r="H387" s="9" t="s">
        <v>875</v>
      </c>
      <c r="I387" s="9" t="s">
        <v>876</v>
      </c>
      <c r="J387" s="1" t="s">
        <v>1059</v>
      </c>
      <c r="K387" t="s">
        <v>1088</v>
      </c>
      <c r="L387" s="9" t="s">
        <v>1087</v>
      </c>
      <c r="M387" s="9" t="s">
        <v>1126</v>
      </c>
      <c r="N387" s="9" t="s">
        <v>1127</v>
      </c>
      <c r="O387" s="9" t="s">
        <v>160</v>
      </c>
      <c r="P387" s="9"/>
      <c r="Q387" s="29" t="s">
        <v>1011</v>
      </c>
      <c r="R387" s="29" t="s">
        <v>1012</v>
      </c>
      <c r="S387" s="9" t="s">
        <v>188</v>
      </c>
      <c r="W387" s="9" t="s">
        <v>236</v>
      </c>
      <c r="X387" s="10" t="s">
        <v>988</v>
      </c>
      <c r="Y387" t="s">
        <v>871</v>
      </c>
      <c r="AA387">
        <v>697</v>
      </c>
      <c r="AB387" t="s">
        <v>253</v>
      </c>
      <c r="AC387" t="s">
        <v>180</v>
      </c>
      <c r="AD387" s="1">
        <v>8.5</v>
      </c>
      <c r="AE387">
        <v>8</v>
      </c>
      <c r="AF387">
        <v>0.5</v>
      </c>
      <c r="AH387">
        <v>293</v>
      </c>
      <c r="AI387">
        <v>293</v>
      </c>
      <c r="AJ387">
        <v>293</v>
      </c>
      <c r="AK387">
        <v>0</v>
      </c>
      <c r="AL387" t="s">
        <v>309</v>
      </c>
      <c r="AM387" s="10" t="s">
        <v>978</v>
      </c>
      <c r="AN387" t="s">
        <v>855</v>
      </c>
      <c r="AO387" s="2" t="s">
        <v>982</v>
      </c>
      <c r="AQ387">
        <v>1</v>
      </c>
      <c r="AT387" t="s">
        <v>974</v>
      </c>
      <c r="AU387" t="s">
        <v>118</v>
      </c>
      <c r="AV387" t="s">
        <v>856</v>
      </c>
      <c r="AW387" t="s">
        <v>473</v>
      </c>
      <c r="AX387" t="s">
        <v>857</v>
      </c>
      <c r="AY387" t="s">
        <v>996</v>
      </c>
      <c r="BB387" s="25" t="s">
        <v>59</v>
      </c>
      <c r="BC387" t="s">
        <v>881</v>
      </c>
      <c r="BD387" t="s">
        <v>718</v>
      </c>
      <c r="BE387" t="s">
        <v>877</v>
      </c>
      <c r="BF387" s="9" t="s">
        <v>878</v>
      </c>
      <c r="BG387" t="s">
        <v>872</v>
      </c>
      <c r="BH387">
        <v>9.8461499999999997</v>
      </c>
      <c r="BI387">
        <v>3.2820499999999999</v>
      </c>
      <c r="BJ387">
        <f t="shared" si="20"/>
        <v>8.6834880904795391</v>
      </c>
      <c r="BK387">
        <v>7</v>
      </c>
      <c r="BL387">
        <v>14.7692</v>
      </c>
      <c r="BM387">
        <v>4.9230999999999998</v>
      </c>
      <c r="BN387">
        <f t="shared" si="21"/>
        <v>13.025298279502087</v>
      </c>
      <c r="BO387">
        <v>7</v>
      </c>
    </row>
    <row r="388" spans="1:67">
      <c r="A388" t="s">
        <v>809</v>
      </c>
      <c r="B388" t="s">
        <v>797</v>
      </c>
      <c r="C388" s="7" t="s">
        <v>848</v>
      </c>
      <c r="D388" s="24" t="s">
        <v>849</v>
      </c>
      <c r="E388" s="24" t="s">
        <v>850</v>
      </c>
      <c r="F388" s="24">
        <v>2011</v>
      </c>
      <c r="G388" s="9" t="s">
        <v>851</v>
      </c>
      <c r="H388" s="9" t="s">
        <v>875</v>
      </c>
      <c r="I388" s="9" t="s">
        <v>876</v>
      </c>
      <c r="J388" s="1" t="s">
        <v>1059</v>
      </c>
      <c r="K388" t="s">
        <v>1088</v>
      </c>
      <c r="L388" s="9" t="s">
        <v>1087</v>
      </c>
      <c r="M388" s="9" t="s">
        <v>1126</v>
      </c>
      <c r="N388" s="9" t="s">
        <v>1127</v>
      </c>
      <c r="O388" s="9" t="s">
        <v>160</v>
      </c>
      <c r="P388" s="9"/>
      <c r="Q388" s="29" t="s">
        <v>1011</v>
      </c>
      <c r="R388" s="29" t="s">
        <v>1012</v>
      </c>
      <c r="S388" s="9" t="s">
        <v>188</v>
      </c>
      <c r="W388" s="9" t="s">
        <v>236</v>
      </c>
      <c r="X388" s="10" t="s">
        <v>988</v>
      </c>
      <c r="Y388" t="s">
        <v>871</v>
      </c>
      <c r="AA388">
        <v>697</v>
      </c>
      <c r="AB388" t="s">
        <v>253</v>
      </c>
      <c r="AC388" t="s">
        <v>180</v>
      </c>
      <c r="AD388" s="1">
        <v>8.5</v>
      </c>
      <c r="AE388">
        <v>8</v>
      </c>
      <c r="AF388">
        <v>0.5</v>
      </c>
      <c r="AH388">
        <v>293</v>
      </c>
      <c r="AI388">
        <v>293</v>
      </c>
      <c r="AJ388">
        <v>293</v>
      </c>
      <c r="AK388">
        <v>0</v>
      </c>
      <c r="AL388" t="s">
        <v>309</v>
      </c>
      <c r="AM388" s="10" t="s">
        <v>978</v>
      </c>
      <c r="AN388" t="s">
        <v>855</v>
      </c>
      <c r="AO388" s="2" t="s">
        <v>982</v>
      </c>
      <c r="AQ388">
        <v>7</v>
      </c>
      <c r="AT388" t="s">
        <v>974</v>
      </c>
      <c r="AU388" t="s">
        <v>118</v>
      </c>
      <c r="AV388" t="s">
        <v>856</v>
      </c>
      <c r="AW388" t="s">
        <v>473</v>
      </c>
      <c r="AX388" t="s">
        <v>857</v>
      </c>
      <c r="AY388" t="s">
        <v>996</v>
      </c>
      <c r="BB388" s="25" t="s">
        <v>59</v>
      </c>
      <c r="BC388" t="s">
        <v>882</v>
      </c>
      <c r="BD388" t="s">
        <v>718</v>
      </c>
      <c r="BE388" t="s">
        <v>877</v>
      </c>
      <c r="BF388" s="9" t="s">
        <v>878</v>
      </c>
      <c r="BG388" t="s">
        <v>873</v>
      </c>
      <c r="BH388">
        <v>9.8461499999999997</v>
      </c>
      <c r="BI388">
        <v>3.2820499999999999</v>
      </c>
      <c r="BJ388">
        <f t="shared" si="20"/>
        <v>8.6834880904795391</v>
      </c>
      <c r="BK388">
        <v>7</v>
      </c>
      <c r="BL388">
        <v>30.359000000000002</v>
      </c>
      <c r="BM388">
        <v>12.307700000000001</v>
      </c>
      <c r="BN388">
        <f t="shared" si="21"/>
        <v>32.563113411189661</v>
      </c>
      <c r="BO388">
        <v>7</v>
      </c>
    </row>
    <row r="389" spans="1:67">
      <c r="A389" t="s">
        <v>809</v>
      </c>
      <c r="B389" t="s">
        <v>797</v>
      </c>
      <c r="C389" s="7" t="s">
        <v>848</v>
      </c>
      <c r="D389" s="24" t="s">
        <v>849</v>
      </c>
      <c r="E389" s="24" t="s">
        <v>850</v>
      </c>
      <c r="F389" s="24">
        <v>2011</v>
      </c>
      <c r="G389" s="9" t="s">
        <v>851</v>
      </c>
      <c r="H389" s="9" t="s">
        <v>875</v>
      </c>
      <c r="I389" s="9" t="s">
        <v>876</v>
      </c>
      <c r="J389" s="1" t="s">
        <v>1059</v>
      </c>
      <c r="K389" t="s">
        <v>1088</v>
      </c>
      <c r="L389" s="9" t="s">
        <v>1087</v>
      </c>
      <c r="M389" s="9" t="s">
        <v>1126</v>
      </c>
      <c r="N389" s="9" t="s">
        <v>1127</v>
      </c>
      <c r="O389" s="9" t="s">
        <v>160</v>
      </c>
      <c r="P389" s="9"/>
      <c r="Q389" s="29" t="s">
        <v>1011</v>
      </c>
      <c r="R389" s="29" t="s">
        <v>1012</v>
      </c>
      <c r="S389" s="9" t="s">
        <v>188</v>
      </c>
      <c r="W389" s="9" t="s">
        <v>236</v>
      </c>
      <c r="X389" s="10" t="s">
        <v>988</v>
      </c>
      <c r="Y389" t="s">
        <v>871</v>
      </c>
      <c r="AA389">
        <v>697</v>
      </c>
      <c r="AB389" t="s">
        <v>253</v>
      </c>
      <c r="AC389" t="s">
        <v>180</v>
      </c>
      <c r="AD389" s="1">
        <v>8.5</v>
      </c>
      <c r="AE389">
        <v>8</v>
      </c>
      <c r="AF389">
        <v>0.5</v>
      </c>
      <c r="AH389">
        <v>293</v>
      </c>
      <c r="AI389">
        <v>293</v>
      </c>
      <c r="AJ389">
        <v>293</v>
      </c>
      <c r="AK389">
        <v>0</v>
      </c>
      <c r="AL389" t="s">
        <v>309</v>
      </c>
      <c r="AM389" s="10" t="s">
        <v>978</v>
      </c>
      <c r="AN389" t="s">
        <v>855</v>
      </c>
      <c r="AO389" s="2" t="s">
        <v>982</v>
      </c>
      <c r="AQ389">
        <v>21</v>
      </c>
      <c r="AT389" t="s">
        <v>974</v>
      </c>
      <c r="AU389" t="s">
        <v>118</v>
      </c>
      <c r="AV389" t="s">
        <v>856</v>
      </c>
      <c r="AW389" t="s">
        <v>473</v>
      </c>
      <c r="AX389" t="s">
        <v>857</v>
      </c>
      <c r="AY389" t="s">
        <v>996</v>
      </c>
      <c r="BB389" s="25" t="s">
        <v>59</v>
      </c>
      <c r="BC389" t="s">
        <v>883</v>
      </c>
      <c r="BD389" t="s">
        <v>718</v>
      </c>
      <c r="BE389" t="s">
        <v>877</v>
      </c>
      <c r="BF389" s="9" t="s">
        <v>878</v>
      </c>
      <c r="BG389" t="s">
        <v>874</v>
      </c>
      <c r="BH389">
        <v>9.8461499999999997</v>
      </c>
      <c r="BI389">
        <v>3.2820499999999999</v>
      </c>
      <c r="BJ389">
        <f t="shared" si="20"/>
        <v>8.6834880904795391</v>
      </c>
      <c r="BK389">
        <v>7</v>
      </c>
      <c r="BL389">
        <v>15.589700000000001</v>
      </c>
      <c r="BM389">
        <v>4.9230999999999998</v>
      </c>
      <c r="BN389">
        <f t="shared" si="21"/>
        <v>13.025298279502087</v>
      </c>
      <c r="BO389">
        <v>7</v>
      </c>
    </row>
    <row r="390" spans="1:67">
      <c r="A390" t="s">
        <v>809</v>
      </c>
      <c r="B390" t="s">
        <v>797</v>
      </c>
      <c r="C390" s="7" t="s">
        <v>848</v>
      </c>
      <c r="D390" s="24" t="s">
        <v>849</v>
      </c>
      <c r="E390" s="24" t="s">
        <v>850</v>
      </c>
      <c r="F390" s="24">
        <v>2011</v>
      </c>
      <c r="G390" s="9" t="s">
        <v>851</v>
      </c>
      <c r="H390" s="9" t="s">
        <v>875</v>
      </c>
      <c r="I390" s="9" t="s">
        <v>876</v>
      </c>
      <c r="J390" s="1" t="s">
        <v>1059</v>
      </c>
      <c r="K390" t="s">
        <v>1088</v>
      </c>
      <c r="L390" s="9" t="s">
        <v>1087</v>
      </c>
      <c r="M390" s="9" t="s">
        <v>1126</v>
      </c>
      <c r="N390" s="9" t="s">
        <v>1127</v>
      </c>
      <c r="O390" s="9" t="s">
        <v>160</v>
      </c>
      <c r="P390" s="9"/>
      <c r="Q390" s="29" t="s">
        <v>1011</v>
      </c>
      <c r="R390" s="29" t="s">
        <v>1012</v>
      </c>
      <c r="S390" s="9" t="s">
        <v>188</v>
      </c>
      <c r="W390" s="9" t="s">
        <v>236</v>
      </c>
      <c r="X390" s="10" t="s">
        <v>988</v>
      </c>
      <c r="Y390" t="s">
        <v>871</v>
      </c>
      <c r="AA390">
        <v>697</v>
      </c>
      <c r="AB390" t="s">
        <v>253</v>
      </c>
      <c r="AC390" t="s">
        <v>180</v>
      </c>
      <c r="AD390" s="1">
        <v>8.5</v>
      </c>
      <c r="AE390">
        <v>8</v>
      </c>
      <c r="AF390">
        <v>0.5</v>
      </c>
      <c r="AH390">
        <v>293</v>
      </c>
      <c r="AI390">
        <v>293</v>
      </c>
      <c r="AJ390">
        <v>293</v>
      </c>
      <c r="AK390">
        <v>0</v>
      </c>
      <c r="AL390" t="s">
        <v>309</v>
      </c>
      <c r="AM390" s="10" t="s">
        <v>978</v>
      </c>
      <c r="AN390" t="s">
        <v>855</v>
      </c>
      <c r="AO390" s="2" t="s">
        <v>982</v>
      </c>
      <c r="AQ390">
        <v>1</v>
      </c>
      <c r="AT390" t="s">
        <v>974</v>
      </c>
      <c r="AU390" t="s">
        <v>118</v>
      </c>
      <c r="AV390" t="s">
        <v>856</v>
      </c>
      <c r="AW390" t="s">
        <v>121</v>
      </c>
      <c r="AX390" t="s">
        <v>863</v>
      </c>
      <c r="AY390" s="6" t="s">
        <v>995</v>
      </c>
      <c r="BB390" s="25" t="s">
        <v>59</v>
      </c>
      <c r="BC390" t="s">
        <v>881</v>
      </c>
      <c r="BD390" t="s">
        <v>718</v>
      </c>
      <c r="BE390" t="s">
        <v>877</v>
      </c>
      <c r="BF390" s="9" t="s">
        <v>878</v>
      </c>
      <c r="BG390" t="s">
        <v>872</v>
      </c>
      <c r="BH390">
        <v>56.615400000000001</v>
      </c>
      <c r="BI390">
        <v>7.3845999999999998</v>
      </c>
      <c r="BJ390">
        <f t="shared" si="20"/>
        <v>19.537815131687577</v>
      </c>
      <c r="BK390">
        <v>7</v>
      </c>
      <c r="BL390">
        <v>34.461500000000001</v>
      </c>
      <c r="BM390">
        <v>7.3846999999999996</v>
      </c>
      <c r="BN390">
        <f t="shared" si="21"/>
        <v>19.538079706818682</v>
      </c>
      <c r="BO390">
        <v>7</v>
      </c>
    </row>
    <row r="391" spans="1:67">
      <c r="A391" t="s">
        <v>809</v>
      </c>
      <c r="B391" t="s">
        <v>797</v>
      </c>
      <c r="C391" s="7" t="s">
        <v>848</v>
      </c>
      <c r="D391" s="24" t="s">
        <v>849</v>
      </c>
      <c r="E391" s="24" t="s">
        <v>850</v>
      </c>
      <c r="F391" s="24">
        <v>2011</v>
      </c>
      <c r="G391" s="9" t="s">
        <v>851</v>
      </c>
      <c r="H391" s="9" t="s">
        <v>875</v>
      </c>
      <c r="I391" s="9" t="s">
        <v>876</v>
      </c>
      <c r="J391" s="1" t="s">
        <v>1059</v>
      </c>
      <c r="K391" t="s">
        <v>1088</v>
      </c>
      <c r="L391" s="9" t="s">
        <v>1087</v>
      </c>
      <c r="M391" s="9" t="s">
        <v>1126</v>
      </c>
      <c r="N391" s="9" t="s">
        <v>1127</v>
      </c>
      <c r="O391" s="9" t="s">
        <v>160</v>
      </c>
      <c r="P391" s="9"/>
      <c r="Q391" s="29" t="s">
        <v>1011</v>
      </c>
      <c r="R391" s="29" t="s">
        <v>1012</v>
      </c>
      <c r="S391" s="9" t="s">
        <v>188</v>
      </c>
      <c r="W391" s="9" t="s">
        <v>236</v>
      </c>
      <c r="X391" s="10" t="s">
        <v>988</v>
      </c>
      <c r="Y391" t="s">
        <v>871</v>
      </c>
      <c r="AA391">
        <v>697</v>
      </c>
      <c r="AB391" t="s">
        <v>253</v>
      </c>
      <c r="AC391" t="s">
        <v>180</v>
      </c>
      <c r="AD391" s="1">
        <v>8.5</v>
      </c>
      <c r="AE391">
        <v>8</v>
      </c>
      <c r="AF391">
        <v>0.5</v>
      </c>
      <c r="AH391">
        <v>293</v>
      </c>
      <c r="AI391">
        <v>293</v>
      </c>
      <c r="AJ391">
        <v>293</v>
      </c>
      <c r="AK391">
        <v>0</v>
      </c>
      <c r="AL391" t="s">
        <v>309</v>
      </c>
      <c r="AM391" s="10" t="s">
        <v>978</v>
      </c>
      <c r="AN391" t="s">
        <v>855</v>
      </c>
      <c r="AO391" s="2" t="s">
        <v>982</v>
      </c>
      <c r="AQ391">
        <v>7</v>
      </c>
      <c r="AT391" t="s">
        <v>974</v>
      </c>
      <c r="AU391" t="s">
        <v>118</v>
      </c>
      <c r="AV391" t="s">
        <v>856</v>
      </c>
      <c r="AW391" t="s">
        <v>121</v>
      </c>
      <c r="AX391" t="s">
        <v>863</v>
      </c>
      <c r="AY391" s="6" t="s">
        <v>995</v>
      </c>
      <c r="BB391" s="25" t="s">
        <v>59</v>
      </c>
      <c r="BC391" t="s">
        <v>882</v>
      </c>
      <c r="BD391" t="s">
        <v>718</v>
      </c>
      <c r="BE391" t="s">
        <v>877</v>
      </c>
      <c r="BF391" s="9" t="s">
        <v>878</v>
      </c>
      <c r="BG391" t="s">
        <v>873</v>
      </c>
      <c r="BH391">
        <v>56.615400000000001</v>
      </c>
      <c r="BI391">
        <v>7.3845999999999998</v>
      </c>
      <c r="BJ391">
        <f t="shared" si="20"/>
        <v>19.537815131687577</v>
      </c>
      <c r="BK391">
        <v>7</v>
      </c>
      <c r="BL391">
        <v>28.7179</v>
      </c>
      <c r="BM391">
        <v>7.3845999999999998</v>
      </c>
      <c r="BN391">
        <f t="shared" si="21"/>
        <v>19.537815131687577</v>
      </c>
      <c r="BO391">
        <v>7</v>
      </c>
    </row>
    <row r="392" spans="1:67">
      <c r="A392" t="s">
        <v>809</v>
      </c>
      <c r="B392" t="s">
        <v>797</v>
      </c>
      <c r="C392" s="7" t="s">
        <v>848</v>
      </c>
      <c r="D392" s="24" t="s">
        <v>849</v>
      </c>
      <c r="E392" s="24" t="s">
        <v>850</v>
      </c>
      <c r="F392" s="24">
        <v>2011</v>
      </c>
      <c r="G392" s="9" t="s">
        <v>851</v>
      </c>
      <c r="H392" s="9" t="s">
        <v>875</v>
      </c>
      <c r="I392" s="9" t="s">
        <v>876</v>
      </c>
      <c r="J392" s="1" t="s">
        <v>1059</v>
      </c>
      <c r="K392" t="s">
        <v>1088</v>
      </c>
      <c r="L392" s="9" t="s">
        <v>1087</v>
      </c>
      <c r="M392" s="9" t="s">
        <v>1126</v>
      </c>
      <c r="N392" s="9" t="s">
        <v>1127</v>
      </c>
      <c r="O392" s="9" t="s">
        <v>160</v>
      </c>
      <c r="P392" s="9"/>
      <c r="Q392" s="29" t="s">
        <v>1011</v>
      </c>
      <c r="R392" s="29" t="s">
        <v>1012</v>
      </c>
      <c r="S392" s="9" t="s">
        <v>188</v>
      </c>
      <c r="W392" s="9" t="s">
        <v>236</v>
      </c>
      <c r="X392" s="10" t="s">
        <v>988</v>
      </c>
      <c r="Y392" t="s">
        <v>871</v>
      </c>
      <c r="AA392">
        <v>697</v>
      </c>
      <c r="AB392" t="s">
        <v>253</v>
      </c>
      <c r="AC392" t="s">
        <v>180</v>
      </c>
      <c r="AD392" s="1">
        <v>8.5</v>
      </c>
      <c r="AE392">
        <v>8</v>
      </c>
      <c r="AF392">
        <v>0.5</v>
      </c>
      <c r="AH392">
        <v>293</v>
      </c>
      <c r="AI392">
        <v>293</v>
      </c>
      <c r="AJ392">
        <v>293</v>
      </c>
      <c r="AK392">
        <v>0</v>
      </c>
      <c r="AL392" t="s">
        <v>309</v>
      </c>
      <c r="AM392" s="10" t="s">
        <v>978</v>
      </c>
      <c r="AN392" t="s">
        <v>855</v>
      </c>
      <c r="AO392" s="2" t="s">
        <v>982</v>
      </c>
      <c r="AQ392">
        <v>21</v>
      </c>
      <c r="AT392" t="s">
        <v>974</v>
      </c>
      <c r="AU392" t="s">
        <v>118</v>
      </c>
      <c r="AV392" t="s">
        <v>856</v>
      </c>
      <c r="AW392" t="s">
        <v>121</v>
      </c>
      <c r="AX392" t="s">
        <v>863</v>
      </c>
      <c r="AY392" s="6" t="s">
        <v>995</v>
      </c>
      <c r="BB392" s="25" t="s">
        <v>59</v>
      </c>
      <c r="BC392" t="s">
        <v>883</v>
      </c>
      <c r="BD392" t="s">
        <v>718</v>
      </c>
      <c r="BE392" t="s">
        <v>877</v>
      </c>
      <c r="BF392" s="9" t="s">
        <v>878</v>
      </c>
      <c r="BG392" t="s">
        <v>874</v>
      </c>
      <c r="BH392">
        <v>56.615400000000001</v>
      </c>
      <c r="BI392">
        <v>7.3845999999999998</v>
      </c>
      <c r="BJ392">
        <f t="shared" si="20"/>
        <v>19.537815131687577</v>
      </c>
      <c r="BK392">
        <v>7</v>
      </c>
      <c r="BL392">
        <v>15.589700000000001</v>
      </c>
      <c r="BM392">
        <v>3.282</v>
      </c>
      <c r="BN392">
        <f t="shared" si="21"/>
        <v>8.6833558029139866</v>
      </c>
      <c r="BO392">
        <v>7</v>
      </c>
    </row>
    <row r="393" spans="1:67">
      <c r="A393" t="s">
        <v>809</v>
      </c>
      <c r="B393" t="s">
        <v>797</v>
      </c>
      <c r="C393" s="7" t="s">
        <v>848</v>
      </c>
      <c r="D393" s="24" t="s">
        <v>849</v>
      </c>
      <c r="E393" s="24" t="s">
        <v>850</v>
      </c>
      <c r="F393" s="24">
        <v>2011</v>
      </c>
      <c r="G393" s="9" t="s">
        <v>851</v>
      </c>
      <c r="H393" s="9" t="s">
        <v>875</v>
      </c>
      <c r="I393" s="9" t="s">
        <v>876</v>
      </c>
      <c r="J393" s="1" t="s">
        <v>1059</v>
      </c>
      <c r="K393" t="s">
        <v>1088</v>
      </c>
      <c r="L393" s="9" t="s">
        <v>1087</v>
      </c>
      <c r="M393" s="9" t="s">
        <v>1126</v>
      </c>
      <c r="N393" s="9" t="s">
        <v>1127</v>
      </c>
      <c r="O393" s="9" t="s">
        <v>160</v>
      </c>
      <c r="P393" s="9"/>
      <c r="Q393" s="29" t="s">
        <v>1011</v>
      </c>
      <c r="R393" s="29" t="s">
        <v>1012</v>
      </c>
      <c r="S393" s="9" t="s">
        <v>188</v>
      </c>
      <c r="W393" s="9" t="s">
        <v>236</v>
      </c>
      <c r="X393" s="10" t="s">
        <v>988</v>
      </c>
      <c r="Y393" t="s">
        <v>871</v>
      </c>
      <c r="AA393">
        <v>697</v>
      </c>
      <c r="AB393" t="s">
        <v>253</v>
      </c>
      <c r="AC393" t="s">
        <v>180</v>
      </c>
      <c r="AD393" s="1">
        <v>8.5</v>
      </c>
      <c r="AE393">
        <v>8</v>
      </c>
      <c r="AF393">
        <v>0.5</v>
      </c>
      <c r="AH393">
        <v>293</v>
      </c>
      <c r="AI393">
        <v>293</v>
      </c>
      <c r="AJ393">
        <v>293</v>
      </c>
      <c r="AK393">
        <v>0</v>
      </c>
      <c r="AL393" t="s">
        <v>309</v>
      </c>
      <c r="AM393" s="10" t="s">
        <v>978</v>
      </c>
      <c r="AN393" t="s">
        <v>855</v>
      </c>
      <c r="AO393" s="2" t="s">
        <v>982</v>
      </c>
      <c r="AQ393">
        <v>1</v>
      </c>
      <c r="AT393" t="s">
        <v>974</v>
      </c>
      <c r="AU393" t="s">
        <v>118</v>
      </c>
      <c r="AV393" t="s">
        <v>856</v>
      </c>
      <c r="AW393" t="s">
        <v>592</v>
      </c>
      <c r="AX393" t="s">
        <v>864</v>
      </c>
      <c r="AY393" s="6" t="s">
        <v>995</v>
      </c>
      <c r="BB393" s="25" t="s">
        <v>59</v>
      </c>
      <c r="BC393" t="s">
        <v>881</v>
      </c>
      <c r="BD393" t="s">
        <v>718</v>
      </c>
      <c r="BE393" t="s">
        <v>877</v>
      </c>
      <c r="BF393" s="9" t="s">
        <v>878</v>
      </c>
      <c r="BG393" t="s">
        <v>872</v>
      </c>
      <c r="BH393">
        <v>61.538499999999999</v>
      </c>
      <c r="BI393">
        <v>3.2820999999999998</v>
      </c>
      <c r="BJ393">
        <f t="shared" si="20"/>
        <v>8.6836203780450933</v>
      </c>
      <c r="BK393">
        <v>7</v>
      </c>
      <c r="BL393">
        <v>51.692300000000003</v>
      </c>
      <c r="BM393">
        <v>4.1025999999999998</v>
      </c>
      <c r="BN393">
        <f t="shared" si="21"/>
        <v>10.85445932877359</v>
      </c>
      <c r="BO393">
        <v>7</v>
      </c>
    </row>
    <row r="394" spans="1:67">
      <c r="A394" t="s">
        <v>809</v>
      </c>
      <c r="B394" t="s">
        <v>797</v>
      </c>
      <c r="C394" s="7" t="s">
        <v>848</v>
      </c>
      <c r="D394" s="24" t="s">
        <v>849</v>
      </c>
      <c r="E394" s="24" t="s">
        <v>850</v>
      </c>
      <c r="F394" s="24">
        <v>2011</v>
      </c>
      <c r="G394" s="9" t="s">
        <v>851</v>
      </c>
      <c r="H394" s="9" t="s">
        <v>875</v>
      </c>
      <c r="I394" s="9" t="s">
        <v>876</v>
      </c>
      <c r="J394" s="1" t="s">
        <v>1059</v>
      </c>
      <c r="K394" t="s">
        <v>1088</v>
      </c>
      <c r="L394" s="9" t="s">
        <v>1087</v>
      </c>
      <c r="M394" s="9" t="s">
        <v>1126</v>
      </c>
      <c r="N394" s="9" t="s">
        <v>1127</v>
      </c>
      <c r="O394" s="9" t="s">
        <v>160</v>
      </c>
      <c r="P394" s="9"/>
      <c r="Q394" s="29" t="s">
        <v>1011</v>
      </c>
      <c r="R394" s="29" t="s">
        <v>1012</v>
      </c>
      <c r="S394" s="9" t="s">
        <v>188</v>
      </c>
      <c r="W394" s="9" t="s">
        <v>236</v>
      </c>
      <c r="X394" s="10" t="s">
        <v>988</v>
      </c>
      <c r="Y394" t="s">
        <v>871</v>
      </c>
      <c r="AA394">
        <v>697</v>
      </c>
      <c r="AB394" t="s">
        <v>253</v>
      </c>
      <c r="AC394" t="s">
        <v>180</v>
      </c>
      <c r="AD394" s="1">
        <v>8.5</v>
      </c>
      <c r="AE394">
        <v>8</v>
      </c>
      <c r="AF394">
        <v>0.5</v>
      </c>
      <c r="AH394">
        <v>293</v>
      </c>
      <c r="AI394">
        <v>293</v>
      </c>
      <c r="AJ394">
        <v>293</v>
      </c>
      <c r="AK394">
        <v>0</v>
      </c>
      <c r="AL394" t="s">
        <v>309</v>
      </c>
      <c r="AM394" s="10" t="s">
        <v>978</v>
      </c>
      <c r="AN394" t="s">
        <v>855</v>
      </c>
      <c r="AO394" s="2" t="s">
        <v>982</v>
      </c>
      <c r="AQ394">
        <v>7</v>
      </c>
      <c r="AT394" t="s">
        <v>974</v>
      </c>
      <c r="AU394" t="s">
        <v>118</v>
      </c>
      <c r="AV394" t="s">
        <v>856</v>
      </c>
      <c r="AW394" t="s">
        <v>592</v>
      </c>
      <c r="AX394" t="s">
        <v>864</v>
      </c>
      <c r="AY394" s="6" t="s">
        <v>995</v>
      </c>
      <c r="BB394" s="25" t="s">
        <v>59</v>
      </c>
      <c r="BC394" t="s">
        <v>882</v>
      </c>
      <c r="BD394" t="s">
        <v>718</v>
      </c>
      <c r="BE394" t="s">
        <v>877</v>
      </c>
      <c r="BF394" s="9" t="s">
        <v>878</v>
      </c>
      <c r="BG394" t="s">
        <v>873</v>
      </c>
      <c r="BH394">
        <v>61.538499999999999</v>
      </c>
      <c r="BI394">
        <v>3.2820999999999998</v>
      </c>
      <c r="BJ394">
        <f t="shared" si="20"/>
        <v>8.6836203780450933</v>
      </c>
      <c r="BK394">
        <v>7</v>
      </c>
      <c r="BL394">
        <v>66.461500000000001</v>
      </c>
      <c r="BM394">
        <v>9.8461999999999996</v>
      </c>
      <c r="BN394">
        <f t="shared" si="21"/>
        <v>26.050596559004173</v>
      </c>
      <c r="BO394">
        <v>7</v>
      </c>
    </row>
    <row r="395" spans="1:67">
      <c r="A395" t="s">
        <v>809</v>
      </c>
      <c r="B395" t="s">
        <v>797</v>
      </c>
      <c r="C395" s="7" t="s">
        <v>848</v>
      </c>
      <c r="D395" s="24" t="s">
        <v>849</v>
      </c>
      <c r="E395" s="24" t="s">
        <v>850</v>
      </c>
      <c r="F395" s="24">
        <v>2011</v>
      </c>
      <c r="G395" s="9" t="s">
        <v>851</v>
      </c>
      <c r="H395" s="9" t="s">
        <v>875</v>
      </c>
      <c r="I395" s="9" t="s">
        <v>876</v>
      </c>
      <c r="J395" s="1" t="s">
        <v>1059</v>
      </c>
      <c r="K395" t="s">
        <v>1088</v>
      </c>
      <c r="L395" s="9" t="s">
        <v>1087</v>
      </c>
      <c r="M395" s="9" t="s">
        <v>1126</v>
      </c>
      <c r="N395" s="9" t="s">
        <v>1127</v>
      </c>
      <c r="O395" s="9" t="s">
        <v>160</v>
      </c>
      <c r="P395" s="9"/>
      <c r="Q395" s="29" t="s">
        <v>1011</v>
      </c>
      <c r="R395" s="29" t="s">
        <v>1012</v>
      </c>
      <c r="S395" s="9" t="s">
        <v>188</v>
      </c>
      <c r="W395" s="9" t="s">
        <v>236</v>
      </c>
      <c r="X395" s="10" t="s">
        <v>988</v>
      </c>
      <c r="Y395" t="s">
        <v>871</v>
      </c>
      <c r="AA395">
        <v>697</v>
      </c>
      <c r="AB395" t="s">
        <v>253</v>
      </c>
      <c r="AC395" t="s">
        <v>180</v>
      </c>
      <c r="AD395" s="1">
        <v>8.5</v>
      </c>
      <c r="AE395">
        <v>8</v>
      </c>
      <c r="AF395">
        <v>0.5</v>
      </c>
      <c r="AH395">
        <v>293</v>
      </c>
      <c r="AI395">
        <v>293</v>
      </c>
      <c r="AJ395">
        <v>293</v>
      </c>
      <c r="AK395">
        <v>0</v>
      </c>
      <c r="AL395" t="s">
        <v>309</v>
      </c>
      <c r="AM395" s="10" t="s">
        <v>978</v>
      </c>
      <c r="AN395" t="s">
        <v>855</v>
      </c>
      <c r="AO395" s="2" t="s">
        <v>982</v>
      </c>
      <c r="AQ395">
        <v>21</v>
      </c>
      <c r="AT395" t="s">
        <v>974</v>
      </c>
      <c r="AU395" t="s">
        <v>118</v>
      </c>
      <c r="AV395" t="s">
        <v>856</v>
      </c>
      <c r="AW395" t="s">
        <v>592</v>
      </c>
      <c r="AX395" t="s">
        <v>864</v>
      </c>
      <c r="AY395" s="6" t="s">
        <v>995</v>
      </c>
      <c r="BB395" s="25" t="s">
        <v>59</v>
      </c>
      <c r="BC395" t="s">
        <v>883</v>
      </c>
      <c r="BD395" t="s">
        <v>718</v>
      </c>
      <c r="BE395" t="s">
        <v>877</v>
      </c>
      <c r="BF395" s="9" t="s">
        <v>878</v>
      </c>
      <c r="BG395" t="s">
        <v>874</v>
      </c>
      <c r="BH395">
        <v>61.538499999999999</v>
      </c>
      <c r="BI395">
        <v>3.2820999999999998</v>
      </c>
      <c r="BJ395">
        <f t="shared" si="20"/>
        <v>8.6836203780450933</v>
      </c>
      <c r="BK395">
        <v>7</v>
      </c>
      <c r="BL395">
        <v>41.025599999999997</v>
      </c>
      <c r="BM395">
        <v>8.2050999999999998</v>
      </c>
      <c r="BN395">
        <f t="shared" si="21"/>
        <v>21.708654082416071</v>
      </c>
      <c r="BO395">
        <v>7</v>
      </c>
    </row>
    <row r="396" spans="1:67">
      <c r="A396" t="s">
        <v>809</v>
      </c>
      <c r="B396" t="s">
        <v>797</v>
      </c>
      <c r="C396" s="7" t="s">
        <v>848</v>
      </c>
      <c r="D396" s="24" t="s">
        <v>849</v>
      </c>
      <c r="E396" s="24" t="s">
        <v>850</v>
      </c>
      <c r="F396" s="24">
        <v>2011</v>
      </c>
      <c r="G396" s="9" t="s">
        <v>851</v>
      </c>
      <c r="H396" s="9" t="s">
        <v>875</v>
      </c>
      <c r="I396" s="9" t="s">
        <v>876</v>
      </c>
      <c r="J396" s="1" t="s">
        <v>1059</v>
      </c>
      <c r="K396" t="s">
        <v>1088</v>
      </c>
      <c r="L396" s="9" t="s">
        <v>1087</v>
      </c>
      <c r="M396" s="9" t="s">
        <v>1126</v>
      </c>
      <c r="N396" s="9" t="s">
        <v>1127</v>
      </c>
      <c r="O396" s="9" t="s">
        <v>160</v>
      </c>
      <c r="P396" s="9"/>
      <c r="Q396" s="29" t="s">
        <v>1011</v>
      </c>
      <c r="R396" s="29" t="s">
        <v>1012</v>
      </c>
      <c r="S396" s="9" t="s">
        <v>188</v>
      </c>
      <c r="W396" s="9" t="s">
        <v>236</v>
      </c>
      <c r="X396" s="10" t="s">
        <v>988</v>
      </c>
      <c r="Y396" t="s">
        <v>871</v>
      </c>
      <c r="AA396">
        <v>697</v>
      </c>
      <c r="AB396" t="s">
        <v>253</v>
      </c>
      <c r="AC396" t="s">
        <v>180</v>
      </c>
      <c r="AD396" s="1">
        <v>8.5</v>
      </c>
      <c r="AE396">
        <v>8</v>
      </c>
      <c r="AF396">
        <v>0.5</v>
      </c>
      <c r="AH396">
        <v>293</v>
      </c>
      <c r="AI396">
        <v>293</v>
      </c>
      <c r="AJ396">
        <v>293</v>
      </c>
      <c r="AK396">
        <v>0</v>
      </c>
      <c r="AL396" t="s">
        <v>309</v>
      </c>
      <c r="AM396" s="10" t="s">
        <v>978</v>
      </c>
      <c r="AN396" t="s">
        <v>855</v>
      </c>
      <c r="AO396" s="2" t="s">
        <v>982</v>
      </c>
      <c r="AQ396">
        <v>1</v>
      </c>
      <c r="AT396" t="s">
        <v>974</v>
      </c>
      <c r="AU396" t="s">
        <v>118</v>
      </c>
      <c r="AV396" t="s">
        <v>856</v>
      </c>
      <c r="AW396" t="s">
        <v>88</v>
      </c>
      <c r="AX396" t="s">
        <v>865</v>
      </c>
      <c r="AY396" t="s">
        <v>996</v>
      </c>
      <c r="BB396" s="25" t="s">
        <v>59</v>
      </c>
      <c r="BC396" t="s">
        <v>881</v>
      </c>
      <c r="BD396" t="s">
        <v>718</v>
      </c>
      <c r="BE396" t="s">
        <v>877</v>
      </c>
      <c r="BF396" s="9" t="s">
        <v>878</v>
      </c>
      <c r="BG396" t="s">
        <v>872</v>
      </c>
      <c r="BH396">
        <v>20.512799999999999</v>
      </c>
      <c r="BI396">
        <v>4.9230999999999998</v>
      </c>
      <c r="BJ396">
        <f t="shared" si="20"/>
        <v>13.025298279502087</v>
      </c>
      <c r="BK396">
        <v>7</v>
      </c>
      <c r="BL396">
        <v>41.846200000000003</v>
      </c>
      <c r="BM396">
        <v>11.4871</v>
      </c>
      <c r="BN396">
        <f t="shared" si="21"/>
        <v>30.392009885330058</v>
      </c>
      <c r="BO396">
        <v>7</v>
      </c>
    </row>
    <row r="397" spans="1:67">
      <c r="A397" t="s">
        <v>809</v>
      </c>
      <c r="B397" t="s">
        <v>797</v>
      </c>
      <c r="C397" s="7" t="s">
        <v>848</v>
      </c>
      <c r="D397" s="24" t="s">
        <v>849</v>
      </c>
      <c r="E397" s="24" t="s">
        <v>850</v>
      </c>
      <c r="F397" s="24">
        <v>2011</v>
      </c>
      <c r="G397" s="9" t="s">
        <v>851</v>
      </c>
      <c r="H397" s="9" t="s">
        <v>875</v>
      </c>
      <c r="I397" s="9" t="s">
        <v>876</v>
      </c>
      <c r="J397" s="1" t="s">
        <v>1059</v>
      </c>
      <c r="K397" t="s">
        <v>1088</v>
      </c>
      <c r="L397" s="9" t="s">
        <v>1087</v>
      </c>
      <c r="M397" s="9" t="s">
        <v>1126</v>
      </c>
      <c r="N397" s="9" t="s">
        <v>1127</v>
      </c>
      <c r="O397" s="9" t="s">
        <v>160</v>
      </c>
      <c r="P397" s="9"/>
      <c r="Q397" s="29" t="s">
        <v>1011</v>
      </c>
      <c r="R397" s="29" t="s">
        <v>1012</v>
      </c>
      <c r="S397" s="9" t="s">
        <v>188</v>
      </c>
      <c r="W397" s="9" t="s">
        <v>236</v>
      </c>
      <c r="X397" s="10" t="s">
        <v>988</v>
      </c>
      <c r="Y397" t="s">
        <v>871</v>
      </c>
      <c r="AA397">
        <v>697</v>
      </c>
      <c r="AB397" t="s">
        <v>253</v>
      </c>
      <c r="AC397" t="s">
        <v>180</v>
      </c>
      <c r="AD397" s="1">
        <v>8.5</v>
      </c>
      <c r="AE397">
        <v>8</v>
      </c>
      <c r="AF397">
        <v>0.5</v>
      </c>
      <c r="AH397">
        <v>293</v>
      </c>
      <c r="AI397">
        <v>293</v>
      </c>
      <c r="AJ397">
        <v>293</v>
      </c>
      <c r="AK397">
        <v>0</v>
      </c>
      <c r="AL397" t="s">
        <v>309</v>
      </c>
      <c r="AM397" s="10" t="s">
        <v>978</v>
      </c>
      <c r="AN397" t="s">
        <v>855</v>
      </c>
      <c r="AO397" s="2" t="s">
        <v>982</v>
      </c>
      <c r="AQ397">
        <v>7</v>
      </c>
      <c r="AT397" t="s">
        <v>974</v>
      </c>
      <c r="AU397" t="s">
        <v>118</v>
      </c>
      <c r="AV397" t="s">
        <v>856</v>
      </c>
      <c r="AW397" t="s">
        <v>88</v>
      </c>
      <c r="AX397" t="s">
        <v>865</v>
      </c>
      <c r="AY397" t="s">
        <v>996</v>
      </c>
      <c r="BB397" s="25" t="s">
        <v>59</v>
      </c>
      <c r="BC397" t="s">
        <v>882</v>
      </c>
      <c r="BD397" t="s">
        <v>718</v>
      </c>
      <c r="BE397" t="s">
        <v>877</v>
      </c>
      <c r="BF397" s="9" t="s">
        <v>878</v>
      </c>
      <c r="BG397" t="s">
        <v>873</v>
      </c>
      <c r="BH397">
        <v>20.512799999999999</v>
      </c>
      <c r="BI397">
        <v>4.9230999999999998</v>
      </c>
      <c r="BJ397">
        <f t="shared" si="20"/>
        <v>13.025298279502087</v>
      </c>
      <c r="BK397">
        <v>7</v>
      </c>
      <c r="BL397">
        <v>34.461500000000001</v>
      </c>
      <c r="BM397">
        <v>11.4872</v>
      </c>
      <c r="BN397">
        <f t="shared" si="21"/>
        <v>30.392274460461167</v>
      </c>
      <c r="BO397">
        <v>7</v>
      </c>
    </row>
    <row r="398" spans="1:67">
      <c r="A398" t="s">
        <v>809</v>
      </c>
      <c r="B398" t="s">
        <v>797</v>
      </c>
      <c r="C398" s="7" t="s">
        <v>848</v>
      </c>
      <c r="D398" s="24" t="s">
        <v>849</v>
      </c>
      <c r="E398" s="24" t="s">
        <v>850</v>
      </c>
      <c r="F398" s="24">
        <v>2011</v>
      </c>
      <c r="G398" s="9" t="s">
        <v>851</v>
      </c>
      <c r="H398" s="9" t="s">
        <v>875</v>
      </c>
      <c r="I398" s="9" t="s">
        <v>876</v>
      </c>
      <c r="J398" s="1" t="s">
        <v>1059</v>
      </c>
      <c r="K398" t="s">
        <v>1088</v>
      </c>
      <c r="L398" s="9" t="s">
        <v>1087</v>
      </c>
      <c r="M398" s="9" t="s">
        <v>1126</v>
      </c>
      <c r="N398" s="9" t="s">
        <v>1127</v>
      </c>
      <c r="O398" s="9" t="s">
        <v>160</v>
      </c>
      <c r="P398" s="9"/>
      <c r="Q398" s="29" t="s">
        <v>1011</v>
      </c>
      <c r="R398" s="29" t="s">
        <v>1012</v>
      </c>
      <c r="S398" s="9" t="s">
        <v>188</v>
      </c>
      <c r="W398" s="9" t="s">
        <v>236</v>
      </c>
      <c r="X398" s="10" t="s">
        <v>988</v>
      </c>
      <c r="Y398" t="s">
        <v>871</v>
      </c>
      <c r="AA398">
        <v>697</v>
      </c>
      <c r="AB398" t="s">
        <v>253</v>
      </c>
      <c r="AC398" t="s">
        <v>180</v>
      </c>
      <c r="AD398" s="1">
        <v>8.5</v>
      </c>
      <c r="AE398">
        <v>8</v>
      </c>
      <c r="AF398">
        <v>0.5</v>
      </c>
      <c r="AH398">
        <v>293</v>
      </c>
      <c r="AI398">
        <v>293</v>
      </c>
      <c r="AJ398">
        <v>293</v>
      </c>
      <c r="AK398">
        <v>0</v>
      </c>
      <c r="AL398" t="s">
        <v>309</v>
      </c>
      <c r="AM398" s="10" t="s">
        <v>978</v>
      </c>
      <c r="AN398" t="s">
        <v>855</v>
      </c>
      <c r="AO398" s="2" t="s">
        <v>982</v>
      </c>
      <c r="AQ398">
        <v>21</v>
      </c>
      <c r="AT398" t="s">
        <v>974</v>
      </c>
      <c r="AU398" t="s">
        <v>118</v>
      </c>
      <c r="AV398" t="s">
        <v>856</v>
      </c>
      <c r="AW398" t="s">
        <v>88</v>
      </c>
      <c r="AX398" t="s">
        <v>865</v>
      </c>
      <c r="AY398" t="s">
        <v>996</v>
      </c>
      <c r="BB398" s="25" t="s">
        <v>59</v>
      </c>
      <c r="BC398" t="s">
        <v>883</v>
      </c>
      <c r="BD398" t="s">
        <v>718</v>
      </c>
      <c r="BE398" t="s">
        <v>877</v>
      </c>
      <c r="BF398" s="9" t="s">
        <v>878</v>
      </c>
      <c r="BG398" t="s">
        <v>874</v>
      </c>
      <c r="BH398">
        <v>20.512799999999999</v>
      </c>
      <c r="BI398">
        <v>4.9230999999999998</v>
      </c>
      <c r="BJ398">
        <f t="shared" si="20"/>
        <v>13.025298279502087</v>
      </c>
      <c r="BK398">
        <v>7</v>
      </c>
      <c r="BL398">
        <v>21.333300000000001</v>
      </c>
      <c r="BM398">
        <v>5.7535999999999996</v>
      </c>
      <c r="BN398">
        <f t="shared" si="21"/>
        <v>15.222594743341228</v>
      </c>
      <c r="BO398">
        <v>7</v>
      </c>
    </row>
    <row r="399" spans="1:67">
      <c r="A399" t="s">
        <v>809</v>
      </c>
      <c r="B399" t="s">
        <v>797</v>
      </c>
      <c r="C399" s="7" t="s">
        <v>848</v>
      </c>
      <c r="D399" s="24" t="s">
        <v>849</v>
      </c>
      <c r="E399" s="24" t="s">
        <v>850</v>
      </c>
      <c r="F399" s="24">
        <v>2011</v>
      </c>
      <c r="G399" s="9" t="s">
        <v>851</v>
      </c>
      <c r="H399" s="9" t="s">
        <v>875</v>
      </c>
      <c r="I399" s="9" t="s">
        <v>876</v>
      </c>
      <c r="J399" s="1" t="s">
        <v>1059</v>
      </c>
      <c r="K399" t="s">
        <v>1088</v>
      </c>
      <c r="L399" s="9" t="s">
        <v>1087</v>
      </c>
      <c r="M399" s="9" t="s">
        <v>1126</v>
      </c>
      <c r="N399" s="9" t="s">
        <v>1127</v>
      </c>
      <c r="O399" s="9" t="s">
        <v>160</v>
      </c>
      <c r="P399" s="9"/>
      <c r="Q399" s="29" t="s">
        <v>1011</v>
      </c>
      <c r="R399" s="29" t="s">
        <v>1012</v>
      </c>
      <c r="S399" s="9" t="s">
        <v>188</v>
      </c>
      <c r="W399" s="9" t="s">
        <v>236</v>
      </c>
      <c r="X399" s="10" t="s">
        <v>988</v>
      </c>
      <c r="Y399" t="s">
        <v>871</v>
      </c>
      <c r="AA399">
        <v>697</v>
      </c>
      <c r="AB399" t="s">
        <v>253</v>
      </c>
      <c r="AC399" t="s">
        <v>180</v>
      </c>
      <c r="AD399" s="1">
        <v>8.5</v>
      </c>
      <c r="AE399">
        <v>8</v>
      </c>
      <c r="AF399">
        <v>0.5</v>
      </c>
      <c r="AH399">
        <v>293</v>
      </c>
      <c r="AI399">
        <v>293</v>
      </c>
      <c r="AJ399">
        <v>293</v>
      </c>
      <c r="AK399">
        <v>0</v>
      </c>
      <c r="AL399" t="s">
        <v>309</v>
      </c>
      <c r="AM399" s="10" t="s">
        <v>978</v>
      </c>
      <c r="AN399" t="s">
        <v>855</v>
      </c>
      <c r="AO399" s="2" t="s">
        <v>982</v>
      </c>
      <c r="AQ399">
        <v>1</v>
      </c>
      <c r="AT399" t="s">
        <v>974</v>
      </c>
      <c r="AU399" t="s">
        <v>118</v>
      </c>
      <c r="AV399" t="s">
        <v>856</v>
      </c>
      <c r="AW399" t="s">
        <v>131</v>
      </c>
      <c r="AX399" t="s">
        <v>866</v>
      </c>
      <c r="AY399" t="s">
        <v>996</v>
      </c>
      <c r="BB399" s="25" t="s">
        <v>59</v>
      </c>
      <c r="BC399" t="s">
        <v>881</v>
      </c>
      <c r="BD399" t="s">
        <v>718</v>
      </c>
      <c r="BE399" t="s">
        <v>877</v>
      </c>
      <c r="BF399" s="9" t="s">
        <v>878</v>
      </c>
      <c r="BG399" t="s">
        <v>872</v>
      </c>
      <c r="BH399">
        <v>82.871799999999993</v>
      </c>
      <c r="BI399">
        <v>11.4872</v>
      </c>
      <c r="BJ399">
        <f t="shared" si="20"/>
        <v>30.392274460461167</v>
      </c>
      <c r="BK399">
        <v>7</v>
      </c>
      <c r="BL399">
        <v>41.025599999999997</v>
      </c>
      <c r="BM399">
        <v>6.5640999999999998</v>
      </c>
      <c r="BN399">
        <f t="shared" si="21"/>
        <v>17.366976180959078</v>
      </c>
      <c r="BO399">
        <v>7</v>
      </c>
    </row>
    <row r="400" spans="1:67">
      <c r="A400" t="s">
        <v>809</v>
      </c>
      <c r="B400" t="s">
        <v>797</v>
      </c>
      <c r="C400" s="7" t="s">
        <v>848</v>
      </c>
      <c r="D400" s="24" t="s">
        <v>849</v>
      </c>
      <c r="E400" s="24" t="s">
        <v>850</v>
      </c>
      <c r="F400" s="24">
        <v>2011</v>
      </c>
      <c r="G400" s="9" t="s">
        <v>851</v>
      </c>
      <c r="H400" s="9" t="s">
        <v>875</v>
      </c>
      <c r="I400" s="9" t="s">
        <v>876</v>
      </c>
      <c r="J400" s="1" t="s">
        <v>1059</v>
      </c>
      <c r="K400" t="s">
        <v>1088</v>
      </c>
      <c r="L400" s="9" t="s">
        <v>1087</v>
      </c>
      <c r="M400" s="9" t="s">
        <v>1126</v>
      </c>
      <c r="N400" s="9" t="s">
        <v>1127</v>
      </c>
      <c r="O400" s="9" t="s">
        <v>160</v>
      </c>
      <c r="P400" s="9"/>
      <c r="Q400" s="29" t="s">
        <v>1011</v>
      </c>
      <c r="R400" s="29" t="s">
        <v>1012</v>
      </c>
      <c r="S400" s="9" t="s">
        <v>188</v>
      </c>
      <c r="W400" s="9" t="s">
        <v>236</v>
      </c>
      <c r="X400" s="10" t="s">
        <v>988</v>
      </c>
      <c r="Y400" t="s">
        <v>871</v>
      </c>
      <c r="AA400">
        <v>697</v>
      </c>
      <c r="AB400" t="s">
        <v>253</v>
      </c>
      <c r="AC400" t="s">
        <v>180</v>
      </c>
      <c r="AD400" s="1">
        <v>8.5</v>
      </c>
      <c r="AE400">
        <v>8</v>
      </c>
      <c r="AF400">
        <v>0.5</v>
      </c>
      <c r="AH400">
        <v>293</v>
      </c>
      <c r="AI400">
        <v>293</v>
      </c>
      <c r="AJ400">
        <v>293</v>
      </c>
      <c r="AK400">
        <v>0</v>
      </c>
      <c r="AL400" t="s">
        <v>309</v>
      </c>
      <c r="AM400" s="10" t="s">
        <v>978</v>
      </c>
      <c r="AN400" t="s">
        <v>855</v>
      </c>
      <c r="AO400" s="2" t="s">
        <v>982</v>
      </c>
      <c r="AQ400">
        <v>7</v>
      </c>
      <c r="AT400" t="s">
        <v>974</v>
      </c>
      <c r="AU400" t="s">
        <v>118</v>
      </c>
      <c r="AV400" t="s">
        <v>856</v>
      </c>
      <c r="AW400" t="s">
        <v>131</v>
      </c>
      <c r="AX400" t="s">
        <v>866</v>
      </c>
      <c r="AY400" t="s">
        <v>996</v>
      </c>
      <c r="BB400" s="25" t="s">
        <v>59</v>
      </c>
      <c r="BC400" t="s">
        <v>882</v>
      </c>
      <c r="BD400" t="s">
        <v>718</v>
      </c>
      <c r="BE400" t="s">
        <v>877</v>
      </c>
      <c r="BF400" s="9" t="s">
        <v>878</v>
      </c>
      <c r="BG400" t="s">
        <v>873</v>
      </c>
      <c r="BH400">
        <v>82.871799999999993</v>
      </c>
      <c r="BI400">
        <v>11.4872</v>
      </c>
      <c r="BJ400">
        <f t="shared" si="20"/>
        <v>30.392274460461167</v>
      </c>
      <c r="BK400">
        <v>7</v>
      </c>
      <c r="BL400">
        <v>23.794899999999998</v>
      </c>
      <c r="BM400">
        <v>7.3845999999999998</v>
      </c>
      <c r="BN400">
        <f t="shared" si="21"/>
        <v>19.537815131687577</v>
      </c>
      <c r="BO400">
        <v>7</v>
      </c>
    </row>
    <row r="401" spans="1:69">
      <c r="A401" t="s">
        <v>809</v>
      </c>
      <c r="B401" t="s">
        <v>797</v>
      </c>
      <c r="C401" s="7" t="s">
        <v>848</v>
      </c>
      <c r="D401" s="24" t="s">
        <v>849</v>
      </c>
      <c r="E401" s="24" t="s">
        <v>850</v>
      </c>
      <c r="F401" s="24">
        <v>2011</v>
      </c>
      <c r="G401" s="9" t="s">
        <v>851</v>
      </c>
      <c r="H401" s="9" t="s">
        <v>875</v>
      </c>
      <c r="I401" s="9" t="s">
        <v>876</v>
      </c>
      <c r="J401" s="1" t="s">
        <v>1059</v>
      </c>
      <c r="K401" t="s">
        <v>1088</v>
      </c>
      <c r="L401" s="9" t="s">
        <v>1087</v>
      </c>
      <c r="M401" s="9" t="s">
        <v>1126</v>
      </c>
      <c r="N401" s="9" t="s">
        <v>1127</v>
      </c>
      <c r="O401" s="9" t="s">
        <v>160</v>
      </c>
      <c r="P401" s="9"/>
      <c r="Q401" s="29" t="s">
        <v>1011</v>
      </c>
      <c r="R401" s="29" t="s">
        <v>1012</v>
      </c>
      <c r="S401" s="9" t="s">
        <v>188</v>
      </c>
      <c r="W401" s="9" t="s">
        <v>236</v>
      </c>
      <c r="X401" s="10" t="s">
        <v>988</v>
      </c>
      <c r="Y401" t="s">
        <v>871</v>
      </c>
      <c r="AA401">
        <v>697</v>
      </c>
      <c r="AB401" t="s">
        <v>253</v>
      </c>
      <c r="AC401" t="s">
        <v>180</v>
      </c>
      <c r="AD401" s="1">
        <v>8.5</v>
      </c>
      <c r="AE401">
        <v>8</v>
      </c>
      <c r="AF401">
        <v>0.5</v>
      </c>
      <c r="AH401">
        <v>293</v>
      </c>
      <c r="AI401">
        <v>293</v>
      </c>
      <c r="AJ401">
        <v>293</v>
      </c>
      <c r="AK401">
        <v>0</v>
      </c>
      <c r="AL401" t="s">
        <v>309</v>
      </c>
      <c r="AM401" s="10" t="s">
        <v>978</v>
      </c>
      <c r="AN401" t="s">
        <v>855</v>
      </c>
      <c r="AO401" s="2" t="s">
        <v>982</v>
      </c>
      <c r="AQ401">
        <v>21</v>
      </c>
      <c r="AT401" t="s">
        <v>974</v>
      </c>
      <c r="AU401" t="s">
        <v>118</v>
      </c>
      <c r="AV401" t="s">
        <v>856</v>
      </c>
      <c r="AW401" t="s">
        <v>131</v>
      </c>
      <c r="AX401" t="s">
        <v>866</v>
      </c>
      <c r="AY401" t="s">
        <v>996</v>
      </c>
      <c r="BB401" s="25" t="s">
        <v>59</v>
      </c>
      <c r="BC401" t="s">
        <v>883</v>
      </c>
      <c r="BD401" t="s">
        <v>718</v>
      </c>
      <c r="BE401" t="s">
        <v>877</v>
      </c>
      <c r="BF401" s="9" t="s">
        <v>878</v>
      </c>
      <c r="BG401" t="s">
        <v>874</v>
      </c>
      <c r="BH401">
        <v>82.871799999999993</v>
      </c>
      <c r="BI401">
        <v>11.4872</v>
      </c>
      <c r="BJ401">
        <f t="shared" si="20"/>
        <v>30.392274460461167</v>
      </c>
      <c r="BK401">
        <v>7</v>
      </c>
      <c r="BL401">
        <v>13.1282</v>
      </c>
      <c r="BM401">
        <v>4.9230700000000001</v>
      </c>
      <c r="BN401">
        <f t="shared" si="21"/>
        <v>13.025218906962754</v>
      </c>
      <c r="BO401">
        <v>7</v>
      </c>
    </row>
    <row r="402" spans="1:69">
      <c r="A402" t="s">
        <v>809</v>
      </c>
      <c r="B402" t="s">
        <v>797</v>
      </c>
      <c r="C402" s="7" t="s">
        <v>848</v>
      </c>
      <c r="D402" s="24" t="s">
        <v>849</v>
      </c>
      <c r="E402" s="24" t="s">
        <v>850</v>
      </c>
      <c r="F402" s="24">
        <v>2011</v>
      </c>
      <c r="G402" s="9" t="s">
        <v>851</v>
      </c>
      <c r="H402" s="9" t="s">
        <v>875</v>
      </c>
      <c r="I402" s="9" t="s">
        <v>876</v>
      </c>
      <c r="J402" s="1" t="s">
        <v>1059</v>
      </c>
      <c r="K402" t="s">
        <v>1088</v>
      </c>
      <c r="L402" s="9" t="s">
        <v>1087</v>
      </c>
      <c r="M402" s="9" t="s">
        <v>1126</v>
      </c>
      <c r="N402" s="9" t="s">
        <v>1127</v>
      </c>
      <c r="O402" s="9" t="s">
        <v>160</v>
      </c>
      <c r="P402" s="9"/>
      <c r="Q402" s="29" t="s">
        <v>1011</v>
      </c>
      <c r="R402" s="29" t="s">
        <v>1012</v>
      </c>
      <c r="S402" s="9" t="s">
        <v>188</v>
      </c>
      <c r="W402" s="9" t="s">
        <v>236</v>
      </c>
      <c r="X402" s="10" t="s">
        <v>988</v>
      </c>
      <c r="Y402" t="s">
        <v>871</v>
      </c>
      <c r="AA402">
        <v>697</v>
      </c>
      <c r="AB402" t="s">
        <v>253</v>
      </c>
      <c r="AC402" t="s">
        <v>180</v>
      </c>
      <c r="AD402" s="1">
        <v>8.5</v>
      </c>
      <c r="AE402">
        <v>8</v>
      </c>
      <c r="AF402">
        <v>0.5</v>
      </c>
      <c r="AH402">
        <v>293</v>
      </c>
      <c r="AI402">
        <v>293</v>
      </c>
      <c r="AJ402">
        <v>293</v>
      </c>
      <c r="AK402">
        <v>0</v>
      </c>
      <c r="AL402" t="s">
        <v>309</v>
      </c>
      <c r="AM402" s="10" t="s">
        <v>978</v>
      </c>
      <c r="AN402" t="s">
        <v>855</v>
      </c>
      <c r="AO402" s="2" t="s">
        <v>982</v>
      </c>
      <c r="AQ402">
        <v>1</v>
      </c>
      <c r="AT402" t="s">
        <v>974</v>
      </c>
      <c r="AU402" t="s">
        <v>118</v>
      </c>
      <c r="AV402" t="s">
        <v>856</v>
      </c>
      <c r="AW402" t="s">
        <v>53</v>
      </c>
      <c r="AX402" t="s">
        <v>867</v>
      </c>
      <c r="AY402" t="s">
        <v>996</v>
      </c>
      <c r="BB402" s="25" t="s">
        <v>59</v>
      </c>
      <c r="BC402" t="s">
        <v>881</v>
      </c>
      <c r="BD402" t="s">
        <v>718</v>
      </c>
      <c r="BE402" t="s">
        <v>877</v>
      </c>
      <c r="BF402" s="9" t="s">
        <v>878</v>
      </c>
      <c r="BG402" t="s">
        <v>872</v>
      </c>
      <c r="BH402">
        <v>51.692300000000003</v>
      </c>
      <c r="BI402">
        <v>4.9230999999999998</v>
      </c>
      <c r="BJ402">
        <f t="shared" si="20"/>
        <v>13.025298279502087</v>
      </c>
      <c r="BK402">
        <v>7</v>
      </c>
      <c r="BL402">
        <v>31.1785</v>
      </c>
      <c r="BM402">
        <v>8.2050999999999998</v>
      </c>
      <c r="BN402">
        <f t="shared" si="21"/>
        <v>21.708654082416071</v>
      </c>
      <c r="BO402">
        <v>7</v>
      </c>
    </row>
    <row r="403" spans="1:69">
      <c r="A403" t="s">
        <v>809</v>
      </c>
      <c r="B403" t="s">
        <v>797</v>
      </c>
      <c r="C403" s="7" t="s">
        <v>848</v>
      </c>
      <c r="D403" s="24" t="s">
        <v>849</v>
      </c>
      <c r="E403" s="24" t="s">
        <v>850</v>
      </c>
      <c r="F403" s="24">
        <v>2011</v>
      </c>
      <c r="G403" s="9" t="s">
        <v>851</v>
      </c>
      <c r="H403" s="9" t="s">
        <v>875</v>
      </c>
      <c r="I403" s="9" t="s">
        <v>876</v>
      </c>
      <c r="J403" s="1" t="s">
        <v>1059</v>
      </c>
      <c r="K403" t="s">
        <v>1088</v>
      </c>
      <c r="L403" s="9" t="s">
        <v>1087</v>
      </c>
      <c r="M403" s="9" t="s">
        <v>1126</v>
      </c>
      <c r="N403" s="9" t="s">
        <v>1127</v>
      </c>
      <c r="O403" s="9" t="s">
        <v>160</v>
      </c>
      <c r="P403" s="9"/>
      <c r="Q403" s="29" t="s">
        <v>1011</v>
      </c>
      <c r="R403" s="29" t="s">
        <v>1012</v>
      </c>
      <c r="S403" s="9" t="s">
        <v>188</v>
      </c>
      <c r="W403" s="9" t="s">
        <v>236</v>
      </c>
      <c r="X403" s="10" t="s">
        <v>988</v>
      </c>
      <c r="Y403" t="s">
        <v>871</v>
      </c>
      <c r="AA403">
        <v>697</v>
      </c>
      <c r="AB403" t="s">
        <v>253</v>
      </c>
      <c r="AC403" t="s">
        <v>180</v>
      </c>
      <c r="AD403" s="1">
        <v>8.5</v>
      </c>
      <c r="AE403">
        <v>8</v>
      </c>
      <c r="AF403">
        <v>0.5</v>
      </c>
      <c r="AH403">
        <v>293</v>
      </c>
      <c r="AI403">
        <v>293</v>
      </c>
      <c r="AJ403">
        <v>293</v>
      </c>
      <c r="AK403">
        <v>0</v>
      </c>
      <c r="AL403" t="s">
        <v>309</v>
      </c>
      <c r="AM403" s="10" t="s">
        <v>978</v>
      </c>
      <c r="AN403" t="s">
        <v>855</v>
      </c>
      <c r="AO403" s="2" t="s">
        <v>982</v>
      </c>
      <c r="AQ403">
        <v>7</v>
      </c>
      <c r="AT403" t="s">
        <v>974</v>
      </c>
      <c r="AU403" t="s">
        <v>118</v>
      </c>
      <c r="AV403" t="s">
        <v>856</v>
      </c>
      <c r="AW403" t="s">
        <v>53</v>
      </c>
      <c r="AX403" t="s">
        <v>867</v>
      </c>
      <c r="AY403" t="s">
        <v>996</v>
      </c>
      <c r="BB403" s="25" t="s">
        <v>59</v>
      </c>
      <c r="BC403" t="s">
        <v>882</v>
      </c>
      <c r="BD403" t="s">
        <v>718</v>
      </c>
      <c r="BE403" t="s">
        <v>877</v>
      </c>
      <c r="BF403" s="9" t="s">
        <v>878</v>
      </c>
      <c r="BG403" t="s">
        <v>873</v>
      </c>
      <c r="BH403">
        <v>51.692300000000003</v>
      </c>
      <c r="BI403">
        <v>4.9230999999999998</v>
      </c>
      <c r="BJ403">
        <f t="shared" ref="BJ403:BJ404" si="22">SQRT(BK403)*BI403</f>
        <v>13.025298279502087</v>
      </c>
      <c r="BK403">
        <v>7</v>
      </c>
      <c r="BL403">
        <v>12.307700000000001</v>
      </c>
      <c r="BM403">
        <v>4.9230999999999998</v>
      </c>
      <c r="BN403">
        <f t="shared" si="21"/>
        <v>13.025298279502087</v>
      </c>
      <c r="BO403">
        <v>7</v>
      </c>
    </row>
    <row r="404" spans="1:69">
      <c r="A404" t="s">
        <v>809</v>
      </c>
      <c r="B404" t="s">
        <v>797</v>
      </c>
      <c r="C404" s="7" t="s">
        <v>848</v>
      </c>
      <c r="D404" s="24" t="s">
        <v>849</v>
      </c>
      <c r="E404" s="24" t="s">
        <v>850</v>
      </c>
      <c r="F404" s="24">
        <v>2011</v>
      </c>
      <c r="G404" s="9" t="s">
        <v>851</v>
      </c>
      <c r="H404" s="9" t="s">
        <v>875</v>
      </c>
      <c r="I404" s="9" t="s">
        <v>876</v>
      </c>
      <c r="J404" s="1" t="s">
        <v>1059</v>
      </c>
      <c r="K404" t="s">
        <v>1088</v>
      </c>
      <c r="L404" s="9" t="s">
        <v>1087</v>
      </c>
      <c r="M404" s="9" t="s">
        <v>1126</v>
      </c>
      <c r="N404" s="9" t="s">
        <v>1127</v>
      </c>
      <c r="O404" s="9" t="s">
        <v>160</v>
      </c>
      <c r="P404" s="9"/>
      <c r="Q404" s="29" t="s">
        <v>1011</v>
      </c>
      <c r="R404" s="29" t="s">
        <v>1012</v>
      </c>
      <c r="S404" s="9" t="s">
        <v>188</v>
      </c>
      <c r="W404" s="9" t="s">
        <v>236</v>
      </c>
      <c r="X404" s="10" t="s">
        <v>988</v>
      </c>
      <c r="Y404" t="s">
        <v>871</v>
      </c>
      <c r="AA404">
        <v>697</v>
      </c>
      <c r="AB404" t="s">
        <v>253</v>
      </c>
      <c r="AC404" t="s">
        <v>180</v>
      </c>
      <c r="AD404" s="1">
        <v>8.5</v>
      </c>
      <c r="AE404">
        <v>8</v>
      </c>
      <c r="AF404">
        <v>0.5</v>
      </c>
      <c r="AH404">
        <v>293</v>
      </c>
      <c r="AI404">
        <v>293</v>
      </c>
      <c r="AJ404">
        <v>293</v>
      </c>
      <c r="AK404">
        <v>0</v>
      </c>
      <c r="AL404" t="s">
        <v>309</v>
      </c>
      <c r="AM404" s="10" t="s">
        <v>978</v>
      </c>
      <c r="AN404" t="s">
        <v>855</v>
      </c>
      <c r="AO404" s="2" t="s">
        <v>982</v>
      </c>
      <c r="AQ404">
        <v>21</v>
      </c>
      <c r="AT404" t="s">
        <v>974</v>
      </c>
      <c r="AU404" t="s">
        <v>118</v>
      </c>
      <c r="AV404" t="s">
        <v>856</v>
      </c>
      <c r="AW404" t="s">
        <v>53</v>
      </c>
      <c r="AX404" t="s">
        <v>867</v>
      </c>
      <c r="AY404" t="s">
        <v>996</v>
      </c>
      <c r="BB404" s="25" t="s">
        <v>59</v>
      </c>
      <c r="BC404" t="s">
        <v>883</v>
      </c>
      <c r="BD404" t="s">
        <v>718</v>
      </c>
      <c r="BE404" t="s">
        <v>877</v>
      </c>
      <c r="BF404" s="9" t="s">
        <v>878</v>
      </c>
      <c r="BG404" t="s">
        <v>874</v>
      </c>
      <c r="BH404">
        <v>51.692300000000003</v>
      </c>
      <c r="BI404">
        <v>4.9230999999999998</v>
      </c>
      <c r="BJ404">
        <f t="shared" si="22"/>
        <v>13.025298279502087</v>
      </c>
      <c r="BK404">
        <v>7</v>
      </c>
      <c r="BL404">
        <v>7.38462</v>
      </c>
      <c r="BM404">
        <v>4.1025700000000001</v>
      </c>
      <c r="BN404">
        <f t="shared" si="21"/>
        <v>10.854379956234258</v>
      </c>
      <c r="BO404">
        <v>7</v>
      </c>
    </row>
    <row r="405" spans="1:69">
      <c r="A405" t="s">
        <v>809</v>
      </c>
      <c r="B405" t="s">
        <v>797</v>
      </c>
      <c r="C405" s="24" t="s">
        <v>884</v>
      </c>
      <c r="D405" s="24" t="s">
        <v>885</v>
      </c>
      <c r="E405" s="24" t="s">
        <v>886</v>
      </c>
      <c r="F405" s="24">
        <v>1999</v>
      </c>
      <c r="G405" s="9" t="s">
        <v>887</v>
      </c>
      <c r="H405" s="9" t="s">
        <v>764</v>
      </c>
      <c r="I405" s="9" t="s">
        <v>888</v>
      </c>
      <c r="J405" s="1" t="s">
        <v>1059</v>
      </c>
      <c r="K405" s="9" t="s">
        <v>1137</v>
      </c>
      <c r="L405" s="9" t="s">
        <v>1106</v>
      </c>
      <c r="M405" s="9" t="s">
        <v>1108</v>
      </c>
      <c r="N405" s="9" t="s">
        <v>1117</v>
      </c>
      <c r="O405" s="1" t="s">
        <v>159</v>
      </c>
      <c r="P405" s="9"/>
      <c r="Q405" s="29" t="s">
        <v>1011</v>
      </c>
      <c r="R405" s="29" t="s">
        <v>1012</v>
      </c>
      <c r="S405" s="9" t="s">
        <v>47</v>
      </c>
      <c r="T405" s="9"/>
      <c r="U405" s="9"/>
      <c r="V405" s="9"/>
      <c r="W405" s="9" t="s">
        <v>236</v>
      </c>
      <c r="X405" s="10" t="s">
        <v>988</v>
      </c>
      <c r="Y405" t="s">
        <v>65</v>
      </c>
      <c r="AB405" s="9" t="s">
        <v>250</v>
      </c>
      <c r="AC405" s="9" t="s">
        <v>994</v>
      </c>
      <c r="AD405" s="1">
        <v>24</v>
      </c>
      <c r="AE405">
        <v>12</v>
      </c>
      <c r="AF405">
        <v>12</v>
      </c>
      <c r="AL405" t="s">
        <v>48</v>
      </c>
      <c r="AP405" s="33" t="s">
        <v>889</v>
      </c>
      <c r="AQ405" s="18">
        <v>13</v>
      </c>
      <c r="AS405" t="s">
        <v>959</v>
      </c>
      <c r="AT405" t="s">
        <v>608</v>
      </c>
      <c r="AU405" t="s">
        <v>51</v>
      </c>
      <c r="AV405" t="s">
        <v>890</v>
      </c>
      <c r="AW405" t="s">
        <v>119</v>
      </c>
      <c r="AX405" t="s">
        <v>122</v>
      </c>
      <c r="AY405" s="6" t="s">
        <v>995</v>
      </c>
      <c r="BB405" s="1" t="s">
        <v>58</v>
      </c>
      <c r="BC405" t="s">
        <v>54</v>
      </c>
      <c r="BD405" t="s">
        <v>55</v>
      </c>
      <c r="BE405" t="s">
        <v>891</v>
      </c>
      <c r="BF405" s="9" t="s">
        <v>892</v>
      </c>
      <c r="BG405" t="s">
        <v>893</v>
      </c>
      <c r="BH405">
        <v>154.11000000000001</v>
      </c>
      <c r="BK405">
        <v>8</v>
      </c>
      <c r="BL405">
        <v>611.76499999999999</v>
      </c>
      <c r="BM405">
        <v>227.45099999999999</v>
      </c>
      <c r="BN405">
        <f t="shared" si="21"/>
        <v>643.32857795064569</v>
      </c>
      <c r="BO405">
        <v>8</v>
      </c>
      <c r="BP405" t="s">
        <v>894</v>
      </c>
      <c r="BQ405" s="33" t="s">
        <v>971</v>
      </c>
    </row>
    <row r="406" spans="1:69">
      <c r="A406" t="s">
        <v>809</v>
      </c>
      <c r="B406" t="s">
        <v>797</v>
      </c>
      <c r="C406" s="24" t="s">
        <v>884</v>
      </c>
      <c r="D406" s="24" t="s">
        <v>885</v>
      </c>
      <c r="E406" s="24" t="s">
        <v>886</v>
      </c>
      <c r="F406" s="24">
        <v>1999</v>
      </c>
      <c r="G406" s="9" t="s">
        <v>887</v>
      </c>
      <c r="H406" s="9" t="s">
        <v>764</v>
      </c>
      <c r="I406" s="9" t="s">
        <v>888</v>
      </c>
      <c r="J406" s="1" t="s">
        <v>1059</v>
      </c>
      <c r="K406" s="9" t="s">
        <v>1137</v>
      </c>
      <c r="L406" s="9" t="s">
        <v>1106</v>
      </c>
      <c r="M406" s="9" t="s">
        <v>1108</v>
      </c>
      <c r="N406" s="9" t="s">
        <v>1117</v>
      </c>
      <c r="O406" s="1" t="s">
        <v>159</v>
      </c>
      <c r="P406" s="9"/>
      <c r="Q406" s="29" t="s">
        <v>1011</v>
      </c>
      <c r="R406" s="29" t="s">
        <v>1012</v>
      </c>
      <c r="S406" s="9" t="s">
        <v>47</v>
      </c>
      <c r="T406" s="9"/>
      <c r="U406" s="9"/>
      <c r="V406" s="9"/>
      <c r="W406" s="9" t="s">
        <v>236</v>
      </c>
      <c r="X406" s="10" t="s">
        <v>988</v>
      </c>
      <c r="Y406" t="s">
        <v>65</v>
      </c>
      <c r="AB406" s="9" t="s">
        <v>250</v>
      </c>
      <c r="AC406" s="9" t="s">
        <v>994</v>
      </c>
      <c r="AD406" s="1">
        <v>24</v>
      </c>
      <c r="AE406">
        <v>12</v>
      </c>
      <c r="AF406">
        <v>12</v>
      </c>
      <c r="AL406" t="s">
        <v>48</v>
      </c>
      <c r="AP406" s="33" t="s">
        <v>889</v>
      </c>
      <c r="AQ406" s="18">
        <v>13</v>
      </c>
      <c r="AS406" t="s">
        <v>959</v>
      </c>
      <c r="AT406" t="s">
        <v>608</v>
      </c>
      <c r="AU406" t="s">
        <v>51</v>
      </c>
      <c r="AV406" t="s">
        <v>890</v>
      </c>
      <c r="AW406" t="s">
        <v>121</v>
      </c>
      <c r="AX406" t="s">
        <v>895</v>
      </c>
      <c r="AY406" s="6" t="s">
        <v>995</v>
      </c>
      <c r="BB406" s="1" t="s">
        <v>58</v>
      </c>
      <c r="BC406" t="s">
        <v>54</v>
      </c>
      <c r="BD406" t="s">
        <v>55</v>
      </c>
      <c r="BE406" t="s">
        <v>891</v>
      </c>
      <c r="BF406" s="9" t="s">
        <v>892</v>
      </c>
      <c r="BG406" t="s">
        <v>893</v>
      </c>
      <c r="BH406">
        <v>119.863</v>
      </c>
      <c r="BK406">
        <v>8</v>
      </c>
      <c r="BL406">
        <v>792.15700000000004</v>
      </c>
      <c r="BM406">
        <v>274.51</v>
      </c>
      <c r="BN406">
        <f t="shared" si="21"/>
        <v>776.43153001407666</v>
      </c>
      <c r="BO406">
        <v>8</v>
      </c>
      <c r="BP406" t="s">
        <v>894</v>
      </c>
    </row>
    <row r="407" spans="1:69">
      <c r="A407" t="s">
        <v>809</v>
      </c>
      <c r="B407" t="s">
        <v>797</v>
      </c>
      <c r="C407" s="24" t="s">
        <v>884</v>
      </c>
      <c r="D407" s="24" t="s">
        <v>885</v>
      </c>
      <c r="E407" s="24" t="s">
        <v>886</v>
      </c>
      <c r="F407" s="24">
        <v>1999</v>
      </c>
      <c r="G407" s="9" t="s">
        <v>887</v>
      </c>
      <c r="H407" s="9" t="s">
        <v>764</v>
      </c>
      <c r="I407" s="9" t="s">
        <v>888</v>
      </c>
      <c r="J407" s="1" t="s">
        <v>1059</v>
      </c>
      <c r="K407" s="9" t="s">
        <v>1137</v>
      </c>
      <c r="L407" s="9" t="s">
        <v>1106</v>
      </c>
      <c r="M407" s="9" t="s">
        <v>1108</v>
      </c>
      <c r="N407" s="9" t="s">
        <v>1117</v>
      </c>
      <c r="O407" s="1" t="s">
        <v>159</v>
      </c>
      <c r="P407" s="9"/>
      <c r="Q407" s="29" t="s">
        <v>1011</v>
      </c>
      <c r="R407" s="29" t="s">
        <v>1012</v>
      </c>
      <c r="S407" s="9" t="s">
        <v>47</v>
      </c>
      <c r="T407" s="9"/>
      <c r="U407" s="9"/>
      <c r="V407" s="9"/>
      <c r="W407" s="9" t="s">
        <v>236</v>
      </c>
      <c r="X407" s="10" t="s">
        <v>988</v>
      </c>
      <c r="Y407" t="s">
        <v>65</v>
      </c>
      <c r="AB407" s="9" t="s">
        <v>250</v>
      </c>
      <c r="AC407" s="9" t="s">
        <v>994</v>
      </c>
      <c r="AD407" s="1">
        <v>24</v>
      </c>
      <c r="AE407">
        <v>12</v>
      </c>
      <c r="AF407">
        <v>12</v>
      </c>
      <c r="AL407" t="s">
        <v>48</v>
      </c>
      <c r="AP407" s="33" t="s">
        <v>889</v>
      </c>
      <c r="AQ407" s="18">
        <v>13</v>
      </c>
      <c r="AS407" t="s">
        <v>959</v>
      </c>
      <c r="AT407" t="s">
        <v>608</v>
      </c>
      <c r="AU407" t="s">
        <v>51</v>
      </c>
      <c r="AV407" t="s">
        <v>890</v>
      </c>
      <c r="AW407" t="s">
        <v>120</v>
      </c>
      <c r="AX407" t="s">
        <v>123</v>
      </c>
      <c r="AY407" s="6" t="s">
        <v>995</v>
      </c>
      <c r="BB407" s="1" t="s">
        <v>58</v>
      </c>
      <c r="BC407" t="s">
        <v>54</v>
      </c>
      <c r="BD407" t="s">
        <v>55</v>
      </c>
      <c r="BE407" t="s">
        <v>891</v>
      </c>
      <c r="BF407" s="9" t="s">
        <v>892</v>
      </c>
      <c r="BG407" t="s">
        <v>893</v>
      </c>
      <c r="BH407">
        <v>171.233</v>
      </c>
      <c r="BI407">
        <v>68.492999999999995</v>
      </c>
      <c r="BJ407">
        <f t="shared" ref="BJ407" si="23">SQRT(BK407)*BI407</f>
        <v>193.72745905524079</v>
      </c>
      <c r="BK407">
        <v>8</v>
      </c>
      <c r="BL407">
        <v>823.529</v>
      </c>
      <c r="BM407">
        <v>219.61099999999999</v>
      </c>
      <c r="BN407">
        <f t="shared" si="21"/>
        <v>621.15370929263554</v>
      </c>
      <c r="BO407">
        <v>8</v>
      </c>
      <c r="BP407" t="s">
        <v>894</v>
      </c>
    </row>
    <row r="408" spans="1:69">
      <c r="A408" t="s">
        <v>809</v>
      </c>
      <c r="B408" t="s">
        <v>797</v>
      </c>
      <c r="C408" s="24" t="s">
        <v>884</v>
      </c>
      <c r="D408" s="24" t="s">
        <v>885</v>
      </c>
      <c r="E408" s="24" t="s">
        <v>886</v>
      </c>
      <c r="F408" s="24">
        <v>1999</v>
      </c>
      <c r="G408" s="9" t="s">
        <v>887</v>
      </c>
      <c r="H408" s="9" t="s">
        <v>764</v>
      </c>
      <c r="I408" s="9" t="s">
        <v>888</v>
      </c>
      <c r="J408" s="1" t="s">
        <v>1059</v>
      </c>
      <c r="K408" s="9" t="s">
        <v>1137</v>
      </c>
      <c r="L408" s="9" t="s">
        <v>1106</v>
      </c>
      <c r="M408" s="9" t="s">
        <v>1108</v>
      </c>
      <c r="N408" s="9" t="s">
        <v>1117</v>
      </c>
      <c r="O408" s="1" t="s">
        <v>159</v>
      </c>
      <c r="P408" s="9"/>
      <c r="Q408" s="29" t="s">
        <v>1011</v>
      </c>
      <c r="R408" s="29" t="s">
        <v>1012</v>
      </c>
      <c r="S408" s="9" t="s">
        <v>47</v>
      </c>
      <c r="T408" s="9"/>
      <c r="U408" s="9"/>
      <c r="V408" s="9"/>
      <c r="W408" s="9" t="s">
        <v>236</v>
      </c>
      <c r="X408" s="10" t="s">
        <v>988</v>
      </c>
      <c r="Y408" t="s">
        <v>65</v>
      </c>
      <c r="AB408" s="9" t="s">
        <v>250</v>
      </c>
      <c r="AC408" s="9" t="s">
        <v>994</v>
      </c>
      <c r="AD408" s="1">
        <v>24</v>
      </c>
      <c r="AE408">
        <v>12</v>
      </c>
      <c r="AF408">
        <v>12</v>
      </c>
      <c r="AL408" t="s">
        <v>48</v>
      </c>
      <c r="AP408" s="33" t="s">
        <v>889</v>
      </c>
      <c r="AQ408" s="18">
        <v>13</v>
      </c>
      <c r="AS408" t="s">
        <v>959</v>
      </c>
      <c r="AT408" t="s">
        <v>608</v>
      </c>
      <c r="AU408" t="s">
        <v>51</v>
      </c>
      <c r="AV408" t="s">
        <v>890</v>
      </c>
      <c r="AW408" t="s">
        <v>100</v>
      </c>
      <c r="AX408" t="s">
        <v>103</v>
      </c>
      <c r="AY408" s="6" t="s">
        <v>995</v>
      </c>
      <c r="BB408" s="1" t="s">
        <v>58</v>
      </c>
      <c r="BC408" t="s">
        <v>54</v>
      </c>
      <c r="BD408" t="s">
        <v>55</v>
      </c>
      <c r="BE408" t="s">
        <v>891</v>
      </c>
      <c r="BF408" s="9" t="s">
        <v>892</v>
      </c>
      <c r="BG408" t="s">
        <v>893</v>
      </c>
      <c r="BH408">
        <v>119.863</v>
      </c>
      <c r="BK408">
        <v>8</v>
      </c>
      <c r="BL408">
        <v>250.98</v>
      </c>
      <c r="BM408">
        <v>149.02000000000001</v>
      </c>
      <c r="BN408">
        <f t="shared" si="21"/>
        <v>421.49221012967729</v>
      </c>
      <c r="BO408">
        <v>8</v>
      </c>
      <c r="BP408" t="s">
        <v>894</v>
      </c>
    </row>
    <row r="409" spans="1:69">
      <c r="A409" t="s">
        <v>809</v>
      </c>
      <c r="B409" t="s">
        <v>797</v>
      </c>
      <c r="C409" s="24" t="s">
        <v>884</v>
      </c>
      <c r="D409" s="24" t="s">
        <v>885</v>
      </c>
      <c r="E409" s="24" t="s">
        <v>886</v>
      </c>
      <c r="F409" s="24">
        <v>1999</v>
      </c>
      <c r="G409" s="9" t="s">
        <v>887</v>
      </c>
      <c r="H409" s="9" t="s">
        <v>764</v>
      </c>
      <c r="I409" s="9" t="s">
        <v>888</v>
      </c>
      <c r="J409" s="1" t="s">
        <v>1059</v>
      </c>
      <c r="K409" s="9" t="s">
        <v>1137</v>
      </c>
      <c r="L409" s="9" t="s">
        <v>1106</v>
      </c>
      <c r="M409" s="9" t="s">
        <v>1108</v>
      </c>
      <c r="N409" s="9" t="s">
        <v>1117</v>
      </c>
      <c r="O409" s="1" t="s">
        <v>159</v>
      </c>
      <c r="P409" s="9"/>
      <c r="Q409" s="29" t="s">
        <v>1011</v>
      </c>
      <c r="R409" s="29" t="s">
        <v>1012</v>
      </c>
      <c r="S409" s="9" t="s">
        <v>47</v>
      </c>
      <c r="T409" s="9"/>
      <c r="U409" s="9"/>
      <c r="V409" s="9"/>
      <c r="W409" s="9" t="s">
        <v>236</v>
      </c>
      <c r="X409" s="10" t="s">
        <v>988</v>
      </c>
      <c r="Y409" t="s">
        <v>65</v>
      </c>
      <c r="AB409" s="9" t="s">
        <v>250</v>
      </c>
      <c r="AC409" s="9" t="s">
        <v>994</v>
      </c>
      <c r="AD409" s="1">
        <v>24</v>
      </c>
      <c r="AE409">
        <v>12</v>
      </c>
      <c r="AF409">
        <v>12</v>
      </c>
      <c r="AL409" t="s">
        <v>48</v>
      </c>
      <c r="AP409" s="33" t="s">
        <v>889</v>
      </c>
      <c r="AQ409" s="18">
        <v>13</v>
      </c>
      <c r="AS409" t="s">
        <v>959</v>
      </c>
      <c r="AT409" t="s">
        <v>608</v>
      </c>
      <c r="AU409" t="s">
        <v>51</v>
      </c>
      <c r="AV409" t="s">
        <v>890</v>
      </c>
      <c r="AW409" t="s">
        <v>101</v>
      </c>
      <c r="AX409" t="s">
        <v>104</v>
      </c>
      <c r="AY409" t="s">
        <v>996</v>
      </c>
      <c r="BB409" s="1" t="s">
        <v>58</v>
      </c>
      <c r="BC409" t="s">
        <v>54</v>
      </c>
      <c r="BD409" t="s">
        <v>55</v>
      </c>
      <c r="BE409" t="s">
        <v>891</v>
      </c>
      <c r="BF409" s="9" t="s">
        <v>892</v>
      </c>
      <c r="BG409" t="s">
        <v>893</v>
      </c>
      <c r="BH409">
        <v>102.74</v>
      </c>
      <c r="BK409">
        <v>8</v>
      </c>
      <c r="BL409">
        <v>62.745100000000001</v>
      </c>
      <c r="BO409">
        <v>8</v>
      </c>
      <c r="BP409" t="s">
        <v>894</v>
      </c>
    </row>
    <row r="410" spans="1:69">
      <c r="A410" t="s">
        <v>809</v>
      </c>
      <c r="B410" t="s">
        <v>797</v>
      </c>
      <c r="C410" s="24" t="s">
        <v>884</v>
      </c>
      <c r="D410" s="24" t="s">
        <v>885</v>
      </c>
      <c r="E410" s="24" t="s">
        <v>886</v>
      </c>
      <c r="F410" s="24">
        <v>1999</v>
      </c>
      <c r="G410" s="9" t="s">
        <v>887</v>
      </c>
      <c r="H410" s="9" t="s">
        <v>764</v>
      </c>
      <c r="I410" s="9" t="s">
        <v>888</v>
      </c>
      <c r="J410" s="1" t="s">
        <v>1059</v>
      </c>
      <c r="K410" s="9" t="s">
        <v>1137</v>
      </c>
      <c r="L410" s="9" t="s">
        <v>1106</v>
      </c>
      <c r="M410" s="9" t="s">
        <v>1108</v>
      </c>
      <c r="N410" s="9" t="s">
        <v>1117</v>
      </c>
      <c r="O410" s="1" t="s">
        <v>159</v>
      </c>
      <c r="P410" s="9"/>
      <c r="Q410" s="29" t="s">
        <v>1011</v>
      </c>
      <c r="R410" s="29" t="s">
        <v>1012</v>
      </c>
      <c r="S410" s="9" t="s">
        <v>47</v>
      </c>
      <c r="T410" s="9"/>
      <c r="U410" s="9"/>
      <c r="V410" s="9"/>
      <c r="W410" s="9" t="s">
        <v>236</v>
      </c>
      <c r="X410" s="10" t="s">
        <v>988</v>
      </c>
      <c r="Y410" t="s">
        <v>65</v>
      </c>
      <c r="AB410" s="9" t="s">
        <v>250</v>
      </c>
      <c r="AC410" s="9" t="s">
        <v>994</v>
      </c>
      <c r="AD410" s="1">
        <v>24</v>
      </c>
      <c r="AE410">
        <v>12</v>
      </c>
      <c r="AF410">
        <v>12</v>
      </c>
      <c r="AL410" t="s">
        <v>48</v>
      </c>
      <c r="AP410" s="33" t="s">
        <v>889</v>
      </c>
      <c r="AQ410" s="18">
        <v>13</v>
      </c>
      <c r="AS410" t="s">
        <v>959</v>
      </c>
      <c r="AT410" t="s">
        <v>608</v>
      </c>
      <c r="AU410" t="s">
        <v>51</v>
      </c>
      <c r="AV410" t="s">
        <v>890</v>
      </c>
      <c r="AW410" t="s">
        <v>53</v>
      </c>
      <c r="AX410" t="s">
        <v>105</v>
      </c>
      <c r="AY410" t="s">
        <v>996</v>
      </c>
      <c r="BB410" s="1" t="s">
        <v>58</v>
      </c>
      <c r="BC410" t="s">
        <v>54</v>
      </c>
      <c r="BD410" t="s">
        <v>55</v>
      </c>
      <c r="BE410" t="s">
        <v>891</v>
      </c>
      <c r="BF410" s="9" t="s">
        <v>892</v>
      </c>
      <c r="BG410" t="s">
        <v>893</v>
      </c>
      <c r="BH410">
        <v>119.863</v>
      </c>
      <c r="BK410">
        <v>8</v>
      </c>
      <c r="BL410">
        <v>47.058799999999998</v>
      </c>
      <c r="BO410">
        <v>8</v>
      </c>
      <c r="BP410" t="s">
        <v>894</v>
      </c>
    </row>
    <row r="411" spans="1:69">
      <c r="A411" t="s">
        <v>809</v>
      </c>
      <c r="B411" t="s">
        <v>797</v>
      </c>
      <c r="C411" s="24" t="s">
        <v>884</v>
      </c>
      <c r="D411" s="24" t="s">
        <v>885</v>
      </c>
      <c r="E411" s="24" t="s">
        <v>886</v>
      </c>
      <c r="F411" s="24">
        <v>1999</v>
      </c>
      <c r="G411" s="9" t="s">
        <v>887</v>
      </c>
      <c r="H411" s="9" t="s">
        <v>764</v>
      </c>
      <c r="I411" s="9" t="s">
        <v>888</v>
      </c>
      <c r="J411" s="1" t="s">
        <v>1059</v>
      </c>
      <c r="K411" s="9" t="s">
        <v>1137</v>
      </c>
      <c r="L411" s="9" t="s">
        <v>1106</v>
      </c>
      <c r="M411" s="9" t="s">
        <v>1108</v>
      </c>
      <c r="N411" s="9" t="s">
        <v>1117</v>
      </c>
      <c r="O411" s="1" t="s">
        <v>159</v>
      </c>
      <c r="P411" s="9"/>
      <c r="Q411" s="29" t="s">
        <v>1011</v>
      </c>
      <c r="R411" s="29" t="s">
        <v>1012</v>
      </c>
      <c r="S411" s="9" t="s">
        <v>47</v>
      </c>
      <c r="T411" s="9"/>
      <c r="U411" s="9"/>
      <c r="V411" s="9"/>
      <c r="W411" s="9" t="s">
        <v>236</v>
      </c>
      <c r="X411" s="10" t="s">
        <v>988</v>
      </c>
      <c r="Y411" t="s">
        <v>65</v>
      </c>
      <c r="AB411" s="9" t="s">
        <v>250</v>
      </c>
      <c r="AC411" s="9" t="s">
        <v>994</v>
      </c>
      <c r="AD411" s="1">
        <v>24</v>
      </c>
      <c r="AE411">
        <v>12</v>
      </c>
      <c r="AF411">
        <v>12</v>
      </c>
      <c r="AL411" t="s">
        <v>48</v>
      </c>
      <c r="AP411" s="33" t="s">
        <v>889</v>
      </c>
      <c r="AQ411" s="18">
        <v>13</v>
      </c>
      <c r="AS411" t="s">
        <v>959</v>
      </c>
      <c r="AT411" t="s">
        <v>608</v>
      </c>
      <c r="AU411" t="s">
        <v>51</v>
      </c>
      <c r="AV411" t="s">
        <v>890</v>
      </c>
      <c r="AW411" t="s">
        <v>102</v>
      </c>
      <c r="AX411" t="s">
        <v>106</v>
      </c>
      <c r="AY411" t="s">
        <v>996</v>
      </c>
      <c r="BB411" s="1" t="s">
        <v>58</v>
      </c>
      <c r="BC411" t="s">
        <v>54</v>
      </c>
      <c r="BD411" t="s">
        <v>55</v>
      </c>
      <c r="BE411" t="s">
        <v>891</v>
      </c>
      <c r="BF411" s="9" t="s">
        <v>892</v>
      </c>
      <c r="BG411" t="s">
        <v>893</v>
      </c>
      <c r="BH411">
        <v>222.60300000000001</v>
      </c>
      <c r="BI411">
        <v>51.37</v>
      </c>
      <c r="BJ411">
        <f t="shared" ref="BJ411" si="24">SQRT(BK411)*BI411</f>
        <v>145.2963013982118</v>
      </c>
      <c r="BK411">
        <v>8</v>
      </c>
      <c r="BL411">
        <v>125.49</v>
      </c>
      <c r="BM411">
        <v>47.058799999999998</v>
      </c>
      <c r="BN411">
        <f t="shared" ref="BN411" si="25">SQRT(BO411)*BM411</f>
        <v>133.102386378006</v>
      </c>
      <c r="BO411">
        <v>8</v>
      </c>
      <c r="BP411" t="s">
        <v>894</v>
      </c>
    </row>
    <row r="412" spans="1:69">
      <c r="A412" t="s">
        <v>809</v>
      </c>
      <c r="B412" t="s">
        <v>797</v>
      </c>
      <c r="C412" s="24" t="s">
        <v>884</v>
      </c>
      <c r="D412" s="24" t="s">
        <v>885</v>
      </c>
      <c r="E412" s="24" t="s">
        <v>886</v>
      </c>
      <c r="F412" s="24">
        <v>1999</v>
      </c>
      <c r="G412" s="9" t="s">
        <v>887</v>
      </c>
      <c r="H412" s="9" t="s">
        <v>764</v>
      </c>
      <c r="I412" s="9" t="s">
        <v>888</v>
      </c>
      <c r="J412" s="1" t="s">
        <v>1059</v>
      </c>
      <c r="K412" s="9" t="s">
        <v>1137</v>
      </c>
      <c r="L412" s="9" t="s">
        <v>1106</v>
      </c>
      <c r="M412" s="9" t="s">
        <v>1108</v>
      </c>
      <c r="N412" s="9" t="s">
        <v>1117</v>
      </c>
      <c r="O412" s="1" t="s">
        <v>159</v>
      </c>
      <c r="P412" s="9"/>
      <c r="Q412" s="29" t="s">
        <v>1011</v>
      </c>
      <c r="R412" s="29" t="s">
        <v>1012</v>
      </c>
      <c r="S412" s="9" t="s">
        <v>47</v>
      </c>
      <c r="T412" s="9"/>
      <c r="U412" s="9"/>
      <c r="V412" s="9"/>
      <c r="W412" s="9" t="s">
        <v>236</v>
      </c>
      <c r="X412" s="10" t="s">
        <v>988</v>
      </c>
      <c r="Y412" t="s">
        <v>65</v>
      </c>
      <c r="AB412" s="9" t="s">
        <v>250</v>
      </c>
      <c r="AC412" s="9" t="s">
        <v>994</v>
      </c>
      <c r="AD412" s="1">
        <v>24</v>
      </c>
      <c r="AE412">
        <v>12</v>
      </c>
      <c r="AF412">
        <v>12</v>
      </c>
      <c r="AL412" t="s">
        <v>48</v>
      </c>
      <c r="AP412" s="33" t="s">
        <v>889</v>
      </c>
      <c r="AQ412" s="18">
        <v>13</v>
      </c>
      <c r="AS412" t="s">
        <v>959</v>
      </c>
      <c r="AT412" t="s">
        <v>608</v>
      </c>
      <c r="AU412" t="s">
        <v>51</v>
      </c>
      <c r="AV412" t="s">
        <v>890</v>
      </c>
      <c r="AW412" t="s">
        <v>119</v>
      </c>
      <c r="AX412" t="s">
        <v>122</v>
      </c>
      <c r="AY412" s="6" t="s">
        <v>995</v>
      </c>
      <c r="BB412" s="1" t="s">
        <v>58</v>
      </c>
      <c r="BC412" t="s">
        <v>57</v>
      </c>
      <c r="BD412" t="s">
        <v>56</v>
      </c>
      <c r="BE412" t="s">
        <v>891</v>
      </c>
      <c r="BF412" s="9" t="s">
        <v>892</v>
      </c>
      <c r="BG412" t="s">
        <v>896</v>
      </c>
      <c r="BH412">
        <v>68.027199999999993</v>
      </c>
      <c r="BK412">
        <v>8</v>
      </c>
      <c r="BL412">
        <v>69.902900000000002</v>
      </c>
      <c r="BO412">
        <v>8</v>
      </c>
      <c r="BP412" t="s">
        <v>897</v>
      </c>
    </row>
    <row r="413" spans="1:69">
      <c r="A413" t="s">
        <v>809</v>
      </c>
      <c r="B413" t="s">
        <v>797</v>
      </c>
      <c r="C413" s="24" t="s">
        <v>884</v>
      </c>
      <c r="D413" s="24" t="s">
        <v>885</v>
      </c>
      <c r="E413" s="24" t="s">
        <v>886</v>
      </c>
      <c r="F413" s="24">
        <v>1999</v>
      </c>
      <c r="G413" s="9" t="s">
        <v>887</v>
      </c>
      <c r="H413" s="9" t="s">
        <v>764</v>
      </c>
      <c r="I413" s="9" t="s">
        <v>888</v>
      </c>
      <c r="J413" s="1" t="s">
        <v>1059</v>
      </c>
      <c r="K413" s="9" t="s">
        <v>1137</v>
      </c>
      <c r="L413" s="9" t="s">
        <v>1106</v>
      </c>
      <c r="M413" s="9" t="s">
        <v>1108</v>
      </c>
      <c r="N413" s="9" t="s">
        <v>1117</v>
      </c>
      <c r="O413" s="1" t="s">
        <v>159</v>
      </c>
      <c r="P413" s="9"/>
      <c r="Q413" s="29" t="s">
        <v>1011</v>
      </c>
      <c r="R413" s="29" t="s">
        <v>1012</v>
      </c>
      <c r="S413" s="9" t="s">
        <v>47</v>
      </c>
      <c r="T413" s="9"/>
      <c r="U413" s="9"/>
      <c r="V413" s="9"/>
      <c r="W413" s="9" t="s">
        <v>236</v>
      </c>
      <c r="X413" s="10" t="s">
        <v>988</v>
      </c>
      <c r="Y413" t="s">
        <v>65</v>
      </c>
      <c r="AB413" s="9" t="s">
        <v>250</v>
      </c>
      <c r="AC413" s="9" t="s">
        <v>994</v>
      </c>
      <c r="AD413" s="1">
        <v>24</v>
      </c>
      <c r="AE413">
        <v>12</v>
      </c>
      <c r="AF413">
        <v>12</v>
      </c>
      <c r="AL413" t="s">
        <v>48</v>
      </c>
      <c r="AP413" s="33" t="s">
        <v>889</v>
      </c>
      <c r="AQ413" s="18">
        <v>13</v>
      </c>
      <c r="AS413" t="s">
        <v>959</v>
      </c>
      <c r="AT413" t="s">
        <v>608</v>
      </c>
      <c r="AU413" t="s">
        <v>51</v>
      </c>
      <c r="AV413" t="s">
        <v>890</v>
      </c>
      <c r="AW413" t="s">
        <v>120</v>
      </c>
      <c r="AX413" t="s">
        <v>123</v>
      </c>
      <c r="AY413" s="6" t="s">
        <v>995</v>
      </c>
      <c r="BB413" s="1" t="s">
        <v>58</v>
      </c>
      <c r="BC413" t="s">
        <v>57</v>
      </c>
      <c r="BD413" t="s">
        <v>56</v>
      </c>
      <c r="BE413" t="s">
        <v>891</v>
      </c>
      <c r="BF413" s="9" t="s">
        <v>892</v>
      </c>
      <c r="BG413" t="s">
        <v>896</v>
      </c>
      <c r="BH413">
        <v>85.034000000000006</v>
      </c>
      <c r="BK413">
        <v>8</v>
      </c>
      <c r="BL413">
        <v>73.7864</v>
      </c>
      <c r="BO413">
        <v>8</v>
      </c>
      <c r="BP413" t="s">
        <v>897</v>
      </c>
    </row>
    <row r="414" spans="1:69">
      <c r="A414" t="s">
        <v>809</v>
      </c>
      <c r="B414" t="s">
        <v>797</v>
      </c>
      <c r="C414" s="24" t="s">
        <v>884</v>
      </c>
      <c r="D414" s="24" t="s">
        <v>885</v>
      </c>
      <c r="E414" s="24" t="s">
        <v>886</v>
      </c>
      <c r="F414" s="24">
        <v>1999</v>
      </c>
      <c r="G414" s="9" t="s">
        <v>887</v>
      </c>
      <c r="H414" s="9" t="s">
        <v>764</v>
      </c>
      <c r="I414" s="9" t="s">
        <v>888</v>
      </c>
      <c r="J414" s="1" t="s">
        <v>1059</v>
      </c>
      <c r="K414" s="9" t="s">
        <v>1137</v>
      </c>
      <c r="L414" s="9" t="s">
        <v>1106</v>
      </c>
      <c r="M414" s="9" t="s">
        <v>1108</v>
      </c>
      <c r="N414" s="9" t="s">
        <v>1117</v>
      </c>
      <c r="O414" s="1" t="s">
        <v>159</v>
      </c>
      <c r="P414" s="9"/>
      <c r="Q414" s="29" t="s">
        <v>1011</v>
      </c>
      <c r="R414" s="29" t="s">
        <v>1012</v>
      </c>
      <c r="S414" s="9" t="s">
        <v>47</v>
      </c>
      <c r="T414" s="9"/>
      <c r="U414" s="9"/>
      <c r="V414" s="9"/>
      <c r="W414" s="9" t="s">
        <v>236</v>
      </c>
      <c r="X414" s="10" t="s">
        <v>988</v>
      </c>
      <c r="Y414" t="s">
        <v>65</v>
      </c>
      <c r="AB414" s="9" t="s">
        <v>250</v>
      </c>
      <c r="AC414" s="9" t="s">
        <v>994</v>
      </c>
      <c r="AD414" s="1">
        <v>24</v>
      </c>
      <c r="AE414">
        <v>12</v>
      </c>
      <c r="AF414">
        <v>12</v>
      </c>
      <c r="AL414" t="s">
        <v>48</v>
      </c>
      <c r="AP414" s="33" t="s">
        <v>889</v>
      </c>
      <c r="AQ414" s="18">
        <v>13</v>
      </c>
      <c r="AS414" t="s">
        <v>959</v>
      </c>
      <c r="AT414" t="s">
        <v>608</v>
      </c>
      <c r="AU414" t="s">
        <v>51</v>
      </c>
      <c r="AV414" t="s">
        <v>890</v>
      </c>
      <c r="AW414" t="s">
        <v>100</v>
      </c>
      <c r="AX414" t="s">
        <v>103</v>
      </c>
      <c r="AY414" s="6" t="s">
        <v>995</v>
      </c>
      <c r="BB414" s="1" t="s">
        <v>58</v>
      </c>
      <c r="BC414" t="s">
        <v>57</v>
      </c>
      <c r="BD414" t="s">
        <v>56</v>
      </c>
      <c r="BE414" t="s">
        <v>891</v>
      </c>
      <c r="BF414" s="9" t="s">
        <v>892</v>
      </c>
      <c r="BG414" t="s">
        <v>896</v>
      </c>
      <c r="BH414">
        <v>102.041</v>
      </c>
      <c r="BK414">
        <v>8</v>
      </c>
      <c r="BL414">
        <v>256.31099999999998</v>
      </c>
      <c r="BM414">
        <v>62.136000000000003</v>
      </c>
      <c r="BN414">
        <f t="shared" ref="BN414:BN421" si="26">SQRT(BO414)*BM414</f>
        <v>175.74714782322928</v>
      </c>
      <c r="BO414">
        <v>8</v>
      </c>
      <c r="BP414" t="s">
        <v>897</v>
      </c>
    </row>
    <row r="415" spans="1:69">
      <c r="A415" t="s">
        <v>809</v>
      </c>
      <c r="B415" t="s">
        <v>797</v>
      </c>
      <c r="C415" s="24" t="s">
        <v>884</v>
      </c>
      <c r="D415" s="24" t="s">
        <v>885</v>
      </c>
      <c r="E415" s="24" t="s">
        <v>886</v>
      </c>
      <c r="F415" s="24">
        <v>1999</v>
      </c>
      <c r="G415" s="9" t="s">
        <v>887</v>
      </c>
      <c r="H415" s="9" t="s">
        <v>764</v>
      </c>
      <c r="I415" s="9" t="s">
        <v>888</v>
      </c>
      <c r="J415" s="1" t="s">
        <v>1059</v>
      </c>
      <c r="K415" s="9" t="s">
        <v>1137</v>
      </c>
      <c r="L415" s="9" t="s">
        <v>1106</v>
      </c>
      <c r="M415" s="9" t="s">
        <v>1108</v>
      </c>
      <c r="N415" s="9" t="s">
        <v>1117</v>
      </c>
      <c r="O415" s="1" t="s">
        <v>159</v>
      </c>
      <c r="P415" s="9"/>
      <c r="Q415" s="29" t="s">
        <v>1011</v>
      </c>
      <c r="R415" s="29" t="s">
        <v>1012</v>
      </c>
      <c r="S415" s="9" t="s">
        <v>47</v>
      </c>
      <c r="T415" s="9"/>
      <c r="U415" s="9"/>
      <c r="V415" s="9"/>
      <c r="W415" s="9" t="s">
        <v>236</v>
      </c>
      <c r="X415" s="10" t="s">
        <v>988</v>
      </c>
      <c r="Y415" t="s">
        <v>65</v>
      </c>
      <c r="AB415" s="9" t="s">
        <v>250</v>
      </c>
      <c r="AC415" s="9" t="s">
        <v>994</v>
      </c>
      <c r="AD415" s="1">
        <v>24</v>
      </c>
      <c r="AE415">
        <v>12</v>
      </c>
      <c r="AF415">
        <v>12</v>
      </c>
      <c r="AL415" t="s">
        <v>48</v>
      </c>
      <c r="AP415" s="33" t="s">
        <v>889</v>
      </c>
      <c r="AQ415" s="18">
        <v>13</v>
      </c>
      <c r="AS415" t="s">
        <v>959</v>
      </c>
      <c r="AT415" t="s">
        <v>608</v>
      </c>
      <c r="AU415" t="s">
        <v>51</v>
      </c>
      <c r="AV415" t="s">
        <v>890</v>
      </c>
      <c r="AW415" t="s">
        <v>101</v>
      </c>
      <c r="AX415" t="s">
        <v>104</v>
      </c>
      <c r="AY415" t="s">
        <v>996</v>
      </c>
      <c r="BB415" s="1" t="s">
        <v>58</v>
      </c>
      <c r="BC415" t="s">
        <v>57</v>
      </c>
      <c r="BD415" t="s">
        <v>56</v>
      </c>
      <c r="BE415" t="s">
        <v>891</v>
      </c>
      <c r="BF415" s="9" t="s">
        <v>892</v>
      </c>
      <c r="BG415" t="s">
        <v>896</v>
      </c>
      <c r="BH415">
        <v>493.197</v>
      </c>
      <c r="BI415">
        <v>102.041</v>
      </c>
      <c r="BJ415">
        <f t="shared" ref="BJ415:BJ417" si="27">SQRT(BK415)*BI415</f>
        <v>288.61553223622599</v>
      </c>
      <c r="BK415">
        <v>8</v>
      </c>
      <c r="BL415">
        <v>450.48500000000001</v>
      </c>
      <c r="BM415">
        <v>116.504</v>
      </c>
      <c r="BN415">
        <f t="shared" si="26"/>
        <v>329.52307374143015</v>
      </c>
      <c r="BO415">
        <v>8</v>
      </c>
      <c r="BP415" t="s">
        <v>897</v>
      </c>
    </row>
    <row r="416" spans="1:69">
      <c r="A416" t="s">
        <v>809</v>
      </c>
      <c r="B416" t="s">
        <v>797</v>
      </c>
      <c r="C416" s="24" t="s">
        <v>884</v>
      </c>
      <c r="D416" s="24" t="s">
        <v>885</v>
      </c>
      <c r="E416" s="24" t="s">
        <v>886</v>
      </c>
      <c r="F416" s="24">
        <v>1999</v>
      </c>
      <c r="G416" s="9" t="s">
        <v>887</v>
      </c>
      <c r="H416" s="9" t="s">
        <v>764</v>
      </c>
      <c r="I416" s="9" t="s">
        <v>888</v>
      </c>
      <c r="J416" s="1" t="s">
        <v>1059</v>
      </c>
      <c r="K416" s="9" t="s">
        <v>1137</v>
      </c>
      <c r="L416" s="9" t="s">
        <v>1106</v>
      </c>
      <c r="M416" s="9" t="s">
        <v>1108</v>
      </c>
      <c r="N416" s="9" t="s">
        <v>1117</v>
      </c>
      <c r="O416" s="1" t="s">
        <v>159</v>
      </c>
      <c r="P416" s="9"/>
      <c r="Q416" s="29" t="s">
        <v>1011</v>
      </c>
      <c r="R416" s="29" t="s">
        <v>1012</v>
      </c>
      <c r="S416" s="9" t="s">
        <v>47</v>
      </c>
      <c r="T416" s="9"/>
      <c r="U416" s="9"/>
      <c r="V416" s="9"/>
      <c r="W416" s="9" t="s">
        <v>236</v>
      </c>
      <c r="X416" s="10" t="s">
        <v>988</v>
      </c>
      <c r="Y416" t="s">
        <v>65</v>
      </c>
      <c r="AB416" s="9" t="s">
        <v>250</v>
      </c>
      <c r="AC416" s="9" t="s">
        <v>994</v>
      </c>
      <c r="AD416" s="1">
        <v>24</v>
      </c>
      <c r="AE416">
        <v>12</v>
      </c>
      <c r="AF416">
        <v>12</v>
      </c>
      <c r="AL416" t="s">
        <v>48</v>
      </c>
      <c r="AP416" s="33" t="s">
        <v>889</v>
      </c>
      <c r="AQ416" s="18">
        <v>13</v>
      </c>
      <c r="AS416" t="s">
        <v>959</v>
      </c>
      <c r="AT416" t="s">
        <v>608</v>
      </c>
      <c r="AU416" t="s">
        <v>51</v>
      </c>
      <c r="AV416" t="s">
        <v>890</v>
      </c>
      <c r="AW416" t="s">
        <v>131</v>
      </c>
      <c r="AX416" t="s">
        <v>898</v>
      </c>
      <c r="AY416" t="s">
        <v>996</v>
      </c>
      <c r="BB416" s="1" t="s">
        <v>58</v>
      </c>
      <c r="BC416" t="s">
        <v>57</v>
      </c>
      <c r="BD416" t="s">
        <v>56</v>
      </c>
      <c r="BE416" t="s">
        <v>891</v>
      </c>
      <c r="BF416" s="9" t="s">
        <v>892</v>
      </c>
      <c r="BG416" t="s">
        <v>896</v>
      </c>
      <c r="BH416">
        <v>544.21799999999996</v>
      </c>
      <c r="BI416">
        <v>153.06200000000001</v>
      </c>
      <c r="BJ416">
        <f t="shared" si="27"/>
        <v>432.92471256790139</v>
      </c>
      <c r="BK416">
        <v>8</v>
      </c>
      <c r="BL416">
        <v>427.18400000000003</v>
      </c>
      <c r="BM416">
        <v>62.134999999999998</v>
      </c>
      <c r="BN416">
        <f t="shared" si="26"/>
        <v>175.74431939610452</v>
      </c>
      <c r="BO416">
        <v>8</v>
      </c>
      <c r="BP416" t="s">
        <v>897</v>
      </c>
    </row>
    <row r="417" spans="1:69">
      <c r="A417" t="s">
        <v>809</v>
      </c>
      <c r="B417" t="s">
        <v>797</v>
      </c>
      <c r="C417" s="24" t="s">
        <v>884</v>
      </c>
      <c r="D417" s="24" t="s">
        <v>885</v>
      </c>
      <c r="E417" s="24" t="s">
        <v>886</v>
      </c>
      <c r="F417" s="24">
        <v>1999</v>
      </c>
      <c r="G417" s="9" t="s">
        <v>887</v>
      </c>
      <c r="H417" s="9" t="s">
        <v>764</v>
      </c>
      <c r="I417" s="9" t="s">
        <v>888</v>
      </c>
      <c r="J417" s="1" t="s">
        <v>1059</v>
      </c>
      <c r="K417" s="9" t="s">
        <v>1137</v>
      </c>
      <c r="L417" s="9" t="s">
        <v>1106</v>
      </c>
      <c r="M417" s="9" t="s">
        <v>1108</v>
      </c>
      <c r="N417" s="9" t="s">
        <v>1117</v>
      </c>
      <c r="O417" s="1" t="s">
        <v>159</v>
      </c>
      <c r="P417" s="9"/>
      <c r="Q417" s="29" t="s">
        <v>1011</v>
      </c>
      <c r="R417" s="29" t="s">
        <v>1012</v>
      </c>
      <c r="S417" s="9" t="s">
        <v>47</v>
      </c>
      <c r="T417" s="9"/>
      <c r="U417" s="9"/>
      <c r="V417" s="9"/>
      <c r="W417" s="9" t="s">
        <v>236</v>
      </c>
      <c r="X417" s="10" t="s">
        <v>988</v>
      </c>
      <c r="Y417" t="s">
        <v>65</v>
      </c>
      <c r="AB417" s="9" t="s">
        <v>250</v>
      </c>
      <c r="AC417" s="9" t="s">
        <v>994</v>
      </c>
      <c r="AD417" s="1">
        <v>24</v>
      </c>
      <c r="AE417">
        <v>12</v>
      </c>
      <c r="AF417">
        <v>12</v>
      </c>
      <c r="AL417" t="s">
        <v>48</v>
      </c>
      <c r="AP417" s="33" t="s">
        <v>889</v>
      </c>
      <c r="AQ417" s="18">
        <v>13</v>
      </c>
      <c r="AS417" t="s">
        <v>959</v>
      </c>
      <c r="AT417" t="s">
        <v>608</v>
      </c>
      <c r="AU417" t="s">
        <v>51</v>
      </c>
      <c r="AV417" t="s">
        <v>890</v>
      </c>
      <c r="AW417" t="s">
        <v>53</v>
      </c>
      <c r="AX417" t="s">
        <v>105</v>
      </c>
      <c r="AY417" t="s">
        <v>996</v>
      </c>
      <c r="BB417" s="1" t="s">
        <v>58</v>
      </c>
      <c r="BC417" t="s">
        <v>57</v>
      </c>
      <c r="BD417" t="s">
        <v>56</v>
      </c>
      <c r="BE417" t="s">
        <v>891</v>
      </c>
      <c r="BF417" s="9" t="s">
        <v>892</v>
      </c>
      <c r="BG417" t="s">
        <v>896</v>
      </c>
      <c r="BH417">
        <v>935.37400000000002</v>
      </c>
      <c r="BI417">
        <v>306.12599999999998</v>
      </c>
      <c r="BJ417">
        <f t="shared" si="27"/>
        <v>865.85508199005221</v>
      </c>
      <c r="BK417">
        <v>8</v>
      </c>
      <c r="BL417">
        <v>807.76700000000005</v>
      </c>
      <c r="BM417">
        <v>186.40799999999999</v>
      </c>
      <c r="BN417">
        <f t="shared" si="26"/>
        <v>527.24144346968785</v>
      </c>
      <c r="BO417">
        <v>8</v>
      </c>
      <c r="BP417" t="s">
        <v>897</v>
      </c>
    </row>
    <row r="418" spans="1:69">
      <c r="A418" t="s">
        <v>809</v>
      </c>
      <c r="B418" t="s">
        <v>797</v>
      </c>
      <c r="C418" s="24" t="s">
        <v>884</v>
      </c>
      <c r="D418" s="24" t="s">
        <v>885</v>
      </c>
      <c r="E418" s="24" t="s">
        <v>886</v>
      </c>
      <c r="F418" s="24">
        <v>1999</v>
      </c>
      <c r="G418" s="9" t="s">
        <v>887</v>
      </c>
      <c r="H418" s="9" t="s">
        <v>764</v>
      </c>
      <c r="I418" s="9" t="s">
        <v>888</v>
      </c>
      <c r="J418" s="1" t="s">
        <v>1059</v>
      </c>
      <c r="K418" s="9" t="s">
        <v>1137</v>
      </c>
      <c r="L418" s="9" t="s">
        <v>1106</v>
      </c>
      <c r="M418" s="9" t="s">
        <v>1108</v>
      </c>
      <c r="N418" s="9" t="s">
        <v>1117</v>
      </c>
      <c r="O418" s="1" t="s">
        <v>159</v>
      </c>
      <c r="P418" s="9"/>
      <c r="Q418" s="29" t="s">
        <v>1011</v>
      </c>
      <c r="R418" s="29" t="s">
        <v>1012</v>
      </c>
      <c r="S418" s="9" t="s">
        <v>47</v>
      </c>
      <c r="T418" s="9"/>
      <c r="U418" s="9"/>
      <c r="V418" s="9"/>
      <c r="W418" s="9" t="s">
        <v>236</v>
      </c>
      <c r="X418" s="10" t="s">
        <v>988</v>
      </c>
      <c r="Y418" t="s">
        <v>65</v>
      </c>
      <c r="AB418" s="9" t="s">
        <v>250</v>
      </c>
      <c r="AC418" s="9" t="s">
        <v>994</v>
      </c>
      <c r="AD418" s="1">
        <v>24</v>
      </c>
      <c r="AE418">
        <v>12</v>
      </c>
      <c r="AF418">
        <v>12</v>
      </c>
      <c r="AL418" t="s">
        <v>48</v>
      </c>
      <c r="AP418" s="33" t="s">
        <v>889</v>
      </c>
      <c r="AQ418" s="18">
        <v>13</v>
      </c>
      <c r="AS418" t="s">
        <v>959</v>
      </c>
      <c r="AT418" t="s">
        <v>608</v>
      </c>
      <c r="AU418" t="s">
        <v>51</v>
      </c>
      <c r="AV418" t="s">
        <v>890</v>
      </c>
      <c r="AW418" t="s">
        <v>290</v>
      </c>
      <c r="AX418" t="s">
        <v>899</v>
      </c>
      <c r="AY418" t="s">
        <v>996</v>
      </c>
      <c r="BB418" s="1" t="s">
        <v>58</v>
      </c>
      <c r="BC418" t="s">
        <v>57</v>
      </c>
      <c r="BD418" t="s">
        <v>56</v>
      </c>
      <c r="BE418" t="s">
        <v>891</v>
      </c>
      <c r="BF418" s="9" t="s">
        <v>892</v>
      </c>
      <c r="BG418" t="s">
        <v>896</v>
      </c>
      <c r="BH418">
        <v>204.08199999999999</v>
      </c>
      <c r="BK418">
        <v>8</v>
      </c>
      <c r="BL418">
        <v>147.57300000000001</v>
      </c>
      <c r="BM418">
        <v>54.369100000000003</v>
      </c>
      <c r="BN418">
        <f t="shared" si="26"/>
        <v>153.7790371880381</v>
      </c>
      <c r="BO418">
        <v>8</v>
      </c>
      <c r="BP418" t="s">
        <v>897</v>
      </c>
    </row>
    <row r="419" spans="1:69">
      <c r="A419" t="s">
        <v>809</v>
      </c>
      <c r="B419" t="s">
        <v>797</v>
      </c>
      <c r="C419" s="24" t="s">
        <v>884</v>
      </c>
      <c r="D419" s="24" t="s">
        <v>885</v>
      </c>
      <c r="E419" s="24" t="s">
        <v>886</v>
      </c>
      <c r="F419" s="24">
        <v>1999</v>
      </c>
      <c r="G419" s="9" t="s">
        <v>887</v>
      </c>
      <c r="H419" s="9" t="s">
        <v>764</v>
      </c>
      <c r="I419" s="9" t="s">
        <v>888</v>
      </c>
      <c r="J419" s="1" t="s">
        <v>1059</v>
      </c>
      <c r="K419" s="9" t="s">
        <v>1137</v>
      </c>
      <c r="L419" s="9" t="s">
        <v>1106</v>
      </c>
      <c r="M419" s="9" t="s">
        <v>1108</v>
      </c>
      <c r="N419" s="9" t="s">
        <v>1117</v>
      </c>
      <c r="O419" s="1" t="s">
        <v>159</v>
      </c>
      <c r="P419" s="9"/>
      <c r="Q419" s="29" t="s">
        <v>1011</v>
      </c>
      <c r="R419" s="29" t="s">
        <v>1012</v>
      </c>
      <c r="S419" s="9" t="s">
        <v>47</v>
      </c>
      <c r="T419" s="9"/>
      <c r="U419" s="9"/>
      <c r="V419" s="9"/>
      <c r="W419" s="9" t="s">
        <v>236</v>
      </c>
      <c r="X419" s="10" t="s">
        <v>988</v>
      </c>
      <c r="Y419" t="s">
        <v>65</v>
      </c>
      <c r="AB419" s="9" t="s">
        <v>250</v>
      </c>
      <c r="AC419" s="9" t="s">
        <v>994</v>
      </c>
      <c r="AD419" s="1">
        <v>24</v>
      </c>
      <c r="AE419">
        <v>12</v>
      </c>
      <c r="AF419">
        <v>12</v>
      </c>
      <c r="AL419" t="s">
        <v>48</v>
      </c>
      <c r="AP419" s="33" t="s">
        <v>889</v>
      </c>
      <c r="AQ419" s="18">
        <v>13</v>
      </c>
      <c r="AS419" t="s">
        <v>959</v>
      </c>
      <c r="AT419" t="s">
        <v>608</v>
      </c>
      <c r="AU419" t="s">
        <v>51</v>
      </c>
      <c r="AV419" t="s">
        <v>890</v>
      </c>
      <c r="AW419" t="s">
        <v>102</v>
      </c>
      <c r="AX419" t="s">
        <v>106</v>
      </c>
      <c r="AY419" t="s">
        <v>996</v>
      </c>
      <c r="BB419" s="1" t="s">
        <v>58</v>
      </c>
      <c r="BC419" t="s">
        <v>57</v>
      </c>
      <c r="BD419" t="s">
        <v>56</v>
      </c>
      <c r="BE419" t="s">
        <v>891</v>
      </c>
      <c r="BF419" s="9" t="s">
        <v>892</v>
      </c>
      <c r="BG419" t="s">
        <v>896</v>
      </c>
      <c r="BH419">
        <v>119.048</v>
      </c>
      <c r="BK419">
        <v>8</v>
      </c>
      <c r="BL419">
        <v>85.436899999999994</v>
      </c>
      <c r="BO419">
        <v>8</v>
      </c>
      <c r="BP419" t="s">
        <v>897</v>
      </c>
    </row>
    <row r="420" spans="1:69">
      <c r="A420" t="s">
        <v>809</v>
      </c>
      <c r="B420" t="s">
        <v>797</v>
      </c>
      <c r="C420" s="24" t="s">
        <v>900</v>
      </c>
      <c r="D420" s="24" t="s">
        <v>901</v>
      </c>
      <c r="E420" s="24" t="s">
        <v>902</v>
      </c>
      <c r="F420" s="24">
        <v>2004</v>
      </c>
      <c r="G420" s="9" t="s">
        <v>903</v>
      </c>
      <c r="H420" s="9" t="s">
        <v>904</v>
      </c>
      <c r="I420" s="9" t="s">
        <v>905</v>
      </c>
      <c r="J420" s="1" t="s">
        <v>1059</v>
      </c>
      <c r="K420" t="s">
        <v>1088</v>
      </c>
      <c r="L420" s="9" t="s">
        <v>1087</v>
      </c>
      <c r="M420" s="9" t="s">
        <v>1128</v>
      </c>
      <c r="N420" s="9" t="s">
        <v>1129</v>
      </c>
      <c r="O420" s="9" t="s">
        <v>160</v>
      </c>
      <c r="P420" s="9"/>
      <c r="Q420" s="29" t="s">
        <v>1011</v>
      </c>
      <c r="R420" s="29" t="s">
        <v>1012</v>
      </c>
      <c r="S420" s="9" t="s">
        <v>906</v>
      </c>
      <c r="T420" s="9" t="s">
        <v>907</v>
      </c>
      <c r="U420" s="9" t="s">
        <v>908</v>
      </c>
      <c r="V420" s="9"/>
      <c r="W420" s="9" t="s">
        <v>236</v>
      </c>
      <c r="X420" s="10" t="s">
        <v>988</v>
      </c>
      <c r="Y420" s="9" t="s">
        <v>65</v>
      </c>
      <c r="Z420" s="9"/>
      <c r="AA420" s="9"/>
      <c r="AB420" s="9" t="s">
        <v>250</v>
      </c>
      <c r="AC420" s="9"/>
      <c r="AD420" s="25">
        <v>24</v>
      </c>
      <c r="AE420" s="9">
        <v>12</v>
      </c>
      <c r="AF420" s="9">
        <v>12</v>
      </c>
      <c r="AG420" s="9"/>
      <c r="AH420" s="9">
        <v>200</v>
      </c>
      <c r="AI420" s="9">
        <v>200</v>
      </c>
      <c r="AJ420" s="9">
        <v>200</v>
      </c>
      <c r="AK420" s="9">
        <v>0</v>
      </c>
      <c r="AL420" t="s">
        <v>309</v>
      </c>
      <c r="AM420" s="10" t="s">
        <v>978</v>
      </c>
      <c r="AN420" s="9" t="s">
        <v>50</v>
      </c>
      <c r="AO420" t="s">
        <v>980</v>
      </c>
      <c r="AP420" s="9">
        <v>90</v>
      </c>
      <c r="AQ420" s="9">
        <v>1</v>
      </c>
      <c r="AR420" s="9"/>
      <c r="AS420" t="s">
        <v>959</v>
      </c>
      <c r="AT420" t="s">
        <v>608</v>
      </c>
      <c r="AU420" t="s">
        <v>51</v>
      </c>
      <c r="AV420" s="9" t="s">
        <v>488</v>
      </c>
      <c r="AW420" s="9" t="s">
        <v>120</v>
      </c>
      <c r="AX420" s="9" t="s">
        <v>909</v>
      </c>
      <c r="AY420" s="6" t="s">
        <v>995</v>
      </c>
      <c r="BB420" s="9" t="s">
        <v>58</v>
      </c>
      <c r="BC420" s="9" t="s">
        <v>54</v>
      </c>
      <c r="BD420" s="9" t="s">
        <v>55</v>
      </c>
      <c r="BE420" s="9" t="s">
        <v>910</v>
      </c>
      <c r="BF420" s="9" t="s">
        <v>911</v>
      </c>
      <c r="BG420" s="9" t="s">
        <v>912</v>
      </c>
      <c r="BH420" s="30">
        <v>9.6999999999999993</v>
      </c>
      <c r="BI420" s="30">
        <v>1.7</v>
      </c>
      <c r="BJ420">
        <f t="shared" ref="BJ420:BJ421" si="28">SQRT(BK420)*BI420</f>
        <v>4.4977772288098041</v>
      </c>
      <c r="BK420" s="30">
        <v>7</v>
      </c>
      <c r="BL420" s="30">
        <v>10.1</v>
      </c>
      <c r="BM420" s="30">
        <v>3.8</v>
      </c>
      <c r="BN420">
        <f t="shared" si="26"/>
        <v>10.053854982045443</v>
      </c>
      <c r="BO420" s="30">
        <v>7</v>
      </c>
      <c r="BP420" s="9"/>
      <c r="BQ420" t="s">
        <v>965</v>
      </c>
    </row>
    <row r="421" spans="1:69">
      <c r="A421" t="s">
        <v>809</v>
      </c>
      <c r="B421" t="s">
        <v>797</v>
      </c>
      <c r="C421" s="24" t="s">
        <v>900</v>
      </c>
      <c r="D421" s="24" t="s">
        <v>901</v>
      </c>
      <c r="E421" s="24" t="s">
        <v>902</v>
      </c>
      <c r="F421" s="24">
        <v>2004</v>
      </c>
      <c r="G421" s="9" t="s">
        <v>903</v>
      </c>
      <c r="H421" s="9" t="s">
        <v>904</v>
      </c>
      <c r="I421" s="9" t="s">
        <v>905</v>
      </c>
      <c r="J421" s="1" t="s">
        <v>1059</v>
      </c>
      <c r="K421" t="s">
        <v>1088</v>
      </c>
      <c r="L421" s="9" t="s">
        <v>1087</v>
      </c>
      <c r="M421" s="9" t="s">
        <v>1128</v>
      </c>
      <c r="N421" s="9" t="s">
        <v>1129</v>
      </c>
      <c r="O421" s="9" t="s">
        <v>160</v>
      </c>
      <c r="P421" s="9"/>
      <c r="Q421" s="29" t="s">
        <v>1011</v>
      </c>
      <c r="R421" s="29" t="s">
        <v>1012</v>
      </c>
      <c r="S421" s="9" t="s">
        <v>906</v>
      </c>
      <c r="T421" s="9" t="s">
        <v>907</v>
      </c>
      <c r="U421" s="9" t="s">
        <v>908</v>
      </c>
      <c r="V421" s="9"/>
      <c r="W421" s="9" t="s">
        <v>236</v>
      </c>
      <c r="X421" s="10" t="s">
        <v>988</v>
      </c>
      <c r="Y421" s="9" t="s">
        <v>65</v>
      </c>
      <c r="Z421" s="9"/>
      <c r="AA421" s="9"/>
      <c r="AB421" s="9" t="s">
        <v>250</v>
      </c>
      <c r="AC421" s="9"/>
      <c r="AD421" s="25">
        <v>24</v>
      </c>
      <c r="AE421" s="9">
        <v>12</v>
      </c>
      <c r="AF421" s="9">
        <v>12</v>
      </c>
      <c r="AG421" s="9"/>
      <c r="AH421" s="9">
        <v>200</v>
      </c>
      <c r="AI421" s="9">
        <v>200</v>
      </c>
      <c r="AJ421" s="9">
        <v>200</v>
      </c>
      <c r="AK421" s="9">
        <v>0</v>
      </c>
      <c r="AL421" t="s">
        <v>309</v>
      </c>
      <c r="AM421" s="10" t="s">
        <v>978</v>
      </c>
      <c r="AN421" s="9" t="s">
        <v>50</v>
      </c>
      <c r="AO421" t="s">
        <v>980</v>
      </c>
      <c r="AP421" s="9">
        <v>90</v>
      </c>
      <c r="AQ421" s="9">
        <v>1</v>
      </c>
      <c r="AR421" s="9"/>
      <c r="AS421" t="s">
        <v>959</v>
      </c>
      <c r="AT421" t="s">
        <v>608</v>
      </c>
      <c r="AU421" t="s">
        <v>51</v>
      </c>
      <c r="AV421" s="9" t="s">
        <v>488</v>
      </c>
      <c r="AW421" s="9" t="s">
        <v>53</v>
      </c>
      <c r="AX421" s="9" t="s">
        <v>913</v>
      </c>
      <c r="AY421" t="s">
        <v>996</v>
      </c>
      <c r="BB421" s="9" t="s">
        <v>58</v>
      </c>
      <c r="BC421" s="9" t="s">
        <v>54</v>
      </c>
      <c r="BD421" s="9" t="s">
        <v>55</v>
      </c>
      <c r="BE421" s="9" t="s">
        <v>910</v>
      </c>
      <c r="BF421" s="9" t="s">
        <v>911</v>
      </c>
      <c r="BG421" s="9" t="s">
        <v>912</v>
      </c>
      <c r="BH421" s="30">
        <v>34.700000000000003</v>
      </c>
      <c r="BI421" s="30">
        <v>5.6</v>
      </c>
      <c r="BJ421">
        <f t="shared" si="28"/>
        <v>14.816207341961707</v>
      </c>
      <c r="BK421" s="30">
        <v>7</v>
      </c>
      <c r="BL421" s="30">
        <v>16.3</v>
      </c>
      <c r="BM421" s="30">
        <v>6.5</v>
      </c>
      <c r="BN421">
        <f t="shared" si="26"/>
        <v>17.197383521919839</v>
      </c>
      <c r="BO421" s="30">
        <v>7</v>
      </c>
      <c r="BP421" s="9"/>
      <c r="BQ421" t="s">
        <v>965</v>
      </c>
    </row>
    <row r="422" spans="1:69">
      <c r="A422" t="s">
        <v>809</v>
      </c>
      <c r="B422" t="s">
        <v>797</v>
      </c>
      <c r="C422" s="7" t="s">
        <v>914</v>
      </c>
      <c r="D422" s="24" t="s">
        <v>915</v>
      </c>
      <c r="E422" s="24" t="s">
        <v>902</v>
      </c>
      <c r="F422" s="7">
        <v>1994</v>
      </c>
      <c r="G422" t="s">
        <v>916</v>
      </c>
      <c r="H422" t="s">
        <v>917</v>
      </c>
      <c r="I422" t="s">
        <v>918</v>
      </c>
      <c r="J422" s="1" t="s">
        <v>1059</v>
      </c>
      <c r="K422" t="s">
        <v>1088</v>
      </c>
      <c r="L422" s="9" t="s">
        <v>1087</v>
      </c>
      <c r="M422" t="s">
        <v>1130</v>
      </c>
      <c r="N422" t="s">
        <v>1131</v>
      </c>
      <c r="O422" s="1" t="s">
        <v>159</v>
      </c>
      <c r="Q422" s="29" t="s">
        <v>1011</v>
      </c>
      <c r="R422" s="29" t="s">
        <v>1012</v>
      </c>
      <c r="S422" t="s">
        <v>838</v>
      </c>
      <c r="T422" t="s">
        <v>919</v>
      </c>
      <c r="W422" s="9" t="s">
        <v>236</v>
      </c>
      <c r="X422" s="9" t="s">
        <v>228</v>
      </c>
      <c r="Y422" t="s">
        <v>65</v>
      </c>
      <c r="AB422" s="9" t="s">
        <v>250</v>
      </c>
      <c r="AC422" t="s">
        <v>993</v>
      </c>
      <c r="AD422" s="1">
        <v>16</v>
      </c>
      <c r="AE422">
        <v>12</v>
      </c>
      <c r="AF422" s="32">
        <v>4</v>
      </c>
      <c r="AH422">
        <v>140</v>
      </c>
      <c r="AI422">
        <v>140</v>
      </c>
      <c r="AJ422" s="32">
        <v>220</v>
      </c>
      <c r="AK422" s="9">
        <v>0</v>
      </c>
      <c r="AL422" t="s">
        <v>309</v>
      </c>
      <c r="AM422" s="10" t="s">
        <v>978</v>
      </c>
      <c r="AN422" s="34" t="s">
        <v>920</v>
      </c>
      <c r="AO422" s="2" t="s">
        <v>981</v>
      </c>
      <c r="AP422" s="34">
        <v>3</v>
      </c>
      <c r="AQ422" s="34">
        <v>1</v>
      </c>
      <c r="AS422" t="s">
        <v>959</v>
      </c>
      <c r="AT422" t="s">
        <v>629</v>
      </c>
      <c r="AU422" t="s">
        <v>51</v>
      </c>
      <c r="AV422" t="s">
        <v>921</v>
      </c>
      <c r="AW422" t="s">
        <v>131</v>
      </c>
      <c r="AX422" t="s">
        <v>922</v>
      </c>
      <c r="AY422" t="s">
        <v>996</v>
      </c>
      <c r="BB422" t="s">
        <v>58</v>
      </c>
      <c r="BC422" t="s">
        <v>54</v>
      </c>
      <c r="BD422" t="s">
        <v>55</v>
      </c>
      <c r="BE422" t="s">
        <v>923</v>
      </c>
      <c r="BF422" t="s">
        <v>924</v>
      </c>
      <c r="BG422" t="s">
        <v>925</v>
      </c>
      <c r="BH422">
        <v>1.17299</v>
      </c>
      <c r="BI422">
        <v>0.14566999999999999</v>
      </c>
      <c r="BJ422">
        <f t="shared" ref="BJ422:BJ426" si="29">SQRT(BK422)*BI422</f>
        <v>0.38540659348277889</v>
      </c>
      <c r="BK422">
        <v>7</v>
      </c>
      <c r="BL422">
        <v>1.46889</v>
      </c>
      <c r="BM422">
        <v>0.31867000000000001</v>
      </c>
      <c r="BN422">
        <f t="shared" ref="BN422:BN424" si="30">SQRT(BO422)*BM422</f>
        <v>0.84312157029695312</v>
      </c>
      <c r="BO422">
        <v>7</v>
      </c>
      <c r="BQ422" t="s">
        <v>965</v>
      </c>
    </row>
    <row r="423" spans="1:69">
      <c r="A423" t="s">
        <v>809</v>
      </c>
      <c r="B423" t="s">
        <v>797</v>
      </c>
      <c r="C423" s="7" t="s">
        <v>914</v>
      </c>
      <c r="D423" s="24" t="s">
        <v>915</v>
      </c>
      <c r="E423" s="24" t="s">
        <v>902</v>
      </c>
      <c r="F423" s="7">
        <v>1994</v>
      </c>
      <c r="G423" t="s">
        <v>916</v>
      </c>
      <c r="H423" t="s">
        <v>917</v>
      </c>
      <c r="I423" t="s">
        <v>918</v>
      </c>
      <c r="J423" s="1" t="s">
        <v>1059</v>
      </c>
      <c r="K423" t="s">
        <v>1088</v>
      </c>
      <c r="L423" s="9" t="s">
        <v>1087</v>
      </c>
      <c r="M423" t="s">
        <v>1130</v>
      </c>
      <c r="N423" t="s">
        <v>1131</v>
      </c>
      <c r="O423" s="1" t="s">
        <v>159</v>
      </c>
      <c r="Q423" s="29" t="s">
        <v>1011</v>
      </c>
      <c r="R423" s="29" t="s">
        <v>1012</v>
      </c>
      <c r="S423" t="s">
        <v>838</v>
      </c>
      <c r="T423" t="s">
        <v>919</v>
      </c>
      <c r="W423" s="9" t="s">
        <v>236</v>
      </c>
      <c r="X423" s="9" t="s">
        <v>228</v>
      </c>
      <c r="Y423" t="s">
        <v>65</v>
      </c>
      <c r="AB423" s="9" t="s">
        <v>250</v>
      </c>
      <c r="AC423" t="s">
        <v>993</v>
      </c>
      <c r="AD423" s="1">
        <v>16</v>
      </c>
      <c r="AE423">
        <v>12</v>
      </c>
      <c r="AF423" s="32">
        <v>4</v>
      </c>
      <c r="AH423">
        <v>140</v>
      </c>
      <c r="AI423">
        <v>140</v>
      </c>
      <c r="AJ423">
        <v>400</v>
      </c>
      <c r="AK423" s="9">
        <v>0</v>
      </c>
      <c r="AL423" t="s">
        <v>309</v>
      </c>
      <c r="AM423" s="10" t="s">
        <v>978</v>
      </c>
      <c r="AN423" s="34" t="s">
        <v>926</v>
      </c>
      <c r="AO423" s="2" t="s">
        <v>982</v>
      </c>
      <c r="AP423" s="34">
        <v>3</v>
      </c>
      <c r="AQ423" s="34">
        <v>1</v>
      </c>
      <c r="AS423" t="s">
        <v>959</v>
      </c>
      <c r="AT423" t="s">
        <v>629</v>
      </c>
      <c r="AU423" t="s">
        <v>51</v>
      </c>
      <c r="AV423" t="s">
        <v>921</v>
      </c>
      <c r="AW423" t="s">
        <v>151</v>
      </c>
      <c r="AX423" t="s">
        <v>927</v>
      </c>
      <c r="AY423" t="s">
        <v>996</v>
      </c>
      <c r="BB423" t="s">
        <v>58</v>
      </c>
      <c r="BC423" t="s">
        <v>57</v>
      </c>
      <c r="BD423" t="s">
        <v>56</v>
      </c>
      <c r="BE423" t="s">
        <v>928</v>
      </c>
      <c r="BF423" t="s">
        <v>929</v>
      </c>
      <c r="BG423" t="s">
        <v>930</v>
      </c>
      <c r="BH423">
        <v>1.62215</v>
      </c>
      <c r="BI423">
        <v>0.16389000000000001</v>
      </c>
      <c r="BJ423">
        <f t="shared" si="29"/>
        <v>0.36646918083244057</v>
      </c>
      <c r="BK423">
        <v>5</v>
      </c>
      <c r="BL423">
        <v>1.48255</v>
      </c>
      <c r="BM423">
        <v>0.20030000000000001</v>
      </c>
      <c r="BN423">
        <f t="shared" si="30"/>
        <v>0.44788441589320793</v>
      </c>
      <c r="BO423">
        <v>5</v>
      </c>
      <c r="BQ423" t="s">
        <v>965</v>
      </c>
    </row>
    <row r="424" spans="1:69">
      <c r="A424" t="s">
        <v>809</v>
      </c>
      <c r="B424" t="s">
        <v>797</v>
      </c>
      <c r="C424" s="7" t="s">
        <v>931</v>
      </c>
      <c r="D424" s="24" t="s">
        <v>932</v>
      </c>
      <c r="E424" s="7" t="s">
        <v>933</v>
      </c>
      <c r="F424" s="7">
        <v>1982</v>
      </c>
      <c r="G424" t="s">
        <v>934</v>
      </c>
      <c r="H424" t="s">
        <v>935</v>
      </c>
      <c r="I424" t="s">
        <v>936</v>
      </c>
      <c r="J424" s="1" t="s">
        <v>1059</v>
      </c>
      <c r="K424" t="s">
        <v>1088</v>
      </c>
      <c r="L424" s="9" t="s">
        <v>1087</v>
      </c>
      <c r="M424" t="s">
        <v>1086</v>
      </c>
      <c r="N424" t="s">
        <v>1132</v>
      </c>
      <c r="O424" s="1" t="s">
        <v>159</v>
      </c>
      <c r="Q424" s="29" t="s">
        <v>1011</v>
      </c>
      <c r="R424" s="29" t="s">
        <v>1012</v>
      </c>
      <c r="S424" t="s">
        <v>838</v>
      </c>
      <c r="T424" t="s">
        <v>937</v>
      </c>
      <c r="W424" s="9" t="s">
        <v>236</v>
      </c>
      <c r="X424" s="9" t="s">
        <v>228</v>
      </c>
      <c r="Y424" t="s">
        <v>65</v>
      </c>
      <c r="AB424" s="9" t="s">
        <v>250</v>
      </c>
      <c r="AC424" t="s">
        <v>993</v>
      </c>
      <c r="AD424" s="1">
        <v>24</v>
      </c>
      <c r="AE424">
        <v>14</v>
      </c>
      <c r="AF424" s="34">
        <v>10</v>
      </c>
      <c r="AH424" t="s">
        <v>816</v>
      </c>
      <c r="AJ424">
        <v>925</v>
      </c>
      <c r="AK424">
        <v>0</v>
      </c>
      <c r="AL424" t="s">
        <v>309</v>
      </c>
      <c r="AM424" s="10" t="s">
        <v>978</v>
      </c>
      <c r="AP424">
        <v>7</v>
      </c>
      <c r="AQ424" s="32">
        <v>1</v>
      </c>
      <c r="AS424" t="s">
        <v>959</v>
      </c>
      <c r="AT424" t="s">
        <v>629</v>
      </c>
      <c r="AU424" t="s">
        <v>51</v>
      </c>
      <c r="AV424" t="s">
        <v>938</v>
      </c>
      <c r="AW424" t="s">
        <v>290</v>
      </c>
      <c r="AX424" t="s">
        <v>899</v>
      </c>
      <c r="AY424" t="s">
        <v>996</v>
      </c>
      <c r="BB424" s="1" t="s">
        <v>58</v>
      </c>
      <c r="BC424" t="s">
        <v>54</v>
      </c>
      <c r="BD424" t="s">
        <v>55</v>
      </c>
      <c r="BE424" t="s">
        <v>858</v>
      </c>
      <c r="BF424" t="s">
        <v>939</v>
      </c>
      <c r="BG424" t="s">
        <v>940</v>
      </c>
      <c r="BH424">
        <v>447.24200000000002</v>
      </c>
      <c r="BI424">
        <v>58.557000000000002</v>
      </c>
      <c r="BJ424">
        <f t="shared" si="29"/>
        <v>154.92725952200925</v>
      </c>
      <c r="BK424">
        <v>7</v>
      </c>
      <c r="BL424">
        <v>290.24</v>
      </c>
      <c r="BM424">
        <v>12.73</v>
      </c>
      <c r="BN424">
        <f t="shared" si="30"/>
        <v>33.680414189852243</v>
      </c>
      <c r="BO424">
        <v>7</v>
      </c>
      <c r="BP424" t="s">
        <v>941</v>
      </c>
    </row>
    <row r="425" spans="1:69">
      <c r="A425" t="s">
        <v>809</v>
      </c>
      <c r="B425" t="s">
        <v>797</v>
      </c>
      <c r="C425" s="7" t="s">
        <v>931</v>
      </c>
      <c r="D425" s="24" t="s">
        <v>932</v>
      </c>
      <c r="E425" s="7" t="s">
        <v>933</v>
      </c>
      <c r="F425" s="7">
        <v>1982</v>
      </c>
      <c r="G425" t="s">
        <v>934</v>
      </c>
      <c r="H425" t="s">
        <v>935</v>
      </c>
      <c r="I425" t="s">
        <v>936</v>
      </c>
      <c r="J425" s="1" t="s">
        <v>1059</v>
      </c>
      <c r="K425" t="s">
        <v>1088</v>
      </c>
      <c r="L425" s="9" t="s">
        <v>1087</v>
      </c>
      <c r="M425" t="s">
        <v>1086</v>
      </c>
      <c r="N425" t="s">
        <v>1132</v>
      </c>
      <c r="O425" s="1" t="s">
        <v>159</v>
      </c>
      <c r="Q425" s="29" t="s">
        <v>1011</v>
      </c>
      <c r="R425" s="29" t="s">
        <v>1012</v>
      </c>
      <c r="S425" t="s">
        <v>838</v>
      </c>
      <c r="T425" t="s">
        <v>937</v>
      </c>
      <c r="W425" s="9" t="s">
        <v>236</v>
      </c>
      <c r="X425" s="9" t="s">
        <v>228</v>
      </c>
      <c r="Y425" t="s">
        <v>65</v>
      </c>
      <c r="AB425" s="9" t="s">
        <v>250</v>
      </c>
      <c r="AC425" t="s">
        <v>993</v>
      </c>
      <c r="AD425" s="1">
        <v>24</v>
      </c>
      <c r="AE425">
        <v>14</v>
      </c>
      <c r="AF425" s="34">
        <v>10</v>
      </c>
      <c r="AH425" t="s">
        <v>816</v>
      </c>
      <c r="AJ425">
        <v>925</v>
      </c>
      <c r="AK425">
        <v>0</v>
      </c>
      <c r="AL425" t="s">
        <v>309</v>
      </c>
      <c r="AM425" s="10" t="s">
        <v>978</v>
      </c>
      <c r="AP425">
        <v>7</v>
      </c>
      <c r="AQ425">
        <v>1</v>
      </c>
      <c r="AS425" t="s">
        <v>959</v>
      </c>
      <c r="AT425" t="s">
        <v>629</v>
      </c>
      <c r="AU425" t="s">
        <v>51</v>
      </c>
      <c r="AV425" t="s">
        <v>938</v>
      </c>
      <c r="AW425" t="s">
        <v>290</v>
      </c>
      <c r="AX425" t="s">
        <v>899</v>
      </c>
      <c r="AY425" t="s">
        <v>996</v>
      </c>
      <c r="BB425" s="1" t="s">
        <v>58</v>
      </c>
      <c r="BC425" t="s">
        <v>57</v>
      </c>
      <c r="BD425" t="s">
        <v>56</v>
      </c>
      <c r="BE425" t="s">
        <v>858</v>
      </c>
      <c r="BF425" t="s">
        <v>939</v>
      </c>
      <c r="BG425" t="s">
        <v>942</v>
      </c>
      <c r="BH425">
        <v>405.65800000000002</v>
      </c>
      <c r="BI425">
        <v>22.489000000000001</v>
      </c>
      <c r="BJ425">
        <f t="shared" si="29"/>
        <v>59.500301234531584</v>
      </c>
      <c r="BK425">
        <v>7</v>
      </c>
      <c r="BL425">
        <v>302.97000000000003</v>
      </c>
      <c r="BM425">
        <v>37.341000000000001</v>
      </c>
      <c r="BN425">
        <f t="shared" ref="BN425:BN426" si="31">SQRT(BO425)*BM425</f>
        <v>98.794999706462889</v>
      </c>
      <c r="BO425">
        <v>7</v>
      </c>
      <c r="BP425" t="s">
        <v>943</v>
      </c>
    </row>
    <row r="426" spans="1:69">
      <c r="A426" t="s">
        <v>809</v>
      </c>
      <c r="B426" t="s">
        <v>797</v>
      </c>
      <c r="C426" s="7" t="s">
        <v>931</v>
      </c>
      <c r="D426" s="24" t="s">
        <v>932</v>
      </c>
      <c r="E426" s="7" t="s">
        <v>933</v>
      </c>
      <c r="F426" s="7">
        <v>1982</v>
      </c>
      <c r="G426" t="s">
        <v>934</v>
      </c>
      <c r="H426" t="s">
        <v>935</v>
      </c>
      <c r="I426" t="s">
        <v>936</v>
      </c>
      <c r="J426" s="1" t="s">
        <v>1059</v>
      </c>
      <c r="K426" t="s">
        <v>1088</v>
      </c>
      <c r="L426" s="9" t="s">
        <v>1087</v>
      </c>
      <c r="M426" t="s">
        <v>1086</v>
      </c>
      <c r="N426" t="s">
        <v>1132</v>
      </c>
      <c r="O426" s="1" t="s">
        <v>159</v>
      </c>
      <c r="Q426" s="29" t="s">
        <v>1011</v>
      </c>
      <c r="R426" s="29" t="s">
        <v>1012</v>
      </c>
      <c r="S426" t="s">
        <v>838</v>
      </c>
      <c r="T426" t="s">
        <v>937</v>
      </c>
      <c r="W426" s="9" t="s">
        <v>236</v>
      </c>
      <c r="X426" s="9" t="s">
        <v>228</v>
      </c>
      <c r="Y426" t="s">
        <v>65</v>
      </c>
      <c r="AB426" s="9" t="s">
        <v>250</v>
      </c>
      <c r="AC426" t="s">
        <v>993</v>
      </c>
      <c r="AD426" s="1">
        <v>24</v>
      </c>
      <c r="AE426">
        <v>14</v>
      </c>
      <c r="AF426" s="34">
        <v>10</v>
      </c>
      <c r="AH426" t="s">
        <v>816</v>
      </c>
      <c r="AJ426">
        <v>925</v>
      </c>
      <c r="AK426">
        <v>0</v>
      </c>
      <c r="AL426" t="s">
        <v>309</v>
      </c>
      <c r="AM426" s="10" t="s">
        <v>978</v>
      </c>
      <c r="AP426">
        <v>7</v>
      </c>
      <c r="AQ426">
        <v>1</v>
      </c>
      <c r="AS426" t="s">
        <v>959</v>
      </c>
      <c r="AT426" t="s">
        <v>629</v>
      </c>
      <c r="AU426" t="s">
        <v>51</v>
      </c>
      <c r="AV426" t="s">
        <v>938</v>
      </c>
      <c r="AW426" t="s">
        <v>102</v>
      </c>
      <c r="AX426" t="s">
        <v>106</v>
      </c>
      <c r="AY426" t="s">
        <v>996</v>
      </c>
      <c r="BB426" s="1" t="s">
        <v>58</v>
      </c>
      <c r="BC426" t="s">
        <v>63</v>
      </c>
      <c r="BD426" t="s">
        <v>81</v>
      </c>
      <c r="BE426" t="s">
        <v>944</v>
      </c>
      <c r="BF426" t="s">
        <v>945</v>
      </c>
      <c r="BG426" t="s">
        <v>946</v>
      </c>
      <c r="BH426">
        <v>660.90499999999997</v>
      </c>
      <c r="BI426">
        <v>136.68299999999999</v>
      </c>
      <c r="BJ426">
        <f t="shared" si="29"/>
        <v>236.74190053093682</v>
      </c>
      <c r="BK426">
        <v>3</v>
      </c>
      <c r="BL426">
        <v>667.33699999999999</v>
      </c>
      <c r="BM426">
        <v>125.42700000000001</v>
      </c>
      <c r="BN426">
        <f t="shared" si="31"/>
        <v>217.24593664094158</v>
      </c>
      <c r="BO426">
        <v>3</v>
      </c>
      <c r="BP426" t="s">
        <v>947</v>
      </c>
    </row>
    <row r="427" spans="1:69">
      <c r="A427" t="s">
        <v>809</v>
      </c>
      <c r="B427" t="s">
        <v>797</v>
      </c>
      <c r="C427" s="7" t="s">
        <v>68</v>
      </c>
      <c r="D427" s="7" t="s">
        <v>69</v>
      </c>
      <c r="E427" s="7" t="s">
        <v>70</v>
      </c>
      <c r="F427" s="7">
        <v>2013</v>
      </c>
      <c r="G427" t="s">
        <v>949</v>
      </c>
      <c r="H427" s="35" t="s">
        <v>71</v>
      </c>
      <c r="I427" t="s">
        <v>72</v>
      </c>
      <c r="J427" s="1" t="s">
        <v>1059</v>
      </c>
      <c r="K427" t="s">
        <v>1061</v>
      </c>
      <c r="L427" t="s">
        <v>1079</v>
      </c>
      <c r="M427" t="s">
        <v>1105</v>
      </c>
      <c r="N427" t="s">
        <v>1104</v>
      </c>
      <c r="O427" s="1" t="s">
        <v>159</v>
      </c>
      <c r="Q427" s="29" t="s">
        <v>1014</v>
      </c>
      <c r="R427" s="29" t="s">
        <v>1012</v>
      </c>
      <c r="S427" t="s">
        <v>74</v>
      </c>
      <c r="T427">
        <v>48.07</v>
      </c>
      <c r="U427">
        <v>11.34</v>
      </c>
      <c r="W427" t="s">
        <v>236</v>
      </c>
      <c r="X427" t="s">
        <v>256</v>
      </c>
      <c r="Y427" t="s">
        <v>65</v>
      </c>
      <c r="AB427" t="s">
        <v>250</v>
      </c>
      <c r="AC427" t="s">
        <v>255</v>
      </c>
      <c r="AD427" s="1">
        <v>24</v>
      </c>
      <c r="AE427">
        <v>18</v>
      </c>
      <c r="AF427">
        <v>6</v>
      </c>
      <c r="AG427" t="s">
        <v>245</v>
      </c>
      <c r="AH427">
        <v>750</v>
      </c>
      <c r="AI427">
        <v>750</v>
      </c>
      <c r="AJ427">
        <v>0.3</v>
      </c>
      <c r="AK427">
        <v>1E-4</v>
      </c>
      <c r="AL427" t="s">
        <v>48</v>
      </c>
      <c r="AM427" t="s">
        <v>234</v>
      </c>
      <c r="AN427" t="s">
        <v>83</v>
      </c>
      <c r="AO427" s="1" t="s">
        <v>983</v>
      </c>
      <c r="AP427" s="34">
        <v>22</v>
      </c>
      <c r="AQ427">
        <v>241</v>
      </c>
      <c r="AR427" t="s">
        <v>248</v>
      </c>
      <c r="AS427" s="36" t="s">
        <v>961</v>
      </c>
      <c r="AT427" t="s">
        <v>608</v>
      </c>
      <c r="AU427" t="s">
        <v>51</v>
      </c>
      <c r="AV427" t="s">
        <v>52</v>
      </c>
      <c r="AW427" t="s">
        <v>53</v>
      </c>
      <c r="AX427" s="6" t="s">
        <v>153</v>
      </c>
      <c r="AY427" t="s">
        <v>996</v>
      </c>
      <c r="BB427" s="1" t="s">
        <v>58</v>
      </c>
      <c r="BC427" t="s">
        <v>54</v>
      </c>
      <c r="BD427" t="s">
        <v>55</v>
      </c>
      <c r="BE427" t="s">
        <v>78</v>
      </c>
      <c r="BF427" t="s">
        <v>76</v>
      </c>
      <c r="BG427" t="s">
        <v>173</v>
      </c>
      <c r="BH427">
        <v>304.913294797687</v>
      </c>
      <c r="BI427">
        <v>46.242774566473997</v>
      </c>
      <c r="BJ427">
        <f t="shared" ref="BJ427:BJ438" si="32">SQRT(BK427)*BI427</f>
        <v>138.72832369942199</v>
      </c>
      <c r="BK427">
        <v>9</v>
      </c>
      <c r="BL427">
        <v>223.988439306358</v>
      </c>
      <c r="BM427">
        <v>82.369942196531994</v>
      </c>
      <c r="BN427">
        <f t="shared" ref="BN427:BN438" si="33">SQRT(BO427)*BM427</f>
        <v>260.47662807745388</v>
      </c>
      <c r="BO427">
        <v>10</v>
      </c>
      <c r="BP427" t="s">
        <v>73</v>
      </c>
      <c r="BQ427" s="1" t="s">
        <v>1021</v>
      </c>
    </row>
    <row r="428" spans="1:69">
      <c r="A428" t="s">
        <v>809</v>
      </c>
      <c r="B428" t="s">
        <v>797</v>
      </c>
      <c r="C428" s="7" t="s">
        <v>68</v>
      </c>
      <c r="D428" s="7" t="s">
        <v>69</v>
      </c>
      <c r="E428" s="7" t="s">
        <v>70</v>
      </c>
      <c r="F428" s="7">
        <v>2013</v>
      </c>
      <c r="G428" t="s">
        <v>949</v>
      </c>
      <c r="H428" s="35" t="s">
        <v>71</v>
      </c>
      <c r="I428" t="s">
        <v>72</v>
      </c>
      <c r="J428" s="1" t="s">
        <v>1059</v>
      </c>
      <c r="K428" t="s">
        <v>1061</v>
      </c>
      <c r="L428" t="s">
        <v>1079</v>
      </c>
      <c r="M428" t="s">
        <v>1105</v>
      </c>
      <c r="N428" t="s">
        <v>1104</v>
      </c>
      <c r="O428" s="1" t="s">
        <v>159</v>
      </c>
      <c r="Q428" s="29" t="s">
        <v>1014</v>
      </c>
      <c r="R428" s="29" t="s">
        <v>1012</v>
      </c>
      <c r="S428" t="s">
        <v>74</v>
      </c>
      <c r="T428">
        <v>47.53</v>
      </c>
      <c r="U428">
        <v>11.04</v>
      </c>
      <c r="W428" t="s">
        <v>236</v>
      </c>
      <c r="X428" t="s">
        <v>256</v>
      </c>
      <c r="Y428" t="s">
        <v>65</v>
      </c>
      <c r="AB428" t="s">
        <v>250</v>
      </c>
      <c r="AC428" t="s">
        <v>254</v>
      </c>
      <c r="AD428" s="1">
        <v>24</v>
      </c>
      <c r="AE428">
        <v>18</v>
      </c>
      <c r="AF428">
        <v>6</v>
      </c>
      <c r="AG428" t="s">
        <v>245</v>
      </c>
      <c r="AH428">
        <v>750</v>
      </c>
      <c r="AI428">
        <v>750</v>
      </c>
      <c r="AJ428">
        <v>0.3</v>
      </c>
      <c r="AK428">
        <v>1E-4</v>
      </c>
      <c r="AL428" t="s">
        <v>48</v>
      </c>
      <c r="AM428" t="s">
        <v>234</v>
      </c>
      <c r="AN428" t="s">
        <v>83</v>
      </c>
      <c r="AO428" s="1" t="s">
        <v>983</v>
      </c>
      <c r="AP428" s="34">
        <v>22</v>
      </c>
      <c r="AQ428">
        <v>241</v>
      </c>
      <c r="AR428" t="s">
        <v>248</v>
      </c>
      <c r="AS428" s="36" t="s">
        <v>961</v>
      </c>
      <c r="AT428" t="s">
        <v>608</v>
      </c>
      <c r="AU428" t="s">
        <v>51</v>
      </c>
      <c r="AV428" t="s">
        <v>52</v>
      </c>
      <c r="AW428" t="s">
        <v>53</v>
      </c>
      <c r="AX428" s="6" t="s">
        <v>153</v>
      </c>
      <c r="AY428" t="s">
        <v>996</v>
      </c>
      <c r="BB428" s="1" t="s">
        <v>58</v>
      </c>
      <c r="BC428" t="s">
        <v>57</v>
      </c>
      <c r="BD428" t="s">
        <v>56</v>
      </c>
      <c r="BE428" t="s">
        <v>78</v>
      </c>
      <c r="BF428" t="s">
        <v>76</v>
      </c>
      <c r="BG428" t="s">
        <v>174</v>
      </c>
      <c r="BH428">
        <v>394.50867052023102</v>
      </c>
      <c r="BI428">
        <v>91.040462427744998</v>
      </c>
      <c r="BJ428">
        <f t="shared" si="32"/>
        <v>287.8952205066567</v>
      </c>
      <c r="BK428">
        <v>10</v>
      </c>
      <c r="BL428">
        <v>247.109826589595</v>
      </c>
      <c r="BM428">
        <v>82.369942196531994</v>
      </c>
      <c r="BN428">
        <f t="shared" si="33"/>
        <v>260.47662807745388</v>
      </c>
      <c r="BO428">
        <v>10</v>
      </c>
      <c r="BP428" t="s">
        <v>73</v>
      </c>
      <c r="BQ428" s="1" t="s">
        <v>1021</v>
      </c>
    </row>
    <row r="429" spans="1:69">
      <c r="A429" t="s">
        <v>809</v>
      </c>
      <c r="B429" t="s">
        <v>797</v>
      </c>
      <c r="C429" s="7" t="s">
        <v>68</v>
      </c>
      <c r="D429" s="7" t="s">
        <v>69</v>
      </c>
      <c r="E429" s="7" t="s">
        <v>70</v>
      </c>
      <c r="F429" s="7">
        <v>2013</v>
      </c>
      <c r="G429" t="s">
        <v>949</v>
      </c>
      <c r="H429" s="35" t="s">
        <v>71</v>
      </c>
      <c r="I429" t="s">
        <v>72</v>
      </c>
      <c r="J429" s="1" t="s">
        <v>1059</v>
      </c>
      <c r="K429" t="s">
        <v>1061</v>
      </c>
      <c r="L429" t="s">
        <v>1079</v>
      </c>
      <c r="M429" t="s">
        <v>1105</v>
      </c>
      <c r="N429" t="s">
        <v>1104</v>
      </c>
      <c r="O429" s="1" t="s">
        <v>159</v>
      </c>
      <c r="Q429" s="29" t="s">
        <v>1014</v>
      </c>
      <c r="R429" s="29" t="s">
        <v>1012</v>
      </c>
      <c r="S429" t="s">
        <v>74</v>
      </c>
      <c r="T429">
        <v>48.07</v>
      </c>
      <c r="U429">
        <v>11.34</v>
      </c>
      <c r="W429" t="s">
        <v>236</v>
      </c>
      <c r="X429" t="s">
        <v>256</v>
      </c>
      <c r="Y429" t="s">
        <v>65</v>
      </c>
      <c r="AB429" t="s">
        <v>250</v>
      </c>
      <c r="AC429" t="s">
        <v>254</v>
      </c>
      <c r="AD429" s="1">
        <v>24</v>
      </c>
      <c r="AE429">
        <v>18</v>
      </c>
      <c r="AF429">
        <v>6</v>
      </c>
      <c r="AG429" t="s">
        <v>245</v>
      </c>
      <c r="AH429">
        <v>750</v>
      </c>
      <c r="AI429">
        <v>750</v>
      </c>
      <c r="AJ429">
        <v>0.3</v>
      </c>
      <c r="AK429">
        <v>1E-4</v>
      </c>
      <c r="AL429" t="s">
        <v>48</v>
      </c>
      <c r="AM429" t="s">
        <v>234</v>
      </c>
      <c r="AN429" t="s">
        <v>83</v>
      </c>
      <c r="AO429" s="1" t="s">
        <v>983</v>
      </c>
      <c r="AP429" s="34">
        <v>22</v>
      </c>
      <c r="AQ429">
        <v>241</v>
      </c>
      <c r="AR429" t="s">
        <v>248</v>
      </c>
      <c r="AS429" s="36" t="s">
        <v>961</v>
      </c>
      <c r="AT429" t="s">
        <v>608</v>
      </c>
      <c r="AU429" t="s">
        <v>51</v>
      </c>
      <c r="AV429" t="s">
        <v>52</v>
      </c>
      <c r="AW429" t="s">
        <v>90</v>
      </c>
      <c r="AX429" s="6" t="s">
        <v>154</v>
      </c>
      <c r="AY429" t="s">
        <v>996</v>
      </c>
      <c r="BB429" s="1" t="s">
        <v>58</v>
      </c>
      <c r="BC429" t="s">
        <v>54</v>
      </c>
      <c r="BD429" t="s">
        <v>55</v>
      </c>
      <c r="BE429" t="s">
        <v>78</v>
      </c>
      <c r="BF429" t="s">
        <v>76</v>
      </c>
      <c r="BG429" t="s">
        <v>173</v>
      </c>
      <c r="BH429">
        <v>332.36994219653099</v>
      </c>
      <c r="BI429">
        <v>132.94797687861299</v>
      </c>
      <c r="BJ429">
        <f t="shared" si="32"/>
        <v>398.843930635839</v>
      </c>
      <c r="BK429">
        <v>9</v>
      </c>
      <c r="BL429">
        <v>150.28901734103999</v>
      </c>
      <c r="BM429">
        <v>49.132947976879002</v>
      </c>
      <c r="BN429">
        <f t="shared" si="33"/>
        <v>155.37202376549965</v>
      </c>
      <c r="BO429">
        <v>10</v>
      </c>
      <c r="BP429" t="s">
        <v>73</v>
      </c>
      <c r="BQ429" s="1" t="s">
        <v>1021</v>
      </c>
    </row>
    <row r="430" spans="1:69">
      <c r="A430" t="s">
        <v>809</v>
      </c>
      <c r="B430" t="s">
        <v>797</v>
      </c>
      <c r="C430" s="7" t="s">
        <v>68</v>
      </c>
      <c r="D430" s="7" t="s">
        <v>69</v>
      </c>
      <c r="E430" s="7" t="s">
        <v>70</v>
      </c>
      <c r="F430" s="7">
        <v>2013</v>
      </c>
      <c r="G430" t="s">
        <v>949</v>
      </c>
      <c r="H430" s="35" t="s">
        <v>71</v>
      </c>
      <c r="I430" t="s">
        <v>72</v>
      </c>
      <c r="J430" s="1" t="s">
        <v>1059</v>
      </c>
      <c r="K430" t="s">
        <v>1061</v>
      </c>
      <c r="L430" t="s">
        <v>1079</v>
      </c>
      <c r="M430" t="s">
        <v>1105</v>
      </c>
      <c r="N430" t="s">
        <v>1104</v>
      </c>
      <c r="O430" s="1" t="s">
        <v>159</v>
      </c>
      <c r="Q430" s="29" t="s">
        <v>1014</v>
      </c>
      <c r="R430" s="29" t="s">
        <v>1012</v>
      </c>
      <c r="S430" t="s">
        <v>74</v>
      </c>
      <c r="T430">
        <v>47.53</v>
      </c>
      <c r="U430">
        <v>11.04</v>
      </c>
      <c r="W430" t="s">
        <v>236</v>
      </c>
      <c r="X430" t="s">
        <v>256</v>
      </c>
      <c r="Y430" t="s">
        <v>65</v>
      </c>
      <c r="AB430" t="s">
        <v>250</v>
      </c>
      <c r="AC430" t="s">
        <v>254</v>
      </c>
      <c r="AD430" s="1">
        <v>24</v>
      </c>
      <c r="AE430">
        <v>18</v>
      </c>
      <c r="AF430">
        <v>6</v>
      </c>
      <c r="AG430" t="s">
        <v>245</v>
      </c>
      <c r="AH430">
        <v>750</v>
      </c>
      <c r="AI430">
        <v>750</v>
      </c>
      <c r="AJ430">
        <v>0.3</v>
      </c>
      <c r="AK430">
        <v>1E-4</v>
      </c>
      <c r="AL430" t="s">
        <v>48</v>
      </c>
      <c r="AM430" t="s">
        <v>234</v>
      </c>
      <c r="AN430" t="s">
        <v>83</v>
      </c>
      <c r="AO430" s="1" t="s">
        <v>983</v>
      </c>
      <c r="AP430" s="34">
        <v>22</v>
      </c>
      <c r="AQ430">
        <v>241</v>
      </c>
      <c r="AR430" t="s">
        <v>248</v>
      </c>
      <c r="AS430" s="36" t="s">
        <v>961</v>
      </c>
      <c r="AT430" t="s">
        <v>608</v>
      </c>
      <c r="AU430" t="s">
        <v>51</v>
      </c>
      <c r="AV430" t="s">
        <v>52</v>
      </c>
      <c r="AW430" t="s">
        <v>90</v>
      </c>
      <c r="AX430" s="6" t="s">
        <v>154</v>
      </c>
      <c r="AY430" t="s">
        <v>996</v>
      </c>
      <c r="BB430" s="1" t="s">
        <v>58</v>
      </c>
      <c r="BC430" t="s">
        <v>57</v>
      </c>
      <c r="BD430" t="s">
        <v>56</v>
      </c>
      <c r="BE430" t="s">
        <v>78</v>
      </c>
      <c r="BF430" t="s">
        <v>76</v>
      </c>
      <c r="BG430" t="s">
        <v>174</v>
      </c>
      <c r="BH430">
        <v>244.21965317919</v>
      </c>
      <c r="BI430">
        <v>106.93641618497099</v>
      </c>
      <c r="BJ430">
        <f t="shared" si="32"/>
        <v>338.16263996020211</v>
      </c>
      <c r="BK430">
        <v>10</v>
      </c>
      <c r="BL430">
        <v>163.29479768786101</v>
      </c>
      <c r="BM430">
        <v>69.364161849710996</v>
      </c>
      <c r="BN430">
        <f t="shared" si="33"/>
        <v>219.34873943364485</v>
      </c>
      <c r="BO430">
        <v>10</v>
      </c>
      <c r="BP430" t="s">
        <v>73</v>
      </c>
      <c r="BQ430" s="1" t="s">
        <v>1021</v>
      </c>
    </row>
    <row r="431" spans="1:69">
      <c r="A431" t="s">
        <v>809</v>
      </c>
      <c r="B431" t="s">
        <v>797</v>
      </c>
      <c r="C431" s="7" t="s">
        <v>68</v>
      </c>
      <c r="D431" s="7" t="s">
        <v>69</v>
      </c>
      <c r="E431" s="7" t="s">
        <v>70</v>
      </c>
      <c r="F431" s="7">
        <v>2013</v>
      </c>
      <c r="G431" t="s">
        <v>949</v>
      </c>
      <c r="H431" s="35" t="s">
        <v>71</v>
      </c>
      <c r="I431" t="s">
        <v>72</v>
      </c>
      <c r="J431" s="1" t="s">
        <v>1059</v>
      </c>
      <c r="K431" t="s">
        <v>1061</v>
      </c>
      <c r="L431" t="s">
        <v>1079</v>
      </c>
      <c r="M431" t="s">
        <v>1105</v>
      </c>
      <c r="N431" t="s">
        <v>1104</v>
      </c>
      <c r="O431" s="1" t="s">
        <v>159</v>
      </c>
      <c r="Q431" s="29" t="s">
        <v>1014</v>
      </c>
      <c r="R431" s="29" t="s">
        <v>1012</v>
      </c>
      <c r="S431" t="s">
        <v>74</v>
      </c>
      <c r="T431">
        <v>48.07</v>
      </c>
      <c r="U431">
        <v>11.34</v>
      </c>
      <c r="W431" t="s">
        <v>236</v>
      </c>
      <c r="X431" t="s">
        <v>256</v>
      </c>
      <c r="Y431" t="s">
        <v>65</v>
      </c>
      <c r="AB431" t="s">
        <v>250</v>
      </c>
      <c r="AC431" t="s">
        <v>254</v>
      </c>
      <c r="AD431" s="1">
        <v>24</v>
      </c>
      <c r="AE431">
        <v>18</v>
      </c>
      <c r="AF431">
        <v>6</v>
      </c>
      <c r="AG431" t="s">
        <v>245</v>
      </c>
      <c r="AH431">
        <v>750</v>
      </c>
      <c r="AI431">
        <v>750</v>
      </c>
      <c r="AJ431">
        <v>0.3</v>
      </c>
      <c r="AK431">
        <v>1E-4</v>
      </c>
      <c r="AL431" t="s">
        <v>48</v>
      </c>
      <c r="AM431" t="s">
        <v>234</v>
      </c>
      <c r="AN431" t="s">
        <v>83</v>
      </c>
      <c r="AO431" s="1" t="s">
        <v>983</v>
      </c>
      <c r="AP431" s="34">
        <v>22</v>
      </c>
      <c r="AQ431">
        <v>241</v>
      </c>
      <c r="AR431" t="s">
        <v>248</v>
      </c>
      <c r="AS431" s="36" t="s">
        <v>961</v>
      </c>
      <c r="AT431" t="s">
        <v>608</v>
      </c>
      <c r="AU431" t="s">
        <v>51</v>
      </c>
      <c r="AV431" t="s">
        <v>52</v>
      </c>
      <c r="AW431" t="s">
        <v>91</v>
      </c>
      <c r="AX431" s="6" t="s">
        <v>155</v>
      </c>
      <c r="AY431" t="s">
        <v>996</v>
      </c>
      <c r="BB431" s="1" t="s">
        <v>58</v>
      </c>
      <c r="BC431" t="s">
        <v>54</v>
      </c>
      <c r="BD431" t="s">
        <v>55</v>
      </c>
      <c r="BE431" t="s">
        <v>78</v>
      </c>
      <c r="BF431" t="s">
        <v>76</v>
      </c>
      <c r="BG431" t="s">
        <v>173</v>
      </c>
      <c r="BH431">
        <v>156.06936416184899</v>
      </c>
      <c r="BI431">
        <v>57.803468208093001</v>
      </c>
      <c r="BJ431">
        <f t="shared" si="32"/>
        <v>173.41040462427901</v>
      </c>
      <c r="BK431">
        <v>9</v>
      </c>
      <c r="BL431">
        <v>161.849710982658</v>
      </c>
      <c r="BM431">
        <v>80.924855491330007</v>
      </c>
      <c r="BN431">
        <f t="shared" si="33"/>
        <v>255.90686267258729</v>
      </c>
      <c r="BO431">
        <v>10</v>
      </c>
      <c r="BP431" t="s">
        <v>73</v>
      </c>
      <c r="BQ431" s="1" t="s">
        <v>1021</v>
      </c>
    </row>
    <row r="432" spans="1:69">
      <c r="A432" t="s">
        <v>809</v>
      </c>
      <c r="B432" t="s">
        <v>797</v>
      </c>
      <c r="C432" s="7" t="s">
        <v>68</v>
      </c>
      <c r="D432" s="7" t="s">
        <v>69</v>
      </c>
      <c r="E432" s="7" t="s">
        <v>70</v>
      </c>
      <c r="F432" s="7">
        <v>2013</v>
      </c>
      <c r="G432" t="s">
        <v>949</v>
      </c>
      <c r="H432" s="35" t="s">
        <v>71</v>
      </c>
      <c r="I432" t="s">
        <v>72</v>
      </c>
      <c r="J432" s="1" t="s">
        <v>1059</v>
      </c>
      <c r="K432" t="s">
        <v>1061</v>
      </c>
      <c r="L432" t="s">
        <v>1079</v>
      </c>
      <c r="M432" t="s">
        <v>1105</v>
      </c>
      <c r="N432" t="s">
        <v>1104</v>
      </c>
      <c r="O432" s="1" t="s">
        <v>159</v>
      </c>
      <c r="Q432" s="29" t="s">
        <v>1014</v>
      </c>
      <c r="R432" s="29" t="s">
        <v>1012</v>
      </c>
      <c r="S432" t="s">
        <v>74</v>
      </c>
      <c r="T432">
        <v>47.53</v>
      </c>
      <c r="U432">
        <v>11.04</v>
      </c>
      <c r="W432" t="s">
        <v>236</v>
      </c>
      <c r="X432" t="s">
        <v>256</v>
      </c>
      <c r="Y432" t="s">
        <v>65</v>
      </c>
      <c r="AB432" t="s">
        <v>250</v>
      </c>
      <c r="AC432" t="s">
        <v>254</v>
      </c>
      <c r="AD432" s="1">
        <v>24</v>
      </c>
      <c r="AE432">
        <v>18</v>
      </c>
      <c r="AF432">
        <v>6</v>
      </c>
      <c r="AG432" t="s">
        <v>245</v>
      </c>
      <c r="AH432">
        <v>750</v>
      </c>
      <c r="AI432">
        <v>750</v>
      </c>
      <c r="AJ432">
        <v>0.3</v>
      </c>
      <c r="AK432">
        <v>1E-4</v>
      </c>
      <c r="AL432" t="s">
        <v>48</v>
      </c>
      <c r="AM432" t="s">
        <v>234</v>
      </c>
      <c r="AN432" t="s">
        <v>83</v>
      </c>
      <c r="AO432" s="1" t="s">
        <v>983</v>
      </c>
      <c r="AP432" s="34">
        <v>22</v>
      </c>
      <c r="AQ432">
        <v>241</v>
      </c>
      <c r="AR432" t="s">
        <v>248</v>
      </c>
      <c r="AS432" s="36" t="s">
        <v>961</v>
      </c>
      <c r="AT432" t="s">
        <v>608</v>
      </c>
      <c r="AU432" t="s">
        <v>51</v>
      </c>
      <c r="AV432" t="s">
        <v>52</v>
      </c>
      <c r="AW432" t="s">
        <v>91</v>
      </c>
      <c r="AX432" s="6" t="s">
        <v>155</v>
      </c>
      <c r="AY432" t="s">
        <v>996</v>
      </c>
      <c r="BB432" s="1" t="s">
        <v>58</v>
      </c>
      <c r="BC432" t="s">
        <v>57</v>
      </c>
      <c r="BD432" t="s">
        <v>56</v>
      </c>
      <c r="BE432" t="s">
        <v>78</v>
      </c>
      <c r="BF432" t="s">
        <v>76</v>
      </c>
      <c r="BG432" t="s">
        <v>174</v>
      </c>
      <c r="BH432">
        <v>131.50289017341001</v>
      </c>
      <c r="BI432">
        <v>53.468208092485</v>
      </c>
      <c r="BJ432">
        <f t="shared" si="32"/>
        <v>169.08131998009949</v>
      </c>
      <c r="BK432">
        <v>10</v>
      </c>
      <c r="BL432">
        <v>60.693641618496997</v>
      </c>
      <c r="BM432">
        <v>23.121387283236999</v>
      </c>
      <c r="BN432">
        <f t="shared" si="33"/>
        <v>73.116246477881617</v>
      </c>
      <c r="BO432">
        <v>10</v>
      </c>
      <c r="BP432" t="s">
        <v>73</v>
      </c>
      <c r="BQ432" s="1" t="s">
        <v>1021</v>
      </c>
    </row>
    <row r="433" spans="1:68">
      <c r="A433" t="s">
        <v>809</v>
      </c>
      <c r="B433" t="s">
        <v>797</v>
      </c>
      <c r="C433" s="7" t="s">
        <v>68</v>
      </c>
      <c r="D433" s="7" t="s">
        <v>69</v>
      </c>
      <c r="E433" s="7" t="s">
        <v>70</v>
      </c>
      <c r="F433" s="7">
        <v>2013</v>
      </c>
      <c r="G433" t="s">
        <v>949</v>
      </c>
      <c r="H433" s="35" t="s">
        <v>71</v>
      </c>
      <c r="I433" t="s">
        <v>72</v>
      </c>
      <c r="J433" s="1" t="s">
        <v>1059</v>
      </c>
      <c r="K433" t="s">
        <v>1061</v>
      </c>
      <c r="L433" t="s">
        <v>1079</v>
      </c>
      <c r="M433" t="s">
        <v>1105</v>
      </c>
      <c r="N433" t="s">
        <v>1104</v>
      </c>
      <c r="O433" s="1" t="s">
        <v>159</v>
      </c>
      <c r="Q433" s="29" t="s">
        <v>1014</v>
      </c>
      <c r="R433" s="29" t="s">
        <v>1012</v>
      </c>
      <c r="S433" t="s">
        <v>74</v>
      </c>
      <c r="T433">
        <v>48.07</v>
      </c>
      <c r="U433">
        <v>11.34</v>
      </c>
      <c r="W433" t="s">
        <v>236</v>
      </c>
      <c r="X433" t="s">
        <v>256</v>
      </c>
      <c r="Y433" t="s">
        <v>65</v>
      </c>
      <c r="AB433" t="s">
        <v>250</v>
      </c>
      <c r="AC433" t="s">
        <v>254</v>
      </c>
      <c r="AD433" s="1">
        <v>24</v>
      </c>
      <c r="AE433" s="32">
        <v>12</v>
      </c>
      <c r="AF433" s="32">
        <v>12</v>
      </c>
      <c r="AG433" t="s">
        <v>246</v>
      </c>
      <c r="AH433">
        <v>750</v>
      </c>
      <c r="AI433">
        <v>750</v>
      </c>
      <c r="AJ433">
        <v>0.3</v>
      </c>
      <c r="AK433">
        <v>1E-4</v>
      </c>
      <c r="AL433" t="s">
        <v>48</v>
      </c>
      <c r="AM433" t="s">
        <v>234</v>
      </c>
      <c r="AN433" s="34" t="s">
        <v>50</v>
      </c>
      <c r="AO433" t="s">
        <v>980</v>
      </c>
      <c r="AP433" s="34">
        <v>22</v>
      </c>
      <c r="AQ433">
        <v>425</v>
      </c>
      <c r="AR433" t="s">
        <v>249</v>
      </c>
      <c r="AS433" s="36" t="s">
        <v>961</v>
      </c>
      <c r="AT433" t="s">
        <v>608</v>
      </c>
      <c r="AU433" t="s">
        <v>51</v>
      </c>
      <c r="AV433" t="s">
        <v>52</v>
      </c>
      <c r="AW433" t="s">
        <v>88</v>
      </c>
      <c r="AX433" s="6" t="s">
        <v>156</v>
      </c>
      <c r="AY433" t="s">
        <v>996</v>
      </c>
      <c r="BB433" s="1" t="s">
        <v>58</v>
      </c>
      <c r="BC433" t="s">
        <v>63</v>
      </c>
      <c r="BD433" t="s">
        <v>81</v>
      </c>
      <c r="BE433" t="s">
        <v>77</v>
      </c>
      <c r="BF433" t="s">
        <v>76</v>
      </c>
      <c r="BG433" t="s">
        <v>175</v>
      </c>
      <c r="BH433">
        <v>131.50289017341001</v>
      </c>
      <c r="BI433">
        <v>27.456647398844002</v>
      </c>
      <c r="BJ433">
        <f t="shared" si="32"/>
        <v>82.369942196532008</v>
      </c>
      <c r="BK433">
        <v>9</v>
      </c>
      <c r="BL433">
        <v>59.248554913294797</v>
      </c>
      <c r="BM433">
        <v>14.450867052023099</v>
      </c>
      <c r="BN433">
        <f t="shared" si="33"/>
        <v>45.697654048675936</v>
      </c>
      <c r="BO433">
        <v>10</v>
      </c>
      <c r="BP433" t="s">
        <v>73</v>
      </c>
    </row>
    <row r="434" spans="1:68">
      <c r="A434" t="s">
        <v>809</v>
      </c>
      <c r="B434" t="s">
        <v>797</v>
      </c>
      <c r="C434" s="7" t="s">
        <v>68</v>
      </c>
      <c r="D434" s="7" t="s">
        <v>69</v>
      </c>
      <c r="E434" s="7" t="s">
        <v>70</v>
      </c>
      <c r="F434" s="7">
        <v>2013</v>
      </c>
      <c r="G434" t="s">
        <v>949</v>
      </c>
      <c r="H434" s="35" t="s">
        <v>71</v>
      </c>
      <c r="I434" t="s">
        <v>72</v>
      </c>
      <c r="J434" s="1" t="s">
        <v>1059</v>
      </c>
      <c r="K434" t="s">
        <v>1061</v>
      </c>
      <c r="L434" t="s">
        <v>1079</v>
      </c>
      <c r="M434" t="s">
        <v>1105</v>
      </c>
      <c r="N434" t="s">
        <v>1104</v>
      </c>
      <c r="O434" s="1" t="s">
        <v>159</v>
      </c>
      <c r="Q434" s="29" t="s">
        <v>1014</v>
      </c>
      <c r="R434" s="29" t="s">
        <v>1012</v>
      </c>
      <c r="S434" t="s">
        <v>74</v>
      </c>
      <c r="T434">
        <v>47.53</v>
      </c>
      <c r="U434">
        <v>11.04</v>
      </c>
      <c r="W434" t="s">
        <v>236</v>
      </c>
      <c r="X434" t="s">
        <v>256</v>
      </c>
      <c r="Y434" t="s">
        <v>65</v>
      </c>
      <c r="AB434" t="s">
        <v>250</v>
      </c>
      <c r="AC434" t="s">
        <v>254</v>
      </c>
      <c r="AD434" s="1">
        <v>24</v>
      </c>
      <c r="AE434" s="32">
        <v>12</v>
      </c>
      <c r="AF434" s="32">
        <v>12</v>
      </c>
      <c r="AG434" t="s">
        <v>246</v>
      </c>
      <c r="AH434">
        <v>750</v>
      </c>
      <c r="AI434">
        <v>750</v>
      </c>
      <c r="AJ434">
        <v>0.3</v>
      </c>
      <c r="AK434">
        <v>1E-4</v>
      </c>
      <c r="AL434" t="s">
        <v>48</v>
      </c>
      <c r="AM434" t="s">
        <v>234</v>
      </c>
      <c r="AN434" s="34" t="s">
        <v>50</v>
      </c>
      <c r="AO434" t="s">
        <v>980</v>
      </c>
      <c r="AP434" s="34">
        <v>22</v>
      </c>
      <c r="AQ434">
        <v>425</v>
      </c>
      <c r="AR434" t="s">
        <v>249</v>
      </c>
      <c r="AS434" s="36" t="s">
        <v>961</v>
      </c>
      <c r="AT434" t="s">
        <v>608</v>
      </c>
      <c r="AU434" t="s">
        <v>51</v>
      </c>
      <c r="AV434" t="s">
        <v>52</v>
      </c>
      <c r="AW434" t="s">
        <v>88</v>
      </c>
      <c r="AX434" s="6" t="s">
        <v>156</v>
      </c>
      <c r="AY434" t="s">
        <v>996</v>
      </c>
      <c r="BB434" s="1" t="s">
        <v>58</v>
      </c>
      <c r="BC434" t="s">
        <v>64</v>
      </c>
      <c r="BD434" t="s">
        <v>82</v>
      </c>
      <c r="BE434" t="s">
        <v>77</v>
      </c>
      <c r="BF434" t="s">
        <v>76</v>
      </c>
      <c r="BG434" t="s">
        <v>176</v>
      </c>
      <c r="BH434">
        <v>122.832369942196</v>
      </c>
      <c r="BI434">
        <v>31.791907514451001</v>
      </c>
      <c r="BJ434">
        <f t="shared" si="32"/>
        <v>100.53483890708763</v>
      </c>
      <c r="BK434">
        <v>10</v>
      </c>
      <c r="BL434">
        <v>72.254335260115596</v>
      </c>
      <c r="BM434">
        <v>15.8959537572253</v>
      </c>
      <c r="BN434">
        <f t="shared" si="33"/>
        <v>50.267419453543184</v>
      </c>
      <c r="BO434">
        <v>10</v>
      </c>
      <c r="BP434" t="s">
        <v>73</v>
      </c>
    </row>
    <row r="435" spans="1:68">
      <c r="A435" t="s">
        <v>809</v>
      </c>
      <c r="B435" t="s">
        <v>797</v>
      </c>
      <c r="C435" s="7" t="s">
        <v>68</v>
      </c>
      <c r="D435" s="7" t="s">
        <v>69</v>
      </c>
      <c r="E435" s="7" t="s">
        <v>70</v>
      </c>
      <c r="F435" s="7">
        <v>2013</v>
      </c>
      <c r="G435" t="s">
        <v>949</v>
      </c>
      <c r="H435" s="35" t="s">
        <v>71</v>
      </c>
      <c r="I435" t="s">
        <v>72</v>
      </c>
      <c r="J435" s="1" t="s">
        <v>1059</v>
      </c>
      <c r="K435" t="s">
        <v>1061</v>
      </c>
      <c r="L435" t="s">
        <v>1079</v>
      </c>
      <c r="M435" t="s">
        <v>1105</v>
      </c>
      <c r="N435" t="s">
        <v>1104</v>
      </c>
      <c r="O435" s="1" t="s">
        <v>159</v>
      </c>
      <c r="Q435" s="29" t="s">
        <v>1014</v>
      </c>
      <c r="R435" s="29" t="s">
        <v>1012</v>
      </c>
      <c r="S435" t="s">
        <v>74</v>
      </c>
      <c r="T435">
        <v>48.07</v>
      </c>
      <c r="U435">
        <v>11.34</v>
      </c>
      <c r="W435" t="s">
        <v>236</v>
      </c>
      <c r="X435" t="s">
        <v>256</v>
      </c>
      <c r="Y435" t="s">
        <v>65</v>
      </c>
      <c r="AB435" t="s">
        <v>250</v>
      </c>
      <c r="AC435" t="s">
        <v>254</v>
      </c>
      <c r="AD435" s="1">
        <v>24</v>
      </c>
      <c r="AE435" s="32">
        <v>12</v>
      </c>
      <c r="AF435" s="32">
        <v>12</v>
      </c>
      <c r="AG435" t="s">
        <v>246</v>
      </c>
      <c r="AH435">
        <v>750</v>
      </c>
      <c r="AI435">
        <v>750</v>
      </c>
      <c r="AJ435">
        <v>0.3</v>
      </c>
      <c r="AK435">
        <v>1E-4</v>
      </c>
      <c r="AL435" t="s">
        <v>48</v>
      </c>
      <c r="AM435" t="s">
        <v>234</v>
      </c>
      <c r="AN435" s="34" t="s">
        <v>50</v>
      </c>
      <c r="AO435" t="s">
        <v>980</v>
      </c>
      <c r="AP435" s="34">
        <v>22</v>
      </c>
      <c r="AQ435">
        <v>425</v>
      </c>
      <c r="AR435" t="s">
        <v>249</v>
      </c>
      <c r="AS435" s="36" t="s">
        <v>961</v>
      </c>
      <c r="AT435" t="s">
        <v>608</v>
      </c>
      <c r="AU435" t="s">
        <v>51</v>
      </c>
      <c r="AV435" t="s">
        <v>52</v>
      </c>
      <c r="AW435" t="s">
        <v>53</v>
      </c>
      <c r="AX435" s="6" t="s">
        <v>157</v>
      </c>
      <c r="AY435" t="s">
        <v>996</v>
      </c>
      <c r="BB435" s="1" t="s">
        <v>58</v>
      </c>
      <c r="BC435" t="s">
        <v>63</v>
      </c>
      <c r="BD435" t="s">
        <v>81</v>
      </c>
      <c r="BE435" t="s">
        <v>77</v>
      </c>
      <c r="BF435" t="s">
        <v>76</v>
      </c>
      <c r="BG435" t="s">
        <v>175</v>
      </c>
      <c r="BH435">
        <v>195.086705202312</v>
      </c>
      <c r="BI435">
        <v>20.231213872832001</v>
      </c>
      <c r="BJ435">
        <f t="shared" si="32"/>
        <v>60.693641618496002</v>
      </c>
      <c r="BK435">
        <v>9</v>
      </c>
      <c r="BL435">
        <v>150.28901734103999</v>
      </c>
      <c r="BM435">
        <v>65.028901734103997</v>
      </c>
      <c r="BN435">
        <f t="shared" si="33"/>
        <v>205.63944321904185</v>
      </c>
      <c r="BO435">
        <v>10</v>
      </c>
      <c r="BP435" t="s">
        <v>73</v>
      </c>
    </row>
    <row r="436" spans="1:68">
      <c r="A436" t="s">
        <v>809</v>
      </c>
      <c r="B436" t="s">
        <v>797</v>
      </c>
      <c r="C436" s="7" t="s">
        <v>68</v>
      </c>
      <c r="D436" s="7" t="s">
        <v>69</v>
      </c>
      <c r="E436" s="7" t="s">
        <v>70</v>
      </c>
      <c r="F436" s="7">
        <v>2013</v>
      </c>
      <c r="G436" t="s">
        <v>949</v>
      </c>
      <c r="H436" s="35" t="s">
        <v>71</v>
      </c>
      <c r="I436" t="s">
        <v>72</v>
      </c>
      <c r="J436" s="1" t="s">
        <v>1059</v>
      </c>
      <c r="K436" t="s">
        <v>1061</v>
      </c>
      <c r="L436" t="s">
        <v>1079</v>
      </c>
      <c r="M436" t="s">
        <v>1105</v>
      </c>
      <c r="N436" t="s">
        <v>1104</v>
      </c>
      <c r="O436" s="1" t="s">
        <v>159</v>
      </c>
      <c r="Q436" s="29" t="s">
        <v>1014</v>
      </c>
      <c r="R436" s="29" t="s">
        <v>1012</v>
      </c>
      <c r="S436" t="s">
        <v>74</v>
      </c>
      <c r="T436">
        <v>47.53</v>
      </c>
      <c r="U436">
        <v>11.04</v>
      </c>
      <c r="W436" t="s">
        <v>236</v>
      </c>
      <c r="X436" t="s">
        <v>256</v>
      </c>
      <c r="Y436" t="s">
        <v>65</v>
      </c>
      <c r="AB436" t="s">
        <v>250</v>
      </c>
      <c r="AC436" t="s">
        <v>254</v>
      </c>
      <c r="AD436" s="1">
        <v>24</v>
      </c>
      <c r="AE436" s="32">
        <v>12</v>
      </c>
      <c r="AF436" s="32">
        <v>12</v>
      </c>
      <c r="AG436" t="s">
        <v>246</v>
      </c>
      <c r="AH436">
        <v>750</v>
      </c>
      <c r="AI436">
        <v>750</v>
      </c>
      <c r="AJ436">
        <v>0.3</v>
      </c>
      <c r="AK436">
        <v>1E-4</v>
      </c>
      <c r="AL436" t="s">
        <v>48</v>
      </c>
      <c r="AM436" t="s">
        <v>234</v>
      </c>
      <c r="AN436" s="34" t="s">
        <v>50</v>
      </c>
      <c r="AO436" t="s">
        <v>980</v>
      </c>
      <c r="AP436" s="34">
        <v>22</v>
      </c>
      <c r="AQ436">
        <v>425</v>
      </c>
      <c r="AR436" t="s">
        <v>249</v>
      </c>
      <c r="AS436" s="36" t="s">
        <v>961</v>
      </c>
      <c r="AT436" t="s">
        <v>608</v>
      </c>
      <c r="AU436" t="s">
        <v>51</v>
      </c>
      <c r="AV436" t="s">
        <v>52</v>
      </c>
      <c r="AW436" t="s">
        <v>91</v>
      </c>
      <c r="AX436" s="6" t="s">
        <v>157</v>
      </c>
      <c r="AY436" t="s">
        <v>996</v>
      </c>
      <c r="BB436" s="1" t="s">
        <v>58</v>
      </c>
      <c r="BC436" t="s">
        <v>64</v>
      </c>
      <c r="BD436" t="s">
        <v>82</v>
      </c>
      <c r="BE436" t="s">
        <v>77</v>
      </c>
      <c r="BF436" t="s">
        <v>76</v>
      </c>
      <c r="BG436" t="s">
        <v>176</v>
      </c>
      <c r="BH436">
        <v>141.618497109826</v>
      </c>
      <c r="BI436">
        <v>62.138728323698999</v>
      </c>
      <c r="BJ436">
        <f t="shared" si="32"/>
        <v>196.49991240930549</v>
      </c>
      <c r="BK436">
        <v>10</v>
      </c>
      <c r="BL436">
        <v>174.85549132947901</v>
      </c>
      <c r="BM436">
        <v>60.693641618496997</v>
      </c>
      <c r="BN436">
        <f t="shared" si="33"/>
        <v>191.93014700443885</v>
      </c>
      <c r="BO436">
        <v>10</v>
      </c>
      <c r="BP436" t="s">
        <v>73</v>
      </c>
    </row>
    <row r="437" spans="1:68">
      <c r="A437" t="s">
        <v>809</v>
      </c>
      <c r="B437" t="s">
        <v>797</v>
      </c>
      <c r="C437" s="7" t="s">
        <v>68</v>
      </c>
      <c r="D437" s="7" t="s">
        <v>69</v>
      </c>
      <c r="E437" s="7" t="s">
        <v>70</v>
      </c>
      <c r="F437" s="7">
        <v>2013</v>
      </c>
      <c r="G437" t="s">
        <v>949</v>
      </c>
      <c r="H437" s="35" t="s">
        <v>71</v>
      </c>
      <c r="I437" t="s">
        <v>72</v>
      </c>
      <c r="J437" s="1" t="s">
        <v>1059</v>
      </c>
      <c r="K437" t="s">
        <v>1061</v>
      </c>
      <c r="L437" t="s">
        <v>1079</v>
      </c>
      <c r="M437" t="s">
        <v>1105</v>
      </c>
      <c r="N437" t="s">
        <v>1104</v>
      </c>
      <c r="O437" s="1" t="s">
        <v>159</v>
      </c>
      <c r="Q437" s="29" t="s">
        <v>1014</v>
      </c>
      <c r="R437" s="29" t="s">
        <v>1012</v>
      </c>
      <c r="S437" t="s">
        <v>74</v>
      </c>
      <c r="T437">
        <v>48.07</v>
      </c>
      <c r="U437">
        <v>11.34</v>
      </c>
      <c r="W437" t="s">
        <v>236</v>
      </c>
      <c r="X437" t="s">
        <v>256</v>
      </c>
      <c r="Y437" t="s">
        <v>65</v>
      </c>
      <c r="AB437" t="s">
        <v>250</v>
      </c>
      <c r="AC437" t="s">
        <v>254</v>
      </c>
      <c r="AD437" s="1">
        <v>24</v>
      </c>
      <c r="AE437" s="32">
        <v>12</v>
      </c>
      <c r="AF437" s="32">
        <v>12</v>
      </c>
      <c r="AG437" t="s">
        <v>246</v>
      </c>
      <c r="AH437">
        <v>750</v>
      </c>
      <c r="AI437">
        <v>750</v>
      </c>
      <c r="AJ437">
        <v>0.3</v>
      </c>
      <c r="AK437">
        <v>1E-4</v>
      </c>
      <c r="AL437" t="s">
        <v>48</v>
      </c>
      <c r="AM437" t="s">
        <v>234</v>
      </c>
      <c r="AN437" s="34" t="s">
        <v>50</v>
      </c>
      <c r="AO437" t="s">
        <v>980</v>
      </c>
      <c r="AP437" s="34">
        <v>22</v>
      </c>
      <c r="AQ437">
        <v>425</v>
      </c>
      <c r="AR437" t="s">
        <v>249</v>
      </c>
      <c r="AS437" s="36" t="s">
        <v>961</v>
      </c>
      <c r="AT437" t="s">
        <v>608</v>
      </c>
      <c r="AU437" t="s">
        <v>51</v>
      </c>
      <c r="AV437" t="s">
        <v>52</v>
      </c>
      <c r="AW437" t="s">
        <v>91</v>
      </c>
      <c r="AX437" s="6" t="s">
        <v>158</v>
      </c>
      <c r="AY437" t="s">
        <v>996</v>
      </c>
      <c r="BB437" s="1" t="s">
        <v>58</v>
      </c>
      <c r="BC437" t="s">
        <v>63</v>
      </c>
      <c r="BD437" t="s">
        <v>81</v>
      </c>
      <c r="BE437" t="s">
        <v>77</v>
      </c>
      <c r="BF437" t="s">
        <v>76</v>
      </c>
      <c r="BG437" t="s">
        <v>175</v>
      </c>
      <c r="BH437">
        <v>131.50289017341001</v>
      </c>
      <c r="BI437">
        <v>66.473988439305998</v>
      </c>
      <c r="BJ437">
        <f t="shared" si="32"/>
        <v>199.42196531791799</v>
      </c>
      <c r="BK437">
        <v>9</v>
      </c>
      <c r="BL437">
        <v>39.017341040462298</v>
      </c>
      <c r="BM437">
        <v>8.6705202312140006</v>
      </c>
      <c r="BN437">
        <f t="shared" si="33"/>
        <v>27.418592429206008</v>
      </c>
      <c r="BO437">
        <v>10</v>
      </c>
      <c r="BP437" t="s">
        <v>73</v>
      </c>
    </row>
    <row r="438" spans="1:68">
      <c r="A438" t="s">
        <v>809</v>
      </c>
      <c r="B438" t="s">
        <v>797</v>
      </c>
      <c r="C438" s="7" t="s">
        <v>68</v>
      </c>
      <c r="D438" s="7" t="s">
        <v>69</v>
      </c>
      <c r="E438" s="7" t="s">
        <v>70</v>
      </c>
      <c r="F438" s="7">
        <v>2013</v>
      </c>
      <c r="G438" t="s">
        <v>949</v>
      </c>
      <c r="H438" s="35" t="s">
        <v>71</v>
      </c>
      <c r="I438" t="s">
        <v>72</v>
      </c>
      <c r="J438" s="1" t="s">
        <v>1059</v>
      </c>
      <c r="K438" t="s">
        <v>1061</v>
      </c>
      <c r="L438" t="s">
        <v>1079</v>
      </c>
      <c r="M438" t="s">
        <v>1105</v>
      </c>
      <c r="N438" t="s">
        <v>1104</v>
      </c>
      <c r="O438" s="1" t="s">
        <v>159</v>
      </c>
      <c r="Q438" s="29" t="s">
        <v>1014</v>
      </c>
      <c r="R438" s="29" t="s">
        <v>1012</v>
      </c>
      <c r="S438" t="s">
        <v>74</v>
      </c>
      <c r="T438">
        <v>47.53</v>
      </c>
      <c r="U438">
        <v>11.04</v>
      </c>
      <c r="W438" t="s">
        <v>236</v>
      </c>
      <c r="X438" t="s">
        <v>256</v>
      </c>
      <c r="Y438" t="s">
        <v>65</v>
      </c>
      <c r="AC438" t="s">
        <v>254</v>
      </c>
      <c r="AD438" s="1">
        <v>24</v>
      </c>
      <c r="AE438" s="32">
        <v>12</v>
      </c>
      <c r="AF438" s="32">
        <v>12</v>
      </c>
      <c r="AG438" t="s">
        <v>246</v>
      </c>
      <c r="AH438">
        <v>750</v>
      </c>
      <c r="AI438">
        <v>750</v>
      </c>
      <c r="AJ438">
        <v>0.3</v>
      </c>
      <c r="AK438">
        <v>1E-4</v>
      </c>
      <c r="AL438" t="s">
        <v>48</v>
      </c>
      <c r="AM438" t="s">
        <v>234</v>
      </c>
      <c r="AN438" s="34" t="s">
        <v>50</v>
      </c>
      <c r="AO438" t="s">
        <v>980</v>
      </c>
      <c r="AP438" s="34">
        <v>22</v>
      </c>
      <c r="AQ438">
        <v>425</v>
      </c>
      <c r="AR438" t="s">
        <v>249</v>
      </c>
      <c r="AS438" s="36" t="s">
        <v>961</v>
      </c>
      <c r="AT438" t="s">
        <v>608</v>
      </c>
      <c r="AU438" t="s">
        <v>51</v>
      </c>
      <c r="AV438" t="s">
        <v>52</v>
      </c>
      <c r="AW438" t="s">
        <v>91</v>
      </c>
      <c r="AX438" s="6" t="s">
        <v>158</v>
      </c>
      <c r="AY438" t="s">
        <v>996</v>
      </c>
      <c r="BB438" s="1" t="s">
        <v>58</v>
      </c>
      <c r="BC438" t="s">
        <v>64</v>
      </c>
      <c r="BD438" t="s">
        <v>82</v>
      </c>
      <c r="BE438" t="s">
        <v>77</v>
      </c>
      <c r="BF438" t="s">
        <v>76</v>
      </c>
      <c r="BG438" t="s">
        <v>176</v>
      </c>
      <c r="BH438">
        <v>156.06936416184899</v>
      </c>
      <c r="BI438">
        <v>54.913294797688003</v>
      </c>
      <c r="BJ438">
        <f t="shared" si="32"/>
        <v>173.65108538496926</v>
      </c>
      <c r="BK438">
        <v>10</v>
      </c>
      <c r="BL438">
        <v>36.127167630057698</v>
      </c>
      <c r="BM438">
        <v>8.6705202312140006</v>
      </c>
      <c r="BN438">
        <f t="shared" si="33"/>
        <v>27.418592429206008</v>
      </c>
      <c r="BO438">
        <v>10</v>
      </c>
      <c r="BP438" t="s">
        <v>73</v>
      </c>
    </row>
    <row r="439" spans="1:68">
      <c r="H439"/>
      <c r="AD439"/>
    </row>
    <row r="440" spans="1:68">
      <c r="H440"/>
      <c r="AD440"/>
    </row>
    <row r="441" spans="1:68">
      <c r="H441"/>
      <c r="AD441"/>
    </row>
    <row r="442" spans="1:68">
      <c r="H442"/>
      <c r="AD442"/>
    </row>
    <row r="443" spans="1:68">
      <c r="H443"/>
      <c r="AD443"/>
    </row>
    <row r="444" spans="1:68">
      <c r="H444"/>
      <c r="AD444"/>
    </row>
    <row r="445" spans="1:68">
      <c r="H445"/>
      <c r="AD445"/>
    </row>
    <row r="446" spans="1:68">
      <c r="H446"/>
      <c r="AD446"/>
    </row>
    <row r="447" spans="1:68">
      <c r="H447"/>
      <c r="AD447"/>
    </row>
    <row r="448" spans="1:68">
      <c r="H448"/>
      <c r="AD448"/>
    </row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</sheetData>
  <autoFilter ref="K1:K646" xr:uid="{00000000-0001-0000-0000-000000000000}"/>
  <phoneticPr fontId="21" type="noConversion"/>
  <hyperlinks>
    <hyperlink ref="D424" r:id="rId1" tooltip="https://doi.org/10.1007/bf01254936" xr:uid="{83C669BF-64E6-4DD1-B4F6-90D1B956F090}"/>
    <hyperlink ref="D425" r:id="rId2" tooltip="https://doi.org/10.1007/bf01254936" xr:uid="{83C50360-AF07-444B-9560-4CB920544A0B}"/>
    <hyperlink ref="D426" r:id="rId3" tooltip="https://doi.org/10.1007/bf01254936" xr:uid="{A8E54686-6834-4EE9-AA53-23D7A49011BB}"/>
  </hyperlinks>
  <pageMargins left="0.7" right="0.7" top="0.75" bottom="0.75" header="0.3" footer="0.3"/>
  <pageSetup paperSize="9" orientation="portrait" r:id="rId4"/>
  <ignoredErrors>
    <ignoredError sqref="AF20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6EDF3-1A5A-4BB2-8956-E55415963AC5}">
  <dimension ref="A1:B422"/>
  <sheetViews>
    <sheetView tabSelected="1" workbookViewId="0">
      <selection activeCell="B422" sqref="B1:B422"/>
    </sheetView>
  </sheetViews>
  <sheetFormatPr defaultRowHeight="14.5"/>
  <cols>
    <col min="1" max="1" width="25.7265625" customWidth="1"/>
  </cols>
  <sheetData>
    <row r="1" spans="1:2">
      <c r="A1" t="s">
        <v>1</v>
      </c>
      <c r="B1" s="37" t="s">
        <v>1145</v>
      </c>
    </row>
    <row r="2" spans="1:2">
      <c r="A2" t="s">
        <v>41</v>
      </c>
      <c r="B2" t="str">
        <f>CONCATENATE(A2, ") OR DOI(")</f>
        <v>10.3389/fevo.2020.00131) OR DOI(</v>
      </c>
    </row>
    <row r="3" spans="1:2">
      <c r="A3" t="s">
        <v>41</v>
      </c>
      <c r="B3" t="str">
        <f t="shared" ref="B3:B66" si="0">CONCATENATE(A3, ") OR DOI(")</f>
        <v>10.3389/fevo.2020.00131) OR DOI(</v>
      </c>
    </row>
    <row r="4" spans="1:2">
      <c r="A4" t="s">
        <v>41</v>
      </c>
      <c r="B4" t="str">
        <f t="shared" si="0"/>
        <v>10.3389/fevo.2020.00131) OR DOI(</v>
      </c>
    </row>
    <row r="5" spans="1:2">
      <c r="A5" t="s">
        <v>41</v>
      </c>
      <c r="B5" t="str">
        <f t="shared" si="0"/>
        <v>10.3389/fevo.2020.00131) OR DOI(</v>
      </c>
    </row>
    <row r="6" spans="1:2">
      <c r="A6" t="s">
        <v>94</v>
      </c>
      <c r="B6" t="str">
        <f t="shared" si="0"/>
        <v>10.2108/zsj.14.243) OR DOI(</v>
      </c>
    </row>
    <row r="7" spans="1:2">
      <c r="A7" t="s">
        <v>94</v>
      </c>
      <c r="B7" t="str">
        <f t="shared" si="0"/>
        <v>10.2108/zsj.14.243) OR DOI(</v>
      </c>
    </row>
    <row r="8" spans="1:2">
      <c r="A8" t="s">
        <v>94</v>
      </c>
      <c r="B8" t="str">
        <f t="shared" si="0"/>
        <v>10.2108/zsj.14.243) OR DOI(</v>
      </c>
    </row>
    <row r="9" spans="1:2">
      <c r="A9" t="s">
        <v>94</v>
      </c>
      <c r="B9" t="str">
        <f t="shared" si="0"/>
        <v>10.2108/zsj.14.243) OR DOI(</v>
      </c>
    </row>
    <row r="10" spans="1:2">
      <c r="A10" t="s">
        <v>94</v>
      </c>
      <c r="B10" t="str">
        <f t="shared" si="0"/>
        <v>10.2108/zsj.14.243) OR DOI(</v>
      </c>
    </row>
    <row r="11" spans="1:2">
      <c r="A11" t="s">
        <v>94</v>
      </c>
      <c r="B11" t="str">
        <f t="shared" si="0"/>
        <v>10.2108/zsj.14.243) OR DOI(</v>
      </c>
    </row>
    <row r="12" spans="1:2">
      <c r="A12" t="s">
        <v>117</v>
      </c>
      <c r="B12" t="str">
        <f t="shared" si="0"/>
        <v>10.1002/jez.2201) OR DOI(</v>
      </c>
    </row>
    <row r="13" spans="1:2">
      <c r="A13" t="s">
        <v>117</v>
      </c>
      <c r="B13" t="str">
        <f t="shared" si="0"/>
        <v>10.1002/jez.2201) OR DOI(</v>
      </c>
    </row>
    <row r="14" spans="1:2">
      <c r="A14" t="s">
        <v>117</v>
      </c>
      <c r="B14" t="str">
        <f t="shared" si="0"/>
        <v>10.1002/jez.2201) OR DOI(</v>
      </c>
    </row>
    <row r="15" spans="1:2">
      <c r="A15" t="s">
        <v>117</v>
      </c>
      <c r="B15" t="str">
        <f t="shared" si="0"/>
        <v>10.1002/jez.2201) OR DOI(</v>
      </c>
    </row>
    <row r="16" spans="1:2">
      <c r="A16" t="s">
        <v>117</v>
      </c>
      <c r="B16" t="str">
        <f t="shared" si="0"/>
        <v>10.1002/jez.2201) OR DOI(</v>
      </c>
    </row>
    <row r="17" spans="1:2">
      <c r="A17" t="s">
        <v>117</v>
      </c>
      <c r="B17" t="str">
        <f t="shared" si="0"/>
        <v>10.1002/jez.2201) OR DOI(</v>
      </c>
    </row>
    <row r="18" spans="1:2">
      <c r="A18" t="s">
        <v>117</v>
      </c>
      <c r="B18" t="str">
        <f t="shared" si="0"/>
        <v>10.1002/jez.2201) OR DOI(</v>
      </c>
    </row>
    <row r="19" spans="1:2">
      <c r="A19" t="s">
        <v>117</v>
      </c>
      <c r="B19" t="str">
        <f t="shared" si="0"/>
        <v>10.1002/jez.2201) OR DOI(</v>
      </c>
    </row>
    <row r="20" spans="1:2">
      <c r="A20" t="s">
        <v>117</v>
      </c>
      <c r="B20" t="str">
        <f t="shared" si="0"/>
        <v>10.1002/jez.2201) OR DOI(</v>
      </c>
    </row>
    <row r="21" spans="1:2">
      <c r="A21" t="s">
        <v>117</v>
      </c>
      <c r="B21" t="str">
        <f t="shared" si="0"/>
        <v>10.1002/jez.2201) OR DOI(</v>
      </c>
    </row>
    <row r="22" spans="1:2">
      <c r="A22" t="s">
        <v>117</v>
      </c>
      <c r="B22" t="str">
        <f t="shared" si="0"/>
        <v>10.1002/jez.2201) OR DOI(</v>
      </c>
    </row>
    <row r="23" spans="1:2">
      <c r="A23" t="s">
        <v>117</v>
      </c>
      <c r="B23" t="str">
        <f t="shared" si="0"/>
        <v>10.1002/jez.2201) OR DOI(</v>
      </c>
    </row>
    <row r="24" spans="1:2">
      <c r="A24" t="s">
        <v>117</v>
      </c>
      <c r="B24" t="str">
        <f t="shared" si="0"/>
        <v>10.1002/jez.2201) OR DOI(</v>
      </c>
    </row>
    <row r="25" spans="1:2">
      <c r="A25" t="s">
        <v>117</v>
      </c>
      <c r="B25" t="str">
        <f t="shared" si="0"/>
        <v>10.1002/jez.2201) OR DOI(</v>
      </c>
    </row>
    <row r="26" spans="1:2">
      <c r="A26" t="s">
        <v>117</v>
      </c>
      <c r="B26" t="str">
        <f t="shared" si="0"/>
        <v>10.1002/jez.2201) OR DOI(</v>
      </c>
    </row>
    <row r="27" spans="1:2">
      <c r="A27" t="s">
        <v>117</v>
      </c>
      <c r="B27" t="str">
        <f t="shared" si="0"/>
        <v>10.1002/jez.2201) OR DOI(</v>
      </c>
    </row>
    <row r="28" spans="1:2">
      <c r="A28" t="s">
        <v>139</v>
      </c>
      <c r="B28" t="str">
        <f t="shared" si="0"/>
        <v>10.1016/j.envpol.2020.114324) OR DOI(</v>
      </c>
    </row>
    <row r="29" spans="1:2">
      <c r="A29" t="s">
        <v>139</v>
      </c>
      <c r="B29" t="str">
        <f t="shared" si="0"/>
        <v>10.1016/j.envpol.2020.114324) OR DOI(</v>
      </c>
    </row>
    <row r="30" spans="1:2">
      <c r="A30" t="s">
        <v>139</v>
      </c>
      <c r="B30" t="str">
        <f t="shared" si="0"/>
        <v>10.1016/j.envpol.2020.114324) OR DOI(</v>
      </c>
    </row>
    <row r="31" spans="1:2">
      <c r="A31" t="s">
        <v>139</v>
      </c>
      <c r="B31" t="str">
        <f t="shared" si="0"/>
        <v>10.1016/j.envpol.2020.114324) OR DOI(</v>
      </c>
    </row>
    <row r="32" spans="1:2">
      <c r="A32" t="s">
        <v>139</v>
      </c>
      <c r="B32" t="str">
        <f t="shared" si="0"/>
        <v>10.1016/j.envpol.2020.114324) OR DOI(</v>
      </c>
    </row>
    <row r="33" spans="1:2">
      <c r="A33" t="s">
        <v>139</v>
      </c>
      <c r="B33" t="str">
        <f t="shared" si="0"/>
        <v>10.1016/j.envpol.2020.114324) OR DOI(</v>
      </c>
    </row>
    <row r="34" spans="1:2">
      <c r="A34" t="s">
        <v>139</v>
      </c>
      <c r="B34" t="str">
        <f t="shared" si="0"/>
        <v>10.1016/j.envpol.2020.114324) OR DOI(</v>
      </c>
    </row>
    <row r="35" spans="1:2">
      <c r="A35" t="s">
        <v>139</v>
      </c>
      <c r="B35" t="str">
        <f t="shared" si="0"/>
        <v>10.1016/j.envpol.2020.114324) OR DOI(</v>
      </c>
    </row>
    <row r="36" spans="1:2">
      <c r="A36" t="s">
        <v>139</v>
      </c>
      <c r="B36" t="str">
        <f t="shared" si="0"/>
        <v>10.1016/j.envpol.2020.114324) OR DOI(</v>
      </c>
    </row>
    <row r="37" spans="1:2">
      <c r="A37" t="s">
        <v>139</v>
      </c>
      <c r="B37" t="str">
        <f t="shared" si="0"/>
        <v>10.1016/j.envpol.2020.114324) OR DOI(</v>
      </c>
    </row>
    <row r="38" spans="1:2">
      <c r="A38" t="s">
        <v>139</v>
      </c>
      <c r="B38" t="str">
        <f t="shared" si="0"/>
        <v>10.1016/j.envpol.2020.114324) OR DOI(</v>
      </c>
    </row>
    <row r="39" spans="1:2">
      <c r="A39" t="s">
        <v>139</v>
      </c>
      <c r="B39" t="str">
        <f t="shared" si="0"/>
        <v>10.1016/j.envpol.2020.114324) OR DOI(</v>
      </c>
    </row>
    <row r="40" spans="1:2">
      <c r="A40" t="s">
        <v>139</v>
      </c>
      <c r="B40" t="str">
        <f t="shared" si="0"/>
        <v>10.1016/j.envpol.2020.114324) OR DOI(</v>
      </c>
    </row>
    <row r="41" spans="1:2">
      <c r="A41" t="s">
        <v>139</v>
      </c>
      <c r="B41" t="str">
        <f t="shared" si="0"/>
        <v>10.1016/j.envpol.2020.114324) OR DOI(</v>
      </c>
    </row>
    <row r="42" spans="1:2">
      <c r="A42" t="s">
        <v>139</v>
      </c>
      <c r="B42" t="str">
        <f t="shared" si="0"/>
        <v>10.1016/j.envpol.2020.114324) OR DOI(</v>
      </c>
    </row>
    <row r="43" spans="1:2">
      <c r="A43" t="s">
        <v>139</v>
      </c>
      <c r="B43" t="str">
        <f t="shared" si="0"/>
        <v>10.1016/j.envpol.2020.114324) OR DOI(</v>
      </c>
    </row>
    <row r="44" spans="1:2">
      <c r="A44" t="s">
        <v>139</v>
      </c>
      <c r="B44" t="str">
        <f t="shared" si="0"/>
        <v>10.1016/j.envpol.2020.114324) OR DOI(</v>
      </c>
    </row>
    <row r="45" spans="1:2">
      <c r="A45" t="s">
        <v>139</v>
      </c>
      <c r="B45" t="str">
        <f t="shared" si="0"/>
        <v>10.1016/j.envpol.2020.114324) OR DOI(</v>
      </c>
    </row>
    <row r="46" spans="1:2">
      <c r="A46" t="s">
        <v>139</v>
      </c>
      <c r="B46" t="str">
        <f t="shared" si="0"/>
        <v>10.1016/j.envpol.2020.114324) OR DOI(</v>
      </c>
    </row>
    <row r="47" spans="1:2">
      <c r="A47" t="s">
        <v>139</v>
      </c>
      <c r="B47" t="str">
        <f t="shared" si="0"/>
        <v>10.1016/j.envpol.2020.114324) OR DOI(</v>
      </c>
    </row>
    <row r="48" spans="1:2">
      <c r="A48" t="s">
        <v>139</v>
      </c>
      <c r="B48" t="str">
        <f t="shared" si="0"/>
        <v>10.1016/j.envpol.2020.114324) OR DOI(</v>
      </c>
    </row>
    <row r="49" spans="1:2">
      <c r="A49" t="s">
        <v>139</v>
      </c>
      <c r="B49" t="str">
        <f t="shared" si="0"/>
        <v>10.1016/j.envpol.2020.114324) OR DOI(</v>
      </c>
    </row>
    <row r="50" spans="1:2">
      <c r="A50" t="s">
        <v>139</v>
      </c>
      <c r="B50" t="str">
        <f t="shared" si="0"/>
        <v>10.1016/j.envpol.2020.114324) OR DOI(</v>
      </c>
    </row>
    <row r="51" spans="1:2">
      <c r="A51" t="s">
        <v>139</v>
      </c>
      <c r="B51" t="str">
        <f t="shared" si="0"/>
        <v>10.1016/j.envpol.2020.114324) OR DOI(</v>
      </c>
    </row>
    <row r="52" spans="1:2">
      <c r="A52" t="s">
        <v>184</v>
      </c>
      <c r="B52" t="str">
        <f t="shared" si="0"/>
        <v>10.1016/j.neulet.2019.134639) OR DOI(</v>
      </c>
    </row>
    <row r="53" spans="1:2">
      <c r="A53" t="s">
        <v>184</v>
      </c>
      <c r="B53" t="str">
        <f t="shared" si="0"/>
        <v>10.1016/j.neulet.2019.134639) OR DOI(</v>
      </c>
    </row>
    <row r="54" spans="1:2">
      <c r="A54" t="s">
        <v>184</v>
      </c>
      <c r="B54" t="str">
        <f t="shared" si="0"/>
        <v>10.1016/j.neulet.2019.134639) OR DOI(</v>
      </c>
    </row>
    <row r="55" spans="1:2">
      <c r="A55" t="s">
        <v>184</v>
      </c>
      <c r="B55" t="str">
        <f t="shared" si="0"/>
        <v>10.1016/j.neulet.2019.134639) OR DOI(</v>
      </c>
    </row>
    <row r="56" spans="1:2">
      <c r="A56" t="s">
        <v>184</v>
      </c>
      <c r="B56" t="str">
        <f t="shared" si="0"/>
        <v>10.1016/j.neulet.2019.134639) OR DOI(</v>
      </c>
    </row>
    <row r="57" spans="1:2">
      <c r="A57" t="s">
        <v>184</v>
      </c>
      <c r="B57" t="str">
        <f t="shared" si="0"/>
        <v>10.1016/j.neulet.2019.134639) OR DOI(</v>
      </c>
    </row>
    <row r="58" spans="1:2">
      <c r="A58" t="s">
        <v>201</v>
      </c>
      <c r="B58" t="str">
        <f t="shared" si="0"/>
        <v>10.1002/jez.1816) OR DOI(</v>
      </c>
    </row>
    <row r="59" spans="1:2">
      <c r="A59" t="s">
        <v>201</v>
      </c>
      <c r="B59" t="str">
        <f t="shared" si="0"/>
        <v>10.1002/jez.1816) OR DOI(</v>
      </c>
    </row>
    <row r="60" spans="1:2">
      <c r="A60" t="s">
        <v>215</v>
      </c>
      <c r="B60" t="str">
        <f t="shared" si="0"/>
        <v>10.1111/ejn.14157) OR DOI(</v>
      </c>
    </row>
    <row r="61" spans="1:2">
      <c r="A61" t="s">
        <v>215</v>
      </c>
      <c r="B61" t="str">
        <f t="shared" si="0"/>
        <v>10.1111/ejn.14157) OR DOI(</v>
      </c>
    </row>
    <row r="62" spans="1:2">
      <c r="A62" t="s">
        <v>266</v>
      </c>
      <c r="B62" t="str">
        <f t="shared" si="0"/>
        <v>10.1080/07420528.2021.1937200) OR DOI(</v>
      </c>
    </row>
    <row r="63" spans="1:2">
      <c r="A63" t="s">
        <v>266</v>
      </c>
      <c r="B63" t="str">
        <f t="shared" si="0"/>
        <v>10.1080/07420528.2021.1937200) OR DOI(</v>
      </c>
    </row>
    <row r="64" spans="1:2">
      <c r="A64" t="s">
        <v>279</v>
      </c>
      <c r="B64" t="str">
        <f t="shared" si="0"/>
        <v>10.1093/condor/duaa018) OR DOI(</v>
      </c>
    </row>
    <row r="65" spans="1:2">
      <c r="A65" t="s">
        <v>279</v>
      </c>
      <c r="B65" t="str">
        <f t="shared" si="0"/>
        <v>10.1093/condor/duaa018) OR DOI(</v>
      </c>
    </row>
    <row r="66" spans="1:2">
      <c r="A66" t="s">
        <v>279</v>
      </c>
      <c r="B66" t="str">
        <f t="shared" si="0"/>
        <v>10.1093/condor/duaa018) OR DOI(</v>
      </c>
    </row>
    <row r="67" spans="1:2">
      <c r="A67" t="s">
        <v>279</v>
      </c>
      <c r="B67" t="str">
        <f t="shared" ref="B67:B130" si="1">CONCATENATE(A67, ") OR DOI(")</f>
        <v>10.1093/condor/duaa018) OR DOI(</v>
      </c>
    </row>
    <row r="68" spans="1:2">
      <c r="A68" t="s">
        <v>279</v>
      </c>
      <c r="B68" t="str">
        <f t="shared" si="1"/>
        <v>10.1093/condor/duaa018) OR DOI(</v>
      </c>
    </row>
    <row r="69" spans="1:2">
      <c r="A69" t="s">
        <v>299</v>
      </c>
      <c r="B69" t="str">
        <f t="shared" si="1"/>
        <v>10.1002/jez.2163) OR DOI(</v>
      </c>
    </row>
    <row r="70" spans="1:2">
      <c r="A70" t="s">
        <v>299</v>
      </c>
      <c r="B70" t="str">
        <f t="shared" si="1"/>
        <v>10.1002/jez.2163) OR DOI(</v>
      </c>
    </row>
    <row r="71" spans="1:2">
      <c r="A71" t="s">
        <v>315</v>
      </c>
      <c r="B71" t="str">
        <f t="shared" si="1"/>
        <v>10.1016/j.physbeh.2015.12.012) OR DOI(</v>
      </c>
    </row>
    <row r="72" spans="1:2">
      <c r="A72" t="s">
        <v>315</v>
      </c>
      <c r="B72" t="str">
        <f t="shared" si="1"/>
        <v>10.1016/j.physbeh.2015.12.012) OR DOI(</v>
      </c>
    </row>
    <row r="73" spans="1:2">
      <c r="A73" t="s">
        <v>315</v>
      </c>
      <c r="B73" t="str">
        <f t="shared" si="1"/>
        <v>10.1016/j.physbeh.2015.12.012) OR DOI(</v>
      </c>
    </row>
    <row r="74" spans="1:2">
      <c r="A74" t="s">
        <v>315</v>
      </c>
      <c r="B74" t="str">
        <f t="shared" si="1"/>
        <v>10.1016/j.physbeh.2015.12.012) OR DOI(</v>
      </c>
    </row>
    <row r="75" spans="1:2">
      <c r="A75" t="s">
        <v>315</v>
      </c>
      <c r="B75" t="str">
        <f t="shared" si="1"/>
        <v>10.1016/j.physbeh.2015.12.012) OR DOI(</v>
      </c>
    </row>
    <row r="76" spans="1:2">
      <c r="A76" t="s">
        <v>315</v>
      </c>
      <c r="B76" t="str">
        <f t="shared" si="1"/>
        <v>10.1016/j.physbeh.2015.12.012) OR DOI(</v>
      </c>
    </row>
    <row r="77" spans="1:2">
      <c r="A77" t="s">
        <v>315</v>
      </c>
      <c r="B77" t="str">
        <f t="shared" si="1"/>
        <v>10.1016/j.physbeh.2015.12.012) OR DOI(</v>
      </c>
    </row>
    <row r="78" spans="1:2">
      <c r="A78" t="s">
        <v>315</v>
      </c>
      <c r="B78" t="str">
        <f t="shared" si="1"/>
        <v>10.1016/j.physbeh.2015.12.012) OR DOI(</v>
      </c>
    </row>
    <row r="79" spans="1:2">
      <c r="A79" t="s">
        <v>315</v>
      </c>
      <c r="B79" t="str">
        <f t="shared" si="1"/>
        <v>10.1016/j.physbeh.2015.12.012) OR DOI(</v>
      </c>
    </row>
    <row r="80" spans="1:2">
      <c r="A80" t="s">
        <v>315</v>
      </c>
      <c r="B80" t="str">
        <f t="shared" si="1"/>
        <v>10.1016/j.physbeh.2015.12.012) OR DOI(</v>
      </c>
    </row>
    <row r="81" spans="1:2">
      <c r="A81" t="s">
        <v>315</v>
      </c>
      <c r="B81" t="str">
        <f t="shared" si="1"/>
        <v>10.1016/j.physbeh.2015.12.012) OR DOI(</v>
      </c>
    </row>
    <row r="82" spans="1:2">
      <c r="A82" t="s">
        <v>315</v>
      </c>
      <c r="B82" t="str">
        <f t="shared" si="1"/>
        <v>10.1016/j.physbeh.2015.12.012) OR DOI(</v>
      </c>
    </row>
    <row r="83" spans="1:2">
      <c r="A83" t="s">
        <v>315</v>
      </c>
      <c r="B83" t="str">
        <f t="shared" si="1"/>
        <v>10.1016/j.physbeh.2015.12.012) OR DOI(</v>
      </c>
    </row>
    <row r="84" spans="1:2">
      <c r="A84" t="s">
        <v>315</v>
      </c>
      <c r="B84" t="str">
        <f t="shared" si="1"/>
        <v>10.1016/j.physbeh.2015.12.012) OR DOI(</v>
      </c>
    </row>
    <row r="85" spans="1:2">
      <c r="A85" t="s">
        <v>315</v>
      </c>
      <c r="B85" t="str">
        <f t="shared" si="1"/>
        <v>10.1016/j.physbeh.2015.12.012) OR DOI(</v>
      </c>
    </row>
    <row r="86" spans="1:2">
      <c r="A86" t="s">
        <v>350</v>
      </c>
      <c r="B86" t="str">
        <f t="shared" si="1"/>
        <v>10.1098/rspb.2015.1745) OR DOI(</v>
      </c>
    </row>
    <row r="87" spans="1:2">
      <c r="A87" t="s">
        <v>361</v>
      </c>
      <c r="B87" t="str">
        <f t="shared" si="1"/>
        <v>10.1159/000124004) OR DOI(</v>
      </c>
    </row>
    <row r="88" spans="1:2">
      <c r="A88" t="s">
        <v>361</v>
      </c>
      <c r="B88" t="str">
        <f t="shared" si="1"/>
        <v>10.1159/000124004) OR DOI(</v>
      </c>
    </row>
    <row r="89" spans="1:2">
      <c r="A89" t="s">
        <v>361</v>
      </c>
      <c r="B89" t="str">
        <f t="shared" si="1"/>
        <v>10.1159/000124004) OR DOI(</v>
      </c>
    </row>
    <row r="90" spans="1:2">
      <c r="A90" t="s">
        <v>361</v>
      </c>
      <c r="B90" t="str">
        <f t="shared" si="1"/>
        <v>10.1159/000124004) OR DOI(</v>
      </c>
    </row>
    <row r="91" spans="1:2">
      <c r="A91" t="s">
        <v>361</v>
      </c>
      <c r="B91" t="str">
        <f t="shared" si="1"/>
        <v>10.1159/000124004) OR DOI(</v>
      </c>
    </row>
    <row r="92" spans="1:2">
      <c r="A92" t="s">
        <v>361</v>
      </c>
      <c r="B92" t="str">
        <f t="shared" si="1"/>
        <v>10.1159/000124004) OR DOI(</v>
      </c>
    </row>
    <row r="93" spans="1:2">
      <c r="A93" t="s">
        <v>361</v>
      </c>
      <c r="B93" t="str">
        <f t="shared" si="1"/>
        <v>10.1159/000124004) OR DOI(</v>
      </c>
    </row>
    <row r="94" spans="1:2">
      <c r="A94" t="s">
        <v>361</v>
      </c>
      <c r="B94" t="str">
        <f t="shared" si="1"/>
        <v>10.1159/000124004) OR DOI(</v>
      </c>
    </row>
    <row r="95" spans="1:2">
      <c r="A95" t="s">
        <v>361</v>
      </c>
      <c r="B95" t="str">
        <f t="shared" si="1"/>
        <v>10.1159/000124004) OR DOI(</v>
      </c>
    </row>
    <row r="96" spans="1:2">
      <c r="A96" t="s">
        <v>361</v>
      </c>
      <c r="B96" t="str">
        <f t="shared" si="1"/>
        <v>10.1159/000124004) OR DOI(</v>
      </c>
    </row>
    <row r="97" spans="1:2">
      <c r="A97" t="s">
        <v>361</v>
      </c>
      <c r="B97" t="str">
        <f t="shared" si="1"/>
        <v>10.1159/000124004) OR DOI(</v>
      </c>
    </row>
    <row r="98" spans="1:2">
      <c r="A98" t="s">
        <v>361</v>
      </c>
      <c r="B98" t="str">
        <f t="shared" si="1"/>
        <v>10.1159/000124004) OR DOI(</v>
      </c>
    </row>
    <row r="99" spans="1:2">
      <c r="A99" t="s">
        <v>361</v>
      </c>
      <c r="B99" t="str">
        <f t="shared" si="1"/>
        <v>10.1159/000124004) OR DOI(</v>
      </c>
    </row>
    <row r="100" spans="1:2">
      <c r="A100" t="s">
        <v>361</v>
      </c>
      <c r="B100" t="str">
        <f t="shared" si="1"/>
        <v>10.1159/000124004) OR DOI(</v>
      </c>
    </row>
    <row r="101" spans="1:2">
      <c r="A101" t="s">
        <v>361</v>
      </c>
      <c r="B101" t="str">
        <f t="shared" si="1"/>
        <v>10.1159/000124004) OR DOI(</v>
      </c>
    </row>
    <row r="102" spans="1:2">
      <c r="A102" t="s">
        <v>361</v>
      </c>
      <c r="B102" t="str">
        <f t="shared" si="1"/>
        <v>10.1159/000124004) OR DOI(</v>
      </c>
    </row>
    <row r="103" spans="1:2">
      <c r="A103" t="s">
        <v>361</v>
      </c>
      <c r="B103" t="str">
        <f t="shared" si="1"/>
        <v>10.1159/000124004) OR DOI(</v>
      </c>
    </row>
    <row r="104" spans="1:2">
      <c r="A104" t="s">
        <v>361</v>
      </c>
      <c r="B104" t="str">
        <f t="shared" si="1"/>
        <v>10.1159/000124004) OR DOI(</v>
      </c>
    </row>
    <row r="105" spans="1:2">
      <c r="A105" t="s">
        <v>361</v>
      </c>
      <c r="B105" t="str">
        <f t="shared" si="1"/>
        <v>10.1159/000124004) OR DOI(</v>
      </c>
    </row>
    <row r="106" spans="1:2">
      <c r="A106" t="s">
        <v>361</v>
      </c>
      <c r="B106" t="str">
        <f t="shared" si="1"/>
        <v>10.1159/000124004) OR DOI(</v>
      </c>
    </row>
    <row r="107" spans="1:2">
      <c r="A107" t="s">
        <v>361</v>
      </c>
      <c r="B107" t="str">
        <f t="shared" si="1"/>
        <v>10.1159/000124004) OR DOI(</v>
      </c>
    </row>
    <row r="108" spans="1:2">
      <c r="A108" t="s">
        <v>398</v>
      </c>
      <c r="B108" t="str">
        <f t="shared" si="1"/>
        <v>10.1016/0024-3205(83)90353-3) OR DOI(</v>
      </c>
    </row>
    <row r="109" spans="1:2">
      <c r="A109" t="s">
        <v>398</v>
      </c>
      <c r="B109" t="str">
        <f t="shared" si="1"/>
        <v>10.1016/0024-3205(83)90353-3) OR DOI(</v>
      </c>
    </row>
    <row r="110" spans="1:2">
      <c r="A110" t="s">
        <v>398</v>
      </c>
      <c r="B110" t="str">
        <f t="shared" si="1"/>
        <v>10.1016/0024-3205(83)90353-3) OR DOI(</v>
      </c>
    </row>
    <row r="111" spans="1:2">
      <c r="A111" t="s">
        <v>398</v>
      </c>
      <c r="B111" t="str">
        <f t="shared" si="1"/>
        <v>10.1016/0024-3205(83)90353-3) OR DOI(</v>
      </c>
    </row>
    <row r="112" spans="1:2">
      <c r="A112" t="s">
        <v>398</v>
      </c>
      <c r="B112" t="str">
        <f t="shared" si="1"/>
        <v>10.1016/0024-3205(83)90353-3) OR DOI(</v>
      </c>
    </row>
    <row r="113" spans="1:2">
      <c r="A113" t="s">
        <v>398</v>
      </c>
      <c r="B113" t="str">
        <f t="shared" si="1"/>
        <v>10.1016/0024-3205(83)90353-3) OR DOI(</v>
      </c>
    </row>
    <row r="114" spans="1:2">
      <c r="A114" t="s">
        <v>398</v>
      </c>
      <c r="B114" t="str">
        <f t="shared" si="1"/>
        <v>10.1016/0024-3205(83)90353-3) OR DOI(</v>
      </c>
    </row>
    <row r="115" spans="1:2">
      <c r="A115" t="s">
        <v>398</v>
      </c>
      <c r="B115" t="str">
        <f t="shared" si="1"/>
        <v>10.1016/0024-3205(83)90353-3) OR DOI(</v>
      </c>
    </row>
    <row r="116" spans="1:2">
      <c r="A116" t="s">
        <v>398</v>
      </c>
      <c r="B116" t="str">
        <f t="shared" si="1"/>
        <v>10.1016/0024-3205(83)90353-3) OR DOI(</v>
      </c>
    </row>
    <row r="117" spans="1:2">
      <c r="A117" t="s">
        <v>398</v>
      </c>
      <c r="B117" t="str">
        <f t="shared" si="1"/>
        <v>10.1016/0024-3205(83)90353-3) OR DOI(</v>
      </c>
    </row>
    <row r="118" spans="1:2">
      <c r="A118" t="s">
        <v>398</v>
      </c>
      <c r="B118" t="str">
        <f t="shared" si="1"/>
        <v>10.1016/0024-3205(83)90353-3) OR DOI(</v>
      </c>
    </row>
    <row r="119" spans="1:2">
      <c r="A119" t="s">
        <v>398</v>
      </c>
      <c r="B119" t="str">
        <f t="shared" si="1"/>
        <v>10.1016/0024-3205(83)90353-3) OR DOI(</v>
      </c>
    </row>
    <row r="120" spans="1:2">
      <c r="A120" t="s">
        <v>424</v>
      </c>
      <c r="B120" t="str">
        <f t="shared" si="1"/>
        <v>10.1007/s007020050066) OR DOI(</v>
      </c>
    </row>
    <row r="121" spans="1:2">
      <c r="A121" t="s">
        <v>424</v>
      </c>
      <c r="B121" t="str">
        <f t="shared" si="1"/>
        <v>10.1007/s007020050066) OR DOI(</v>
      </c>
    </row>
    <row r="122" spans="1:2">
      <c r="A122" t="s">
        <v>438</v>
      </c>
      <c r="B122" t="str">
        <f t="shared" si="1"/>
        <v>10.1530/jrf.0.1180295) OR DOI(</v>
      </c>
    </row>
    <row r="123" spans="1:2">
      <c r="A123" t="s">
        <v>438</v>
      </c>
      <c r="B123" t="str">
        <f t="shared" si="1"/>
        <v>10.1530/jrf.0.1180295) OR DOI(</v>
      </c>
    </row>
    <row r="124" spans="1:2">
      <c r="A124" t="s">
        <v>455</v>
      </c>
      <c r="B124" t="str">
        <f t="shared" si="1"/>
        <v>10.1016/s0016-6480(03)00168-0) OR DOI(</v>
      </c>
    </row>
    <row r="125" spans="1:2">
      <c r="A125" t="s">
        <v>455</v>
      </c>
      <c r="B125" t="str">
        <f t="shared" si="1"/>
        <v>10.1016/s0016-6480(03)00168-0) OR DOI(</v>
      </c>
    </row>
    <row r="126" spans="1:2">
      <c r="A126" t="s">
        <v>455</v>
      </c>
      <c r="B126" t="str">
        <f t="shared" si="1"/>
        <v>10.1016/s0016-6480(03)00168-0) OR DOI(</v>
      </c>
    </row>
    <row r="127" spans="1:2">
      <c r="A127" t="s">
        <v>455</v>
      </c>
      <c r="B127" t="str">
        <f t="shared" si="1"/>
        <v>10.1016/s0016-6480(03)00168-0) OR DOI(</v>
      </c>
    </row>
    <row r="128" spans="1:2">
      <c r="A128" t="s">
        <v>455</v>
      </c>
      <c r="B128" t="str">
        <f t="shared" si="1"/>
        <v>10.1016/s0016-6480(03)00168-0) OR DOI(</v>
      </c>
    </row>
    <row r="129" spans="1:2">
      <c r="A129" t="s">
        <v>455</v>
      </c>
      <c r="B129" t="str">
        <f t="shared" si="1"/>
        <v>10.1016/s0016-6480(03)00168-0) OR DOI(</v>
      </c>
    </row>
    <row r="130" spans="1:2">
      <c r="A130" t="s">
        <v>455</v>
      </c>
      <c r="B130" t="str">
        <f t="shared" si="1"/>
        <v>10.1016/s0016-6480(03)00168-0) OR DOI(</v>
      </c>
    </row>
    <row r="131" spans="1:2">
      <c r="A131" t="s">
        <v>455</v>
      </c>
      <c r="B131" t="str">
        <f t="shared" ref="B131:B194" si="2">CONCATENATE(A131, ") OR DOI(")</f>
        <v>10.1016/s0016-6480(03)00168-0) OR DOI(</v>
      </c>
    </row>
    <row r="132" spans="1:2">
      <c r="A132" t="s">
        <v>455</v>
      </c>
      <c r="B132" t="str">
        <f t="shared" si="2"/>
        <v>10.1016/s0016-6480(03)00168-0) OR DOI(</v>
      </c>
    </row>
    <row r="133" spans="1:2">
      <c r="A133" t="s">
        <v>455</v>
      </c>
      <c r="B133" t="str">
        <f t="shared" si="2"/>
        <v>10.1016/s0016-6480(03)00168-0) OR DOI(</v>
      </c>
    </row>
    <row r="134" spans="1:2">
      <c r="A134" t="s">
        <v>455</v>
      </c>
      <c r="B134" t="str">
        <f t="shared" si="2"/>
        <v>10.1016/s0016-6480(03)00168-0) OR DOI(</v>
      </c>
    </row>
    <row r="135" spans="1:2">
      <c r="A135" t="s">
        <v>483</v>
      </c>
      <c r="B135" t="str">
        <f t="shared" si="2"/>
        <v>10.1080/09291010701875328) OR DOI(</v>
      </c>
    </row>
    <row r="136" spans="1:2">
      <c r="A136" t="s">
        <v>483</v>
      </c>
      <c r="B136" t="str">
        <f t="shared" si="2"/>
        <v>10.1080/09291010701875328) OR DOI(</v>
      </c>
    </row>
    <row r="137" spans="1:2">
      <c r="A137" t="s">
        <v>483</v>
      </c>
      <c r="B137" t="str">
        <f t="shared" si="2"/>
        <v>10.1080/09291010701875328) OR DOI(</v>
      </c>
    </row>
    <row r="138" spans="1:2">
      <c r="A138" t="s">
        <v>483</v>
      </c>
      <c r="B138" t="str">
        <f t="shared" si="2"/>
        <v>10.1080/09291010701875328) OR DOI(</v>
      </c>
    </row>
    <row r="139" spans="1:2">
      <c r="A139" t="s">
        <v>483</v>
      </c>
      <c r="B139" t="str">
        <f t="shared" si="2"/>
        <v>10.1080/09291010701875328) OR DOI(</v>
      </c>
    </row>
    <row r="140" spans="1:2">
      <c r="A140" t="s">
        <v>483</v>
      </c>
      <c r="B140" t="str">
        <f t="shared" si="2"/>
        <v>10.1080/09291010701875328) OR DOI(</v>
      </c>
    </row>
    <row r="141" spans="1:2">
      <c r="A141" t="s">
        <v>483</v>
      </c>
      <c r="B141" t="str">
        <f t="shared" si="2"/>
        <v>10.1080/09291010701875328) OR DOI(</v>
      </c>
    </row>
    <row r="142" spans="1:2">
      <c r="A142" t="s">
        <v>483</v>
      </c>
      <c r="B142" t="str">
        <f t="shared" si="2"/>
        <v>10.1080/09291010701875328) OR DOI(</v>
      </c>
    </row>
    <row r="143" spans="1:2">
      <c r="A143" t="s">
        <v>499</v>
      </c>
      <c r="B143" t="str">
        <f t="shared" si="2"/>
        <v>10.1016/j.envpol.2019.113278) OR DOI(</v>
      </c>
    </row>
    <row r="144" spans="1:2">
      <c r="A144" t="s">
        <v>499</v>
      </c>
      <c r="B144" t="str">
        <f t="shared" si="2"/>
        <v>10.1016/j.envpol.2019.113278) OR DOI(</v>
      </c>
    </row>
    <row r="145" spans="1:2">
      <c r="A145" t="s">
        <v>499</v>
      </c>
      <c r="B145" t="str">
        <f t="shared" si="2"/>
        <v>10.1016/j.envpol.2019.113278) OR DOI(</v>
      </c>
    </row>
    <row r="146" spans="1:2">
      <c r="A146" t="s">
        <v>499</v>
      </c>
      <c r="B146" t="str">
        <f t="shared" si="2"/>
        <v>10.1016/j.envpol.2019.113278) OR DOI(</v>
      </c>
    </row>
    <row r="147" spans="1:2">
      <c r="A147" t="s">
        <v>499</v>
      </c>
      <c r="B147" t="str">
        <f t="shared" si="2"/>
        <v>10.1016/j.envpol.2019.113278) OR DOI(</v>
      </c>
    </row>
    <row r="148" spans="1:2">
      <c r="A148" t="s">
        <v>499</v>
      </c>
      <c r="B148" t="str">
        <f t="shared" si="2"/>
        <v>10.1016/j.envpol.2019.113278) OR DOI(</v>
      </c>
    </row>
    <row r="149" spans="1:2">
      <c r="A149" t="s">
        <v>519</v>
      </c>
      <c r="B149" t="str">
        <f t="shared" si="2"/>
        <v>10.3389/fevo.2021.751072 ) OR DOI(</v>
      </c>
    </row>
    <row r="150" spans="1:2">
      <c r="A150" t="s">
        <v>519</v>
      </c>
      <c r="B150" t="str">
        <f t="shared" si="2"/>
        <v>10.3389/fevo.2021.751072 ) OR DOI(</v>
      </c>
    </row>
    <row r="151" spans="1:2">
      <c r="A151" t="s">
        <v>519</v>
      </c>
      <c r="B151" t="str">
        <f t="shared" si="2"/>
        <v>10.3389/fevo.2021.751072 ) OR DOI(</v>
      </c>
    </row>
    <row r="152" spans="1:2">
      <c r="A152" t="s">
        <v>519</v>
      </c>
      <c r="B152" t="str">
        <f t="shared" si="2"/>
        <v>10.3389/fevo.2021.751072 ) OR DOI(</v>
      </c>
    </row>
    <row r="153" spans="1:2">
      <c r="A153" t="s">
        <v>519</v>
      </c>
      <c r="B153" t="str">
        <f t="shared" si="2"/>
        <v>10.3389/fevo.2021.751072 ) OR DOI(</v>
      </c>
    </row>
    <row r="154" spans="1:2">
      <c r="A154" t="s">
        <v>519</v>
      </c>
      <c r="B154" t="str">
        <f t="shared" si="2"/>
        <v>10.3389/fevo.2021.751072 ) OR DOI(</v>
      </c>
    </row>
    <row r="155" spans="1:2">
      <c r="A155" t="s">
        <v>519</v>
      </c>
      <c r="B155" t="str">
        <f t="shared" si="2"/>
        <v>10.3389/fevo.2021.751072 ) OR DOI(</v>
      </c>
    </row>
    <row r="156" spans="1:2">
      <c r="A156" t="s">
        <v>519</v>
      </c>
      <c r="B156" t="str">
        <f t="shared" si="2"/>
        <v>10.3389/fevo.2021.751072 ) OR DOI(</v>
      </c>
    </row>
    <row r="157" spans="1:2">
      <c r="A157" t="s">
        <v>519</v>
      </c>
      <c r="B157" t="str">
        <f t="shared" si="2"/>
        <v>10.3389/fevo.2021.751072 ) OR DOI(</v>
      </c>
    </row>
    <row r="158" spans="1:2">
      <c r="A158" t="s">
        <v>519</v>
      </c>
      <c r="B158" t="str">
        <f t="shared" si="2"/>
        <v>10.3389/fevo.2021.751072 ) OR DOI(</v>
      </c>
    </row>
    <row r="159" spans="1:2">
      <c r="A159" t="s">
        <v>519</v>
      </c>
      <c r="B159" t="str">
        <f t="shared" si="2"/>
        <v>10.3389/fevo.2021.751072 ) OR DOI(</v>
      </c>
    </row>
    <row r="160" spans="1:2">
      <c r="A160" t="s">
        <v>519</v>
      </c>
      <c r="B160" t="str">
        <f t="shared" si="2"/>
        <v>10.3389/fevo.2021.751072 ) OR DOI(</v>
      </c>
    </row>
    <row r="161" spans="1:2">
      <c r="A161" t="s">
        <v>519</v>
      </c>
      <c r="B161" t="str">
        <f t="shared" si="2"/>
        <v>10.3389/fevo.2021.751072 ) OR DOI(</v>
      </c>
    </row>
    <row r="162" spans="1:2">
      <c r="A162" t="s">
        <v>519</v>
      </c>
      <c r="B162" t="str">
        <f t="shared" si="2"/>
        <v>10.3389/fevo.2021.751072 ) OR DOI(</v>
      </c>
    </row>
    <row r="163" spans="1:2">
      <c r="A163" t="s">
        <v>519</v>
      </c>
      <c r="B163" t="str">
        <f t="shared" si="2"/>
        <v>10.3389/fevo.2021.751072 ) OR DOI(</v>
      </c>
    </row>
    <row r="164" spans="1:2">
      <c r="A164" t="s">
        <v>519</v>
      </c>
      <c r="B164" t="str">
        <f t="shared" si="2"/>
        <v>10.3389/fevo.2021.751072 ) OR DOI(</v>
      </c>
    </row>
    <row r="165" spans="1:2">
      <c r="A165" t="s">
        <v>550</v>
      </c>
      <c r="B165" t="str">
        <f t="shared" si="2"/>
        <v>10.1242/jeb.239350 ) OR DOI(</v>
      </c>
    </row>
    <row r="166" spans="1:2">
      <c r="A166" t="s">
        <v>596</v>
      </c>
      <c r="B166" t="str">
        <f t="shared" si="2"/>
        <v>10.1016/0016-6480(79)90031-5) OR DOI(</v>
      </c>
    </row>
    <row r="167" spans="1:2">
      <c r="A167" t="s">
        <v>596</v>
      </c>
      <c r="B167" t="str">
        <f t="shared" si="2"/>
        <v>10.1016/0016-6480(79)90031-5) OR DOI(</v>
      </c>
    </row>
    <row r="168" spans="1:2">
      <c r="A168" t="s">
        <v>596</v>
      </c>
      <c r="B168" t="str">
        <f t="shared" si="2"/>
        <v>10.1016/0016-6480(79)90031-5) OR DOI(</v>
      </c>
    </row>
    <row r="169" spans="1:2">
      <c r="A169" t="s">
        <v>596</v>
      </c>
      <c r="B169" t="str">
        <f t="shared" si="2"/>
        <v>10.1016/0016-6480(79)90031-5) OR DOI(</v>
      </c>
    </row>
    <row r="170" spans="1:2">
      <c r="A170" t="s">
        <v>596</v>
      </c>
      <c r="B170" t="str">
        <f t="shared" si="2"/>
        <v>10.1016/0016-6480(79)90031-5) OR DOI(</v>
      </c>
    </row>
    <row r="171" spans="1:2">
      <c r="A171" t="s">
        <v>596</v>
      </c>
      <c r="B171" t="str">
        <f t="shared" si="2"/>
        <v>10.1016/0016-6480(79)90031-5) OR DOI(</v>
      </c>
    </row>
    <row r="172" spans="1:2">
      <c r="A172" t="s">
        <v>596</v>
      </c>
      <c r="B172" t="str">
        <f t="shared" si="2"/>
        <v>10.1016/0016-6480(79)90031-5) OR DOI(</v>
      </c>
    </row>
    <row r="173" spans="1:2">
      <c r="A173" t="s">
        <v>596</v>
      </c>
      <c r="B173" t="str">
        <f t="shared" si="2"/>
        <v>10.1016/0016-6480(79)90031-5) OR DOI(</v>
      </c>
    </row>
    <row r="174" spans="1:2">
      <c r="A174" t="s">
        <v>596</v>
      </c>
      <c r="B174" t="str">
        <f t="shared" si="2"/>
        <v>10.1016/0016-6480(79)90031-5) OR DOI(</v>
      </c>
    </row>
    <row r="175" spans="1:2">
      <c r="A175" t="s">
        <v>596</v>
      </c>
      <c r="B175" t="str">
        <f t="shared" si="2"/>
        <v>10.1016/0016-6480(79)90031-5) OR DOI(</v>
      </c>
    </row>
    <row r="176" spans="1:2">
      <c r="A176" t="s">
        <v>621</v>
      </c>
      <c r="B176" t="str">
        <f t="shared" si="2"/>
        <v>10.1016/0006-8993(83)90089-6) OR DOI(</v>
      </c>
    </row>
    <row r="177" spans="1:2">
      <c r="A177" t="s">
        <v>621</v>
      </c>
      <c r="B177" t="str">
        <f t="shared" si="2"/>
        <v>10.1016/0006-8993(83)90089-6) OR DOI(</v>
      </c>
    </row>
    <row r="178" spans="1:2">
      <c r="A178" t="s">
        <v>621</v>
      </c>
      <c r="B178" t="str">
        <f t="shared" si="2"/>
        <v>10.1016/0006-8993(83)90089-6) OR DOI(</v>
      </c>
    </row>
    <row r="179" spans="1:2">
      <c r="A179" t="s">
        <v>621</v>
      </c>
      <c r="B179" t="str">
        <f t="shared" si="2"/>
        <v>10.1016/0006-8993(83)90089-6) OR DOI(</v>
      </c>
    </row>
    <row r="180" spans="1:2">
      <c r="A180" t="s">
        <v>621</v>
      </c>
      <c r="B180" t="str">
        <f t="shared" si="2"/>
        <v>10.1016/0006-8993(83)90089-6) OR DOI(</v>
      </c>
    </row>
    <row r="181" spans="1:2">
      <c r="A181" t="s">
        <v>621</v>
      </c>
      <c r="B181" t="str">
        <f t="shared" si="2"/>
        <v>10.1016/0006-8993(83)90089-6) OR DOI(</v>
      </c>
    </row>
    <row r="182" spans="1:2">
      <c r="A182" t="s">
        <v>621</v>
      </c>
      <c r="B182" t="str">
        <f t="shared" si="2"/>
        <v>10.1016/0006-8993(83)90089-6) OR DOI(</v>
      </c>
    </row>
    <row r="183" spans="1:2">
      <c r="A183" t="s">
        <v>621</v>
      </c>
      <c r="B183" t="str">
        <f t="shared" si="2"/>
        <v>10.1016/0006-8993(83)90089-6) OR DOI(</v>
      </c>
    </row>
    <row r="184" spans="1:2">
      <c r="A184" t="s">
        <v>621</v>
      </c>
      <c r="B184" t="str">
        <f t="shared" si="2"/>
        <v>10.1016/0006-8993(83)90089-6) OR DOI(</v>
      </c>
    </row>
    <row r="185" spans="1:2">
      <c r="A185" t="s">
        <v>621</v>
      </c>
      <c r="B185" t="str">
        <f t="shared" si="2"/>
        <v>10.1016/0006-8993(83)90089-6) OR DOI(</v>
      </c>
    </row>
    <row r="186" spans="1:2">
      <c r="A186" t="s">
        <v>621</v>
      </c>
      <c r="B186" t="str">
        <f t="shared" si="2"/>
        <v>10.1016/0006-8993(83)90089-6) OR DOI(</v>
      </c>
    </row>
    <row r="187" spans="1:2">
      <c r="A187" t="s">
        <v>621</v>
      </c>
      <c r="B187" t="str">
        <f t="shared" si="2"/>
        <v>10.1016/0006-8993(83)90089-6) OR DOI(</v>
      </c>
    </row>
    <row r="188" spans="1:2">
      <c r="A188" t="s">
        <v>621</v>
      </c>
      <c r="B188" t="str">
        <f t="shared" si="2"/>
        <v>10.1016/0006-8993(83)90089-6) OR DOI(</v>
      </c>
    </row>
    <row r="189" spans="1:2">
      <c r="A189" t="s">
        <v>621</v>
      </c>
      <c r="B189" t="str">
        <f t="shared" si="2"/>
        <v>10.1016/0006-8993(83)90089-6) OR DOI(</v>
      </c>
    </row>
    <row r="190" spans="1:2">
      <c r="A190" t="s">
        <v>621</v>
      </c>
      <c r="B190" t="str">
        <f t="shared" si="2"/>
        <v>10.1016/0006-8993(83)90089-6) OR DOI(</v>
      </c>
    </row>
    <row r="191" spans="1:2">
      <c r="A191" t="s">
        <v>621</v>
      </c>
      <c r="B191" t="str">
        <f t="shared" si="2"/>
        <v>10.1016/0006-8993(83)90089-6) OR DOI(</v>
      </c>
    </row>
    <row r="192" spans="1:2">
      <c r="A192" t="s">
        <v>621</v>
      </c>
      <c r="B192" t="str">
        <f t="shared" si="2"/>
        <v>10.1016/0006-8993(83)90089-6) OR DOI(</v>
      </c>
    </row>
    <row r="193" spans="1:2">
      <c r="A193" t="s">
        <v>621</v>
      </c>
      <c r="B193" t="str">
        <f t="shared" si="2"/>
        <v>10.1016/0006-8993(83)90089-6) OR DOI(</v>
      </c>
    </row>
    <row r="194" spans="1:2">
      <c r="A194" t="s">
        <v>621</v>
      </c>
      <c r="B194" t="str">
        <f t="shared" si="2"/>
        <v>10.1016/0006-8993(83)90089-6) OR DOI(</v>
      </c>
    </row>
    <row r="195" spans="1:2">
      <c r="A195" t="s">
        <v>621</v>
      </c>
      <c r="B195" t="str">
        <f t="shared" ref="B195:B258" si="3">CONCATENATE(A195, ") OR DOI(")</f>
        <v>10.1016/0006-8993(83)90089-6) OR DOI(</v>
      </c>
    </row>
    <row r="196" spans="1:2">
      <c r="A196" t="s">
        <v>621</v>
      </c>
      <c r="B196" t="str">
        <f t="shared" si="3"/>
        <v>10.1016/0006-8993(83)90089-6) OR DOI(</v>
      </c>
    </row>
    <row r="197" spans="1:2">
      <c r="A197" s="10" t="s">
        <v>1144</v>
      </c>
      <c r="B197" t="str">
        <f t="shared" si="3"/>
        <v>10.1111/j.1600-079X.1985.tb00717.x) OR DOI(</v>
      </c>
    </row>
    <row r="198" spans="1:2">
      <c r="A198" s="10" t="s">
        <v>1144</v>
      </c>
      <c r="B198" t="str">
        <f t="shared" si="3"/>
        <v>10.1111/j.1600-079X.1985.tb00717.x) OR DOI(</v>
      </c>
    </row>
    <row r="199" spans="1:2">
      <c r="A199" s="10" t="s">
        <v>1144</v>
      </c>
      <c r="B199" t="str">
        <f t="shared" si="3"/>
        <v>10.1111/j.1600-079X.1985.tb00717.x) OR DOI(</v>
      </c>
    </row>
    <row r="200" spans="1:2">
      <c r="A200" s="10" t="s">
        <v>1144</v>
      </c>
      <c r="B200" t="str">
        <f t="shared" si="3"/>
        <v>10.1111/j.1600-079X.1985.tb00717.x) OR DOI(</v>
      </c>
    </row>
    <row r="201" spans="1:2">
      <c r="A201" s="10" t="s">
        <v>1144</v>
      </c>
      <c r="B201" t="str">
        <f t="shared" si="3"/>
        <v>10.1111/j.1600-079X.1985.tb00717.x) OR DOI(</v>
      </c>
    </row>
    <row r="202" spans="1:2">
      <c r="A202" s="10" t="s">
        <v>1144</v>
      </c>
      <c r="B202" t="str">
        <f t="shared" si="3"/>
        <v>10.1111/j.1600-079X.1985.tb00717.x) OR DOI(</v>
      </c>
    </row>
    <row r="203" spans="1:2">
      <c r="A203" s="10" t="s">
        <v>1144</v>
      </c>
      <c r="B203" t="str">
        <f t="shared" si="3"/>
        <v>10.1111/j.1600-079X.1985.tb00717.x) OR DOI(</v>
      </c>
    </row>
    <row r="204" spans="1:2">
      <c r="A204" s="10" t="s">
        <v>1144</v>
      </c>
      <c r="B204" t="str">
        <f t="shared" si="3"/>
        <v>10.1111/j.1600-079X.1985.tb00717.x) OR DOI(</v>
      </c>
    </row>
    <row r="205" spans="1:2">
      <c r="A205" s="10" t="s">
        <v>1144</v>
      </c>
      <c r="B205" t="str">
        <f t="shared" si="3"/>
        <v>10.1111/j.1600-079X.1985.tb00717.x) OR DOI(</v>
      </c>
    </row>
    <row r="206" spans="1:2">
      <c r="A206" s="10" t="s">
        <v>1144</v>
      </c>
      <c r="B206" t="str">
        <f t="shared" si="3"/>
        <v>10.1111/j.1600-079X.1985.tb00717.x) OR DOI(</v>
      </c>
    </row>
    <row r="207" spans="1:2">
      <c r="A207" s="10" t="s">
        <v>1144</v>
      </c>
      <c r="B207" t="str">
        <f t="shared" si="3"/>
        <v>10.1111/j.1600-079X.1985.tb00717.x) OR DOI(</v>
      </c>
    </row>
    <row r="208" spans="1:2">
      <c r="A208" s="10" t="s">
        <v>1144</v>
      </c>
      <c r="B208" t="str">
        <f t="shared" si="3"/>
        <v>10.1111/j.1600-079X.1985.tb00717.x) OR DOI(</v>
      </c>
    </row>
    <row r="209" spans="1:2">
      <c r="A209" s="10" t="s">
        <v>1144</v>
      </c>
      <c r="B209" t="str">
        <f t="shared" si="3"/>
        <v>10.1111/j.1600-079X.1985.tb00717.x) OR DOI(</v>
      </c>
    </row>
    <row r="210" spans="1:2">
      <c r="A210" s="10" t="s">
        <v>1144</v>
      </c>
      <c r="B210" t="str">
        <f t="shared" si="3"/>
        <v>10.1111/j.1600-079X.1985.tb00717.x) OR DOI(</v>
      </c>
    </row>
    <row r="211" spans="1:2">
      <c r="A211" s="10" t="s">
        <v>1144</v>
      </c>
      <c r="B211" t="str">
        <f t="shared" si="3"/>
        <v>10.1111/j.1600-079X.1985.tb00717.x) OR DOI(</v>
      </c>
    </row>
    <row r="212" spans="1:2">
      <c r="A212" s="10" t="s">
        <v>1144</v>
      </c>
      <c r="B212" t="str">
        <f t="shared" si="3"/>
        <v>10.1111/j.1600-079X.1985.tb00717.x) OR DOI(</v>
      </c>
    </row>
    <row r="213" spans="1:2">
      <c r="A213" t="s">
        <v>721</v>
      </c>
      <c r="B213" t="str">
        <f t="shared" si="3"/>
        <v>10.1016/0300-9629(86)90382-8) OR DOI(</v>
      </c>
    </row>
    <row r="214" spans="1:2">
      <c r="A214" t="s">
        <v>721</v>
      </c>
      <c r="B214" t="str">
        <f t="shared" si="3"/>
        <v>10.1016/0300-9629(86)90382-8) OR DOI(</v>
      </c>
    </row>
    <row r="215" spans="1:2">
      <c r="A215" t="s">
        <v>721</v>
      </c>
      <c r="B215" t="str">
        <f t="shared" si="3"/>
        <v>10.1016/0300-9629(86)90382-8) OR DOI(</v>
      </c>
    </row>
    <row r="216" spans="1:2">
      <c r="A216" t="s">
        <v>721</v>
      </c>
      <c r="B216" t="str">
        <f t="shared" si="3"/>
        <v>10.1016/0300-9629(86)90382-8) OR DOI(</v>
      </c>
    </row>
    <row r="217" spans="1:2">
      <c r="A217" t="s">
        <v>721</v>
      </c>
      <c r="B217" t="str">
        <f t="shared" si="3"/>
        <v>10.1016/0300-9629(86)90382-8) OR DOI(</v>
      </c>
    </row>
    <row r="218" spans="1:2">
      <c r="A218" t="s">
        <v>748</v>
      </c>
      <c r="B218" t="str">
        <f t="shared" si="3"/>
        <v>10.1016/j.cbpb.2004.06.012) OR DOI(</v>
      </c>
    </row>
    <row r="219" spans="1:2">
      <c r="A219" t="s">
        <v>748</v>
      </c>
      <c r="B219" t="str">
        <f t="shared" si="3"/>
        <v>10.1016/j.cbpb.2004.06.012) OR DOI(</v>
      </c>
    </row>
    <row r="220" spans="1:2">
      <c r="A220" t="s">
        <v>748</v>
      </c>
      <c r="B220" t="str">
        <f t="shared" si="3"/>
        <v>10.1016/j.cbpb.2004.06.012) OR DOI(</v>
      </c>
    </row>
    <row r="221" spans="1:2">
      <c r="A221" t="s">
        <v>748</v>
      </c>
      <c r="B221" t="str">
        <f t="shared" si="3"/>
        <v>10.1016/j.cbpb.2004.06.012) OR DOI(</v>
      </c>
    </row>
    <row r="222" spans="1:2">
      <c r="A222" t="s">
        <v>748</v>
      </c>
      <c r="B222" t="str">
        <f t="shared" si="3"/>
        <v>10.1016/j.cbpb.2004.06.012) OR DOI(</v>
      </c>
    </row>
    <row r="223" spans="1:2">
      <c r="A223" t="s">
        <v>748</v>
      </c>
      <c r="B223" t="str">
        <f t="shared" si="3"/>
        <v>10.1016/j.cbpb.2004.06.012) OR DOI(</v>
      </c>
    </row>
    <row r="224" spans="1:2">
      <c r="A224" t="s">
        <v>748</v>
      </c>
      <c r="B224" t="str">
        <f t="shared" si="3"/>
        <v>10.1016/j.cbpb.2004.06.012) OR DOI(</v>
      </c>
    </row>
    <row r="225" spans="1:2">
      <c r="A225" t="s">
        <v>748</v>
      </c>
      <c r="B225" t="str">
        <f t="shared" si="3"/>
        <v>10.1016/j.cbpb.2004.06.012) OR DOI(</v>
      </c>
    </row>
    <row r="226" spans="1:2">
      <c r="A226" t="s">
        <v>748</v>
      </c>
      <c r="B226" t="str">
        <f t="shared" si="3"/>
        <v>10.1016/j.cbpb.2004.06.012) OR DOI(</v>
      </c>
    </row>
    <row r="227" spans="1:2">
      <c r="A227" t="s">
        <v>748</v>
      </c>
      <c r="B227" t="str">
        <f t="shared" si="3"/>
        <v>10.1016/j.cbpb.2004.06.012) OR DOI(</v>
      </c>
    </row>
    <row r="228" spans="1:2">
      <c r="A228" t="s">
        <v>748</v>
      </c>
      <c r="B228" t="str">
        <f t="shared" si="3"/>
        <v>10.1016/j.cbpb.2004.06.012) OR DOI(</v>
      </c>
    </row>
    <row r="229" spans="1:2">
      <c r="A229" t="s">
        <v>748</v>
      </c>
      <c r="B229" t="str">
        <f t="shared" si="3"/>
        <v>10.1016/j.cbpb.2004.06.012) OR DOI(</v>
      </c>
    </row>
    <row r="230" spans="1:2">
      <c r="A230" t="s">
        <v>748</v>
      </c>
      <c r="B230" t="str">
        <f t="shared" si="3"/>
        <v>10.1016/j.cbpb.2004.06.012) OR DOI(</v>
      </c>
    </row>
    <row r="231" spans="1:2">
      <c r="A231" t="s">
        <v>748</v>
      </c>
      <c r="B231" t="str">
        <f t="shared" si="3"/>
        <v>10.1016/j.cbpb.2004.06.012) OR DOI(</v>
      </c>
    </row>
    <row r="232" spans="1:2">
      <c r="A232" t="s">
        <v>748</v>
      </c>
      <c r="B232" t="str">
        <f t="shared" si="3"/>
        <v>10.1016/j.cbpb.2004.06.012) OR DOI(</v>
      </c>
    </row>
    <row r="233" spans="1:2">
      <c r="A233" t="s">
        <v>748</v>
      </c>
      <c r="B233" t="str">
        <f t="shared" si="3"/>
        <v>10.1016/j.cbpb.2004.06.012) OR DOI(</v>
      </c>
    </row>
    <row r="234" spans="1:2">
      <c r="A234" t="s">
        <v>748</v>
      </c>
      <c r="B234" t="str">
        <f t="shared" si="3"/>
        <v>10.1016/j.cbpb.2004.06.012) OR DOI(</v>
      </c>
    </row>
    <row r="235" spans="1:2">
      <c r="A235" t="s">
        <v>748</v>
      </c>
      <c r="B235" t="str">
        <f t="shared" si="3"/>
        <v>10.1016/j.cbpb.2004.06.012) OR DOI(</v>
      </c>
    </row>
    <row r="236" spans="1:2">
      <c r="A236" t="s">
        <v>748</v>
      </c>
      <c r="B236" t="str">
        <f t="shared" si="3"/>
        <v>10.1016/j.cbpb.2004.06.012) OR DOI(</v>
      </c>
    </row>
    <row r="237" spans="1:2">
      <c r="A237" t="s">
        <v>748</v>
      </c>
      <c r="B237" t="str">
        <f t="shared" si="3"/>
        <v>10.1016/j.cbpb.2004.06.012) OR DOI(</v>
      </c>
    </row>
    <row r="238" spans="1:2">
      <c r="A238" t="s">
        <v>748</v>
      </c>
      <c r="B238" t="str">
        <f t="shared" si="3"/>
        <v>10.1016/j.cbpb.2004.06.012) OR DOI(</v>
      </c>
    </row>
    <row r="239" spans="1:2">
      <c r="A239" t="s">
        <v>748</v>
      </c>
      <c r="B239" t="str">
        <f t="shared" si="3"/>
        <v>10.1016/j.cbpb.2004.06.012) OR DOI(</v>
      </c>
    </row>
    <row r="240" spans="1:2">
      <c r="A240" t="s">
        <v>748</v>
      </c>
      <c r="B240" t="str">
        <f t="shared" si="3"/>
        <v>10.1016/j.cbpb.2004.06.012) OR DOI(</v>
      </c>
    </row>
    <row r="241" spans="1:2">
      <c r="A241" t="s">
        <v>748</v>
      </c>
      <c r="B241" t="str">
        <f t="shared" si="3"/>
        <v>10.1016/j.cbpb.2004.06.012) OR DOI(</v>
      </c>
    </row>
    <row r="242" spans="1:2">
      <c r="A242" t="s">
        <v>748</v>
      </c>
      <c r="B242" t="str">
        <f t="shared" si="3"/>
        <v>10.1016/j.cbpb.2004.06.012) OR DOI(</v>
      </c>
    </row>
    <row r="243" spans="1:2">
      <c r="A243" t="s">
        <v>748</v>
      </c>
      <c r="B243" t="str">
        <f t="shared" si="3"/>
        <v>10.1016/j.cbpb.2004.06.012) OR DOI(</v>
      </c>
    </row>
    <row r="244" spans="1:2">
      <c r="A244" t="s">
        <v>748</v>
      </c>
      <c r="B244" t="str">
        <f t="shared" si="3"/>
        <v>10.1016/j.cbpb.2004.06.012) OR DOI(</v>
      </c>
    </row>
    <row r="245" spans="1:2">
      <c r="A245" t="s">
        <v>748</v>
      </c>
      <c r="B245" t="str">
        <f t="shared" si="3"/>
        <v>10.1016/j.cbpb.2004.06.012) OR DOI(</v>
      </c>
    </row>
    <row r="246" spans="1:2">
      <c r="A246" t="s">
        <v>762</v>
      </c>
      <c r="B246" t="str">
        <f t="shared" si="3"/>
        <v>10.1111/j.1600-079X.2006.00322.x) OR DOI(</v>
      </c>
    </row>
    <row r="247" spans="1:2">
      <c r="A247" t="s">
        <v>762</v>
      </c>
      <c r="B247" t="str">
        <f t="shared" si="3"/>
        <v>10.1111/j.1600-079X.2006.00322.x) OR DOI(</v>
      </c>
    </row>
    <row r="248" spans="1:2">
      <c r="A248" t="s">
        <v>762</v>
      </c>
      <c r="B248" t="str">
        <f t="shared" si="3"/>
        <v>10.1111/j.1600-079X.2006.00322.x) OR DOI(</v>
      </c>
    </row>
    <row r="249" spans="1:2">
      <c r="A249" t="s">
        <v>762</v>
      </c>
      <c r="B249" t="str">
        <f t="shared" si="3"/>
        <v>10.1111/j.1600-079X.2006.00322.x) OR DOI(</v>
      </c>
    </row>
    <row r="250" spans="1:2">
      <c r="A250" t="s">
        <v>762</v>
      </c>
      <c r="B250" t="str">
        <f t="shared" si="3"/>
        <v>10.1111/j.1600-079X.2006.00322.x) OR DOI(</v>
      </c>
    </row>
    <row r="251" spans="1:2">
      <c r="A251" t="s">
        <v>762</v>
      </c>
      <c r="B251" t="str">
        <f t="shared" si="3"/>
        <v>10.1111/j.1600-079X.2006.00322.x) OR DOI(</v>
      </c>
    </row>
    <row r="252" spans="1:2">
      <c r="A252" t="s">
        <v>762</v>
      </c>
      <c r="B252" t="str">
        <f t="shared" si="3"/>
        <v>10.1111/j.1600-079X.2006.00322.x) OR DOI(</v>
      </c>
    </row>
    <row r="253" spans="1:2">
      <c r="A253" t="s">
        <v>762</v>
      </c>
      <c r="B253" t="str">
        <f t="shared" si="3"/>
        <v>10.1111/j.1600-079X.2006.00322.x) OR DOI(</v>
      </c>
    </row>
    <row r="254" spans="1:2">
      <c r="A254" t="s">
        <v>762</v>
      </c>
      <c r="B254" t="str">
        <f t="shared" si="3"/>
        <v>10.1111/j.1600-079X.2006.00322.x) OR DOI(</v>
      </c>
    </row>
    <row r="255" spans="1:2">
      <c r="A255" s="1" t="s">
        <v>777</v>
      </c>
      <c r="B255" t="str">
        <f t="shared" si="3"/>
        <v>10.1016/j.aquaculture.2007.04.052) OR DOI(</v>
      </c>
    </row>
    <row r="256" spans="1:2">
      <c r="A256" t="s">
        <v>790</v>
      </c>
      <c r="B256" t="str">
        <f t="shared" si="3"/>
        <v>10.3109/07420520903540960) OR DOI(</v>
      </c>
    </row>
    <row r="257" spans="1:2">
      <c r="A257" s="24" t="s">
        <v>811</v>
      </c>
      <c r="B257" t="str">
        <f t="shared" si="3"/>
        <v>10.1016/j.physbeh.2014.12.032) OR DOI(</v>
      </c>
    </row>
    <row r="258" spans="1:2">
      <c r="A258" s="24" t="s">
        <v>811</v>
      </c>
      <c r="B258" t="str">
        <f t="shared" si="3"/>
        <v>10.1016/j.physbeh.2014.12.032) OR DOI(</v>
      </c>
    </row>
    <row r="259" spans="1:2">
      <c r="A259" s="24" t="s">
        <v>811</v>
      </c>
      <c r="B259" t="str">
        <f t="shared" ref="B259:B322" si="4">CONCATENATE(A259, ") OR DOI(")</f>
        <v>10.1016/j.physbeh.2014.12.032) OR DOI(</v>
      </c>
    </row>
    <row r="260" spans="1:2">
      <c r="A260" s="24" t="s">
        <v>811</v>
      </c>
      <c r="B260" t="str">
        <f t="shared" si="4"/>
        <v>10.1016/j.physbeh.2014.12.032) OR DOI(</v>
      </c>
    </row>
    <row r="261" spans="1:2">
      <c r="A261" s="24" t="s">
        <v>811</v>
      </c>
      <c r="B261" t="str">
        <f t="shared" si="4"/>
        <v>10.1016/j.physbeh.2014.12.032) OR DOI(</v>
      </c>
    </row>
    <row r="262" spans="1:2">
      <c r="A262" s="24" t="s">
        <v>811</v>
      </c>
      <c r="B262" t="str">
        <f t="shared" si="4"/>
        <v>10.1016/j.physbeh.2014.12.032) OR DOI(</v>
      </c>
    </row>
    <row r="263" spans="1:2">
      <c r="A263" s="24" t="s">
        <v>811</v>
      </c>
      <c r="B263" t="str">
        <f t="shared" si="4"/>
        <v>10.1016/j.physbeh.2014.12.032) OR DOI(</v>
      </c>
    </row>
    <row r="264" spans="1:2">
      <c r="A264" s="24" t="s">
        <v>811</v>
      </c>
      <c r="B264" t="str">
        <f t="shared" si="4"/>
        <v>10.1016/j.physbeh.2014.12.032) OR DOI(</v>
      </c>
    </row>
    <row r="265" spans="1:2">
      <c r="A265" s="24" t="s">
        <v>811</v>
      </c>
      <c r="B265" t="str">
        <f t="shared" si="4"/>
        <v>10.1016/j.physbeh.2014.12.032) OR DOI(</v>
      </c>
    </row>
    <row r="266" spans="1:2">
      <c r="A266" s="24" t="s">
        <v>811</v>
      </c>
      <c r="B266" t="str">
        <f t="shared" si="4"/>
        <v>10.1016/j.physbeh.2014.12.032) OR DOI(</v>
      </c>
    </row>
    <row r="267" spans="1:2">
      <c r="A267" s="24" t="s">
        <v>811</v>
      </c>
      <c r="B267" t="str">
        <f t="shared" si="4"/>
        <v>10.1016/j.physbeh.2014.12.032) OR DOI(</v>
      </c>
    </row>
    <row r="268" spans="1:2">
      <c r="A268" s="24" t="s">
        <v>811</v>
      </c>
      <c r="B268" t="str">
        <f t="shared" si="4"/>
        <v>10.1016/j.physbeh.2014.12.032) OR DOI(</v>
      </c>
    </row>
    <row r="269" spans="1:2">
      <c r="A269" s="24" t="s">
        <v>811</v>
      </c>
      <c r="B269" t="str">
        <f t="shared" si="4"/>
        <v>10.1016/j.physbeh.2014.12.032) OR DOI(</v>
      </c>
    </row>
    <row r="270" spans="1:2">
      <c r="A270" s="24" t="s">
        <v>811</v>
      </c>
      <c r="B270" t="str">
        <f t="shared" si="4"/>
        <v>10.1016/j.physbeh.2014.12.032) OR DOI(</v>
      </c>
    </row>
    <row r="271" spans="1:2">
      <c r="A271" s="24" t="s">
        <v>811</v>
      </c>
      <c r="B271" t="str">
        <f t="shared" si="4"/>
        <v>10.1016/j.physbeh.2014.12.032) OR DOI(</v>
      </c>
    </row>
    <row r="272" spans="1:2">
      <c r="A272" s="24" t="s">
        <v>811</v>
      </c>
      <c r="B272" t="str">
        <f t="shared" si="4"/>
        <v>10.1016/j.physbeh.2014.12.032) OR DOI(</v>
      </c>
    </row>
    <row r="273" spans="1:2">
      <c r="A273" s="24" t="s">
        <v>811</v>
      </c>
      <c r="B273" t="str">
        <f t="shared" si="4"/>
        <v>10.1016/j.physbeh.2014.12.032) OR DOI(</v>
      </c>
    </row>
    <row r="274" spans="1:2">
      <c r="A274" s="24" t="s">
        <v>811</v>
      </c>
      <c r="B274" t="str">
        <f t="shared" si="4"/>
        <v>10.1016/j.physbeh.2014.12.032) OR DOI(</v>
      </c>
    </row>
    <row r="275" spans="1:2">
      <c r="A275" s="24" t="s">
        <v>811</v>
      </c>
      <c r="B275" t="str">
        <f t="shared" si="4"/>
        <v>10.1016/j.physbeh.2014.12.032) OR DOI(</v>
      </c>
    </row>
    <row r="276" spans="1:2">
      <c r="A276" s="24" t="s">
        <v>811</v>
      </c>
      <c r="B276" t="str">
        <f t="shared" si="4"/>
        <v>10.1016/j.physbeh.2014.12.032) OR DOI(</v>
      </c>
    </row>
    <row r="277" spans="1:2">
      <c r="A277" s="24" t="s">
        <v>833</v>
      </c>
      <c r="B277" t="str">
        <f t="shared" si="4"/>
        <v>10.1177/0748730414552323) OR DOI(</v>
      </c>
    </row>
    <row r="278" spans="1:2">
      <c r="A278" s="24" t="s">
        <v>833</v>
      </c>
      <c r="B278" t="str">
        <f t="shared" si="4"/>
        <v>10.1177/0748730414552323) OR DOI(</v>
      </c>
    </row>
    <row r="279" spans="1:2">
      <c r="A279" s="24" t="s">
        <v>833</v>
      </c>
      <c r="B279" t="str">
        <f t="shared" si="4"/>
        <v>10.1177/0748730414552323) OR DOI(</v>
      </c>
    </row>
    <row r="280" spans="1:2">
      <c r="A280" s="24" t="s">
        <v>833</v>
      </c>
      <c r="B280" t="str">
        <f t="shared" si="4"/>
        <v>10.1177/0748730414552323) OR DOI(</v>
      </c>
    </row>
    <row r="281" spans="1:2">
      <c r="A281" s="24" t="s">
        <v>849</v>
      </c>
      <c r="B281" t="str">
        <f t="shared" si="4"/>
        <v>10.1242/jeb.058883) OR DOI(</v>
      </c>
    </row>
    <row r="282" spans="1:2">
      <c r="A282" s="24" t="s">
        <v>849</v>
      </c>
      <c r="B282" t="str">
        <f t="shared" si="4"/>
        <v>10.1242/jeb.058883) OR DOI(</v>
      </c>
    </row>
    <row r="283" spans="1:2">
      <c r="A283" s="24" t="s">
        <v>849</v>
      </c>
      <c r="B283" t="str">
        <f t="shared" si="4"/>
        <v>10.1242/jeb.058883) OR DOI(</v>
      </c>
    </row>
    <row r="284" spans="1:2">
      <c r="A284" s="24" t="s">
        <v>849</v>
      </c>
      <c r="B284" t="str">
        <f t="shared" si="4"/>
        <v>10.1242/jeb.058883) OR DOI(</v>
      </c>
    </row>
    <row r="285" spans="1:2">
      <c r="A285" s="24" t="s">
        <v>849</v>
      </c>
      <c r="B285" t="str">
        <f t="shared" si="4"/>
        <v>10.1242/jeb.058883) OR DOI(</v>
      </c>
    </row>
    <row r="286" spans="1:2">
      <c r="A286" s="24" t="s">
        <v>849</v>
      </c>
      <c r="B286" t="str">
        <f t="shared" si="4"/>
        <v>10.1242/jeb.058883) OR DOI(</v>
      </c>
    </row>
    <row r="287" spans="1:2">
      <c r="A287" s="24" t="s">
        <v>849</v>
      </c>
      <c r="B287" t="str">
        <f t="shared" si="4"/>
        <v>10.1242/jeb.058883) OR DOI(</v>
      </c>
    </row>
    <row r="288" spans="1:2">
      <c r="A288" s="24" t="s">
        <v>849</v>
      </c>
      <c r="B288" t="str">
        <f t="shared" si="4"/>
        <v>10.1242/jeb.058883) OR DOI(</v>
      </c>
    </row>
    <row r="289" spans="1:2">
      <c r="A289" s="24" t="s">
        <v>849</v>
      </c>
      <c r="B289" t="str">
        <f t="shared" si="4"/>
        <v>10.1242/jeb.058883) OR DOI(</v>
      </c>
    </row>
    <row r="290" spans="1:2">
      <c r="A290" s="24" t="s">
        <v>849</v>
      </c>
      <c r="B290" t="str">
        <f t="shared" si="4"/>
        <v>10.1242/jeb.058883) OR DOI(</v>
      </c>
    </row>
    <row r="291" spans="1:2">
      <c r="A291" s="24" t="s">
        <v>849</v>
      </c>
      <c r="B291" t="str">
        <f t="shared" si="4"/>
        <v>10.1242/jeb.058883) OR DOI(</v>
      </c>
    </row>
    <row r="292" spans="1:2">
      <c r="A292" s="24" t="s">
        <v>849</v>
      </c>
      <c r="B292" t="str">
        <f t="shared" si="4"/>
        <v>10.1242/jeb.058883) OR DOI(</v>
      </c>
    </row>
    <row r="293" spans="1:2">
      <c r="A293" s="24" t="s">
        <v>849</v>
      </c>
      <c r="B293" t="str">
        <f t="shared" si="4"/>
        <v>10.1242/jeb.058883) OR DOI(</v>
      </c>
    </row>
    <row r="294" spans="1:2">
      <c r="A294" s="24" t="s">
        <v>849</v>
      </c>
      <c r="B294" t="str">
        <f t="shared" si="4"/>
        <v>10.1242/jeb.058883) OR DOI(</v>
      </c>
    </row>
    <row r="295" spans="1:2">
      <c r="A295" s="24" t="s">
        <v>849</v>
      </c>
      <c r="B295" t="str">
        <f t="shared" si="4"/>
        <v>10.1242/jeb.058883) OR DOI(</v>
      </c>
    </row>
    <row r="296" spans="1:2">
      <c r="A296" s="24" t="s">
        <v>849</v>
      </c>
      <c r="B296" t="str">
        <f t="shared" si="4"/>
        <v>10.1242/jeb.058883) OR DOI(</v>
      </c>
    </row>
    <row r="297" spans="1:2">
      <c r="A297" s="24" t="s">
        <v>849</v>
      </c>
      <c r="B297" t="str">
        <f t="shared" si="4"/>
        <v>10.1242/jeb.058883) OR DOI(</v>
      </c>
    </row>
    <row r="298" spans="1:2">
      <c r="A298" s="24" t="s">
        <v>849</v>
      </c>
      <c r="B298" t="str">
        <f t="shared" si="4"/>
        <v>10.1242/jeb.058883) OR DOI(</v>
      </c>
    </row>
    <row r="299" spans="1:2">
      <c r="A299" s="24" t="s">
        <v>849</v>
      </c>
      <c r="B299" t="str">
        <f t="shared" si="4"/>
        <v>10.1242/jeb.058883) OR DOI(</v>
      </c>
    </row>
    <row r="300" spans="1:2">
      <c r="A300" s="24" t="s">
        <v>849</v>
      </c>
      <c r="B300" t="str">
        <f t="shared" si="4"/>
        <v>10.1242/jeb.058883) OR DOI(</v>
      </c>
    </row>
    <row r="301" spans="1:2">
      <c r="A301" s="24" t="s">
        <v>849</v>
      </c>
      <c r="B301" t="str">
        <f t="shared" si="4"/>
        <v>10.1242/jeb.058883) OR DOI(</v>
      </c>
    </row>
    <row r="302" spans="1:2">
      <c r="A302" s="24" t="s">
        <v>849</v>
      </c>
      <c r="B302" t="str">
        <f t="shared" si="4"/>
        <v>10.1242/jeb.058883) OR DOI(</v>
      </c>
    </row>
    <row r="303" spans="1:2">
      <c r="A303" s="24" t="s">
        <v>849</v>
      </c>
      <c r="B303" t="str">
        <f t="shared" si="4"/>
        <v>10.1242/jeb.058883) OR DOI(</v>
      </c>
    </row>
    <row r="304" spans="1:2">
      <c r="A304" s="24" t="s">
        <v>849</v>
      </c>
      <c r="B304" t="str">
        <f t="shared" si="4"/>
        <v>10.1242/jeb.058883) OR DOI(</v>
      </c>
    </row>
    <row r="305" spans="1:2">
      <c r="A305" s="24" t="s">
        <v>849</v>
      </c>
      <c r="B305" t="str">
        <f t="shared" si="4"/>
        <v>10.1242/jeb.058883) OR DOI(</v>
      </c>
    </row>
    <row r="306" spans="1:2">
      <c r="A306" s="24" t="s">
        <v>849</v>
      </c>
      <c r="B306" t="str">
        <f t="shared" si="4"/>
        <v>10.1242/jeb.058883) OR DOI(</v>
      </c>
    </row>
    <row r="307" spans="1:2">
      <c r="A307" s="24" t="s">
        <v>849</v>
      </c>
      <c r="B307" t="str">
        <f t="shared" si="4"/>
        <v>10.1242/jeb.058883) OR DOI(</v>
      </c>
    </row>
    <row r="308" spans="1:2">
      <c r="A308" s="24" t="s">
        <v>849</v>
      </c>
      <c r="B308" t="str">
        <f t="shared" si="4"/>
        <v>10.1242/jeb.058883) OR DOI(</v>
      </c>
    </row>
    <row r="309" spans="1:2">
      <c r="A309" s="24" t="s">
        <v>849</v>
      </c>
      <c r="B309" t="str">
        <f t="shared" si="4"/>
        <v>10.1242/jeb.058883) OR DOI(</v>
      </c>
    </row>
    <row r="310" spans="1:2">
      <c r="A310" s="24" t="s">
        <v>849</v>
      </c>
      <c r="B310" t="str">
        <f t="shared" si="4"/>
        <v>10.1242/jeb.058883) OR DOI(</v>
      </c>
    </row>
    <row r="311" spans="1:2">
      <c r="A311" s="24" t="s">
        <v>849</v>
      </c>
      <c r="B311" t="str">
        <f t="shared" si="4"/>
        <v>10.1242/jeb.058883) OR DOI(</v>
      </c>
    </row>
    <row r="312" spans="1:2">
      <c r="A312" s="24" t="s">
        <v>849</v>
      </c>
      <c r="B312" t="str">
        <f t="shared" si="4"/>
        <v>10.1242/jeb.058883) OR DOI(</v>
      </c>
    </row>
    <row r="313" spans="1:2">
      <c r="A313" s="24" t="s">
        <v>849</v>
      </c>
      <c r="B313" t="str">
        <f t="shared" si="4"/>
        <v>10.1242/jeb.058883) OR DOI(</v>
      </c>
    </row>
    <row r="314" spans="1:2">
      <c r="A314" s="24" t="s">
        <v>849</v>
      </c>
      <c r="B314" t="str">
        <f t="shared" si="4"/>
        <v>10.1242/jeb.058883) OR DOI(</v>
      </c>
    </row>
    <row r="315" spans="1:2">
      <c r="A315" s="24" t="s">
        <v>849</v>
      </c>
      <c r="B315" t="str">
        <f t="shared" si="4"/>
        <v>10.1242/jeb.058883) OR DOI(</v>
      </c>
    </row>
    <row r="316" spans="1:2">
      <c r="A316" s="24" t="s">
        <v>849</v>
      </c>
      <c r="B316" t="str">
        <f t="shared" si="4"/>
        <v>10.1242/jeb.058883) OR DOI(</v>
      </c>
    </row>
    <row r="317" spans="1:2">
      <c r="A317" s="24" t="s">
        <v>849</v>
      </c>
      <c r="B317" t="str">
        <f t="shared" si="4"/>
        <v>10.1242/jeb.058883) OR DOI(</v>
      </c>
    </row>
    <row r="318" spans="1:2">
      <c r="A318" s="24" t="s">
        <v>849</v>
      </c>
      <c r="B318" t="str">
        <f t="shared" si="4"/>
        <v>10.1242/jeb.058883) OR DOI(</v>
      </c>
    </row>
    <row r="319" spans="1:2">
      <c r="A319" s="24" t="s">
        <v>849</v>
      </c>
      <c r="B319" t="str">
        <f t="shared" si="4"/>
        <v>10.1242/jeb.058883) OR DOI(</v>
      </c>
    </row>
    <row r="320" spans="1:2">
      <c r="A320" s="24" t="s">
        <v>849</v>
      </c>
      <c r="B320" t="str">
        <f t="shared" si="4"/>
        <v>10.1242/jeb.058883) OR DOI(</v>
      </c>
    </row>
    <row r="321" spans="1:2">
      <c r="A321" s="24" t="s">
        <v>849</v>
      </c>
      <c r="B321" t="str">
        <f t="shared" si="4"/>
        <v>10.1242/jeb.058883) OR DOI(</v>
      </c>
    </row>
    <row r="322" spans="1:2">
      <c r="A322" s="24" t="s">
        <v>849</v>
      </c>
      <c r="B322" t="str">
        <f t="shared" si="4"/>
        <v>10.1242/jeb.058883) OR DOI(</v>
      </c>
    </row>
    <row r="323" spans="1:2">
      <c r="A323" s="24" t="s">
        <v>849</v>
      </c>
      <c r="B323" t="str">
        <f t="shared" ref="B323:B386" si="5">CONCATENATE(A323, ") OR DOI(")</f>
        <v>10.1242/jeb.058883) OR DOI(</v>
      </c>
    </row>
    <row r="324" spans="1:2">
      <c r="A324" s="24" t="s">
        <v>849</v>
      </c>
      <c r="B324" t="str">
        <f t="shared" si="5"/>
        <v>10.1242/jeb.058883) OR DOI(</v>
      </c>
    </row>
    <row r="325" spans="1:2">
      <c r="A325" s="24" t="s">
        <v>849</v>
      </c>
      <c r="B325" t="str">
        <f t="shared" si="5"/>
        <v>10.1242/jeb.058883) OR DOI(</v>
      </c>
    </row>
    <row r="326" spans="1:2">
      <c r="A326" s="24" t="s">
        <v>849</v>
      </c>
      <c r="B326" t="str">
        <f t="shared" si="5"/>
        <v>10.1242/jeb.058883) OR DOI(</v>
      </c>
    </row>
    <row r="327" spans="1:2">
      <c r="A327" s="24" t="s">
        <v>849</v>
      </c>
      <c r="B327" t="str">
        <f t="shared" si="5"/>
        <v>10.1242/jeb.058883) OR DOI(</v>
      </c>
    </row>
    <row r="328" spans="1:2">
      <c r="A328" s="24" t="s">
        <v>849</v>
      </c>
      <c r="B328" t="str">
        <f t="shared" si="5"/>
        <v>10.1242/jeb.058883) OR DOI(</v>
      </c>
    </row>
    <row r="329" spans="1:2">
      <c r="A329" s="24" t="s">
        <v>849</v>
      </c>
      <c r="B329" t="str">
        <f t="shared" si="5"/>
        <v>10.1242/jeb.058883) OR DOI(</v>
      </c>
    </row>
    <row r="330" spans="1:2">
      <c r="A330" s="24" t="s">
        <v>849</v>
      </c>
      <c r="B330" t="str">
        <f t="shared" si="5"/>
        <v>10.1242/jeb.058883) OR DOI(</v>
      </c>
    </row>
    <row r="331" spans="1:2">
      <c r="A331" s="24" t="s">
        <v>849</v>
      </c>
      <c r="B331" t="str">
        <f t="shared" si="5"/>
        <v>10.1242/jeb.058883) OR DOI(</v>
      </c>
    </row>
    <row r="332" spans="1:2">
      <c r="A332" s="24" t="s">
        <v>849</v>
      </c>
      <c r="B332" t="str">
        <f t="shared" si="5"/>
        <v>10.1242/jeb.058883) OR DOI(</v>
      </c>
    </row>
    <row r="333" spans="1:2">
      <c r="A333" s="24" t="s">
        <v>849</v>
      </c>
      <c r="B333" t="str">
        <f t="shared" si="5"/>
        <v>10.1242/jeb.058883) OR DOI(</v>
      </c>
    </row>
    <row r="334" spans="1:2">
      <c r="A334" s="24" t="s">
        <v>849</v>
      </c>
      <c r="B334" t="str">
        <f t="shared" si="5"/>
        <v>10.1242/jeb.058883) OR DOI(</v>
      </c>
    </row>
    <row r="335" spans="1:2">
      <c r="A335" s="24" t="s">
        <v>849</v>
      </c>
      <c r="B335" t="str">
        <f t="shared" si="5"/>
        <v>10.1242/jeb.058883) OR DOI(</v>
      </c>
    </row>
    <row r="336" spans="1:2">
      <c r="A336" s="24" t="s">
        <v>849</v>
      </c>
      <c r="B336" t="str">
        <f t="shared" si="5"/>
        <v>10.1242/jeb.058883) OR DOI(</v>
      </c>
    </row>
    <row r="337" spans="1:2">
      <c r="A337" s="24" t="s">
        <v>849</v>
      </c>
      <c r="B337" t="str">
        <f t="shared" si="5"/>
        <v>10.1242/jeb.058883) OR DOI(</v>
      </c>
    </row>
    <row r="338" spans="1:2">
      <c r="A338" s="24" t="s">
        <v>849</v>
      </c>
      <c r="B338" t="str">
        <f t="shared" si="5"/>
        <v>10.1242/jeb.058883) OR DOI(</v>
      </c>
    </row>
    <row r="339" spans="1:2">
      <c r="A339" s="24" t="s">
        <v>849</v>
      </c>
      <c r="B339" t="str">
        <f t="shared" si="5"/>
        <v>10.1242/jeb.058883) OR DOI(</v>
      </c>
    </row>
    <row r="340" spans="1:2">
      <c r="A340" s="24" t="s">
        <v>849</v>
      </c>
      <c r="B340" t="str">
        <f t="shared" si="5"/>
        <v>10.1242/jeb.058883) OR DOI(</v>
      </c>
    </row>
    <row r="341" spans="1:2">
      <c r="A341" s="24" t="s">
        <v>849</v>
      </c>
      <c r="B341" t="str">
        <f t="shared" si="5"/>
        <v>10.1242/jeb.058883) OR DOI(</v>
      </c>
    </row>
    <row r="342" spans="1:2">
      <c r="A342" s="24" t="s">
        <v>849</v>
      </c>
      <c r="B342" t="str">
        <f t="shared" si="5"/>
        <v>10.1242/jeb.058883) OR DOI(</v>
      </c>
    </row>
    <row r="343" spans="1:2">
      <c r="A343" s="24" t="s">
        <v>849</v>
      </c>
      <c r="B343" t="str">
        <f t="shared" si="5"/>
        <v>10.1242/jeb.058883) OR DOI(</v>
      </c>
    </row>
    <row r="344" spans="1:2">
      <c r="A344" s="24" t="s">
        <v>849</v>
      </c>
      <c r="B344" t="str">
        <f t="shared" si="5"/>
        <v>10.1242/jeb.058883) OR DOI(</v>
      </c>
    </row>
    <row r="345" spans="1:2">
      <c r="A345" s="24" t="s">
        <v>849</v>
      </c>
      <c r="B345" t="str">
        <f t="shared" si="5"/>
        <v>10.1242/jeb.058883) OR DOI(</v>
      </c>
    </row>
    <row r="346" spans="1:2">
      <c r="A346" s="24" t="s">
        <v>849</v>
      </c>
      <c r="B346" t="str">
        <f t="shared" si="5"/>
        <v>10.1242/jeb.058883) OR DOI(</v>
      </c>
    </row>
    <row r="347" spans="1:2">
      <c r="A347" s="24" t="s">
        <v>849</v>
      </c>
      <c r="B347" t="str">
        <f t="shared" si="5"/>
        <v>10.1242/jeb.058883) OR DOI(</v>
      </c>
    </row>
    <row r="348" spans="1:2">
      <c r="A348" s="24" t="s">
        <v>849</v>
      </c>
      <c r="B348" t="str">
        <f t="shared" si="5"/>
        <v>10.1242/jeb.058883) OR DOI(</v>
      </c>
    </row>
    <row r="349" spans="1:2">
      <c r="A349" s="24" t="s">
        <v>849</v>
      </c>
      <c r="B349" t="str">
        <f t="shared" si="5"/>
        <v>10.1242/jeb.058883) OR DOI(</v>
      </c>
    </row>
    <row r="350" spans="1:2">
      <c r="A350" s="24" t="s">
        <v>849</v>
      </c>
      <c r="B350" t="str">
        <f t="shared" si="5"/>
        <v>10.1242/jeb.058883) OR DOI(</v>
      </c>
    </row>
    <row r="351" spans="1:2">
      <c r="A351" s="24" t="s">
        <v>849</v>
      </c>
      <c r="B351" t="str">
        <f t="shared" si="5"/>
        <v>10.1242/jeb.058883) OR DOI(</v>
      </c>
    </row>
    <row r="352" spans="1:2">
      <c r="A352" s="24" t="s">
        <v>849</v>
      </c>
      <c r="B352" t="str">
        <f t="shared" si="5"/>
        <v>10.1242/jeb.058883) OR DOI(</v>
      </c>
    </row>
    <row r="353" spans="1:2">
      <c r="A353" s="24" t="s">
        <v>849</v>
      </c>
      <c r="B353" t="str">
        <f t="shared" si="5"/>
        <v>10.1242/jeb.058883) OR DOI(</v>
      </c>
    </row>
    <row r="354" spans="1:2">
      <c r="A354" s="24" t="s">
        <v>849</v>
      </c>
      <c r="B354" t="str">
        <f t="shared" si="5"/>
        <v>10.1242/jeb.058883) OR DOI(</v>
      </c>
    </row>
    <row r="355" spans="1:2">
      <c r="A355" s="24" t="s">
        <v>849</v>
      </c>
      <c r="B355" t="str">
        <f t="shared" si="5"/>
        <v>10.1242/jeb.058883) OR DOI(</v>
      </c>
    </row>
    <row r="356" spans="1:2">
      <c r="A356" s="24" t="s">
        <v>849</v>
      </c>
      <c r="B356" t="str">
        <f t="shared" si="5"/>
        <v>10.1242/jeb.058883) OR DOI(</v>
      </c>
    </row>
    <row r="357" spans="1:2">
      <c r="A357" s="24" t="s">
        <v>849</v>
      </c>
      <c r="B357" t="str">
        <f t="shared" si="5"/>
        <v>10.1242/jeb.058883) OR DOI(</v>
      </c>
    </row>
    <row r="358" spans="1:2">
      <c r="A358" s="24" t="s">
        <v>849</v>
      </c>
      <c r="B358" t="str">
        <f t="shared" si="5"/>
        <v>10.1242/jeb.058883) OR DOI(</v>
      </c>
    </row>
    <row r="359" spans="1:2">
      <c r="A359" s="24" t="s">
        <v>849</v>
      </c>
      <c r="B359" t="str">
        <f t="shared" si="5"/>
        <v>10.1242/jeb.058883) OR DOI(</v>
      </c>
    </row>
    <row r="360" spans="1:2">
      <c r="A360" s="24" t="s">
        <v>849</v>
      </c>
      <c r="B360" t="str">
        <f t="shared" si="5"/>
        <v>10.1242/jeb.058883) OR DOI(</v>
      </c>
    </row>
    <row r="361" spans="1:2">
      <c r="A361" s="24" t="s">
        <v>849</v>
      </c>
      <c r="B361" t="str">
        <f t="shared" si="5"/>
        <v>10.1242/jeb.058883) OR DOI(</v>
      </c>
    </row>
    <row r="362" spans="1:2">
      <c r="A362" s="24" t="s">
        <v>849</v>
      </c>
      <c r="B362" t="str">
        <f t="shared" si="5"/>
        <v>10.1242/jeb.058883) OR DOI(</v>
      </c>
    </row>
    <row r="363" spans="1:2">
      <c r="A363" s="24" t="s">
        <v>849</v>
      </c>
      <c r="B363" t="str">
        <f t="shared" si="5"/>
        <v>10.1242/jeb.058883) OR DOI(</v>
      </c>
    </row>
    <row r="364" spans="1:2">
      <c r="A364" s="24" t="s">
        <v>849</v>
      </c>
      <c r="B364" t="str">
        <f t="shared" si="5"/>
        <v>10.1242/jeb.058883) OR DOI(</v>
      </c>
    </row>
    <row r="365" spans="1:2">
      <c r="A365" s="24" t="s">
        <v>849</v>
      </c>
      <c r="B365" t="str">
        <f t="shared" si="5"/>
        <v>10.1242/jeb.058883) OR DOI(</v>
      </c>
    </row>
    <row r="366" spans="1:2">
      <c r="A366" s="24" t="s">
        <v>849</v>
      </c>
      <c r="B366" t="str">
        <f t="shared" si="5"/>
        <v>10.1242/jeb.058883) OR DOI(</v>
      </c>
    </row>
    <row r="367" spans="1:2">
      <c r="A367" s="24" t="s">
        <v>849</v>
      </c>
      <c r="B367" t="str">
        <f t="shared" si="5"/>
        <v>10.1242/jeb.058883) OR DOI(</v>
      </c>
    </row>
    <row r="368" spans="1:2">
      <c r="A368" s="24" t="s">
        <v>849</v>
      </c>
      <c r="B368" t="str">
        <f t="shared" si="5"/>
        <v>10.1242/jeb.058883) OR DOI(</v>
      </c>
    </row>
    <row r="369" spans="1:2">
      <c r="A369" s="24" t="s">
        <v>849</v>
      </c>
      <c r="B369" t="str">
        <f t="shared" si="5"/>
        <v>10.1242/jeb.058883) OR DOI(</v>
      </c>
    </row>
    <row r="370" spans="1:2">
      <c r="A370" s="24" t="s">
        <v>849</v>
      </c>
      <c r="B370" t="str">
        <f t="shared" si="5"/>
        <v>10.1242/jeb.058883) OR DOI(</v>
      </c>
    </row>
    <row r="371" spans="1:2">
      <c r="A371" s="24" t="s">
        <v>849</v>
      </c>
      <c r="B371" t="str">
        <f t="shared" si="5"/>
        <v>10.1242/jeb.058883) OR DOI(</v>
      </c>
    </row>
    <row r="372" spans="1:2">
      <c r="A372" s="24" t="s">
        <v>849</v>
      </c>
      <c r="B372" t="str">
        <f t="shared" si="5"/>
        <v>10.1242/jeb.058883) OR DOI(</v>
      </c>
    </row>
    <row r="373" spans="1:2">
      <c r="A373" s="24" t="s">
        <v>849</v>
      </c>
      <c r="B373" t="str">
        <f t="shared" si="5"/>
        <v>10.1242/jeb.058883) OR DOI(</v>
      </c>
    </row>
    <row r="374" spans="1:2">
      <c r="A374" s="24" t="s">
        <v>849</v>
      </c>
      <c r="B374" t="str">
        <f t="shared" si="5"/>
        <v>10.1242/jeb.058883) OR DOI(</v>
      </c>
    </row>
    <row r="375" spans="1:2">
      <c r="A375" s="24" t="s">
        <v>849</v>
      </c>
      <c r="B375" t="str">
        <f t="shared" si="5"/>
        <v>10.1242/jeb.058883) OR DOI(</v>
      </c>
    </row>
    <row r="376" spans="1:2">
      <c r="A376" s="24" t="s">
        <v>849</v>
      </c>
      <c r="B376" t="str">
        <f t="shared" si="5"/>
        <v>10.1242/jeb.058883) OR DOI(</v>
      </c>
    </row>
    <row r="377" spans="1:2">
      <c r="A377" s="24" t="s">
        <v>849</v>
      </c>
      <c r="B377" t="str">
        <f t="shared" si="5"/>
        <v>10.1242/jeb.058883) OR DOI(</v>
      </c>
    </row>
    <row r="378" spans="1:2">
      <c r="A378" s="24" t="s">
        <v>849</v>
      </c>
      <c r="B378" t="str">
        <f t="shared" si="5"/>
        <v>10.1242/jeb.058883) OR DOI(</v>
      </c>
    </row>
    <row r="379" spans="1:2">
      <c r="A379" s="24" t="s">
        <v>849</v>
      </c>
      <c r="B379" t="str">
        <f t="shared" si="5"/>
        <v>10.1242/jeb.058883) OR DOI(</v>
      </c>
    </row>
    <row r="380" spans="1:2">
      <c r="A380" s="24" t="s">
        <v>849</v>
      </c>
      <c r="B380" t="str">
        <f t="shared" si="5"/>
        <v>10.1242/jeb.058883) OR DOI(</v>
      </c>
    </row>
    <row r="381" spans="1:2">
      <c r="A381" s="24" t="s">
        <v>849</v>
      </c>
      <c r="B381" t="str">
        <f t="shared" si="5"/>
        <v>10.1242/jeb.058883) OR DOI(</v>
      </c>
    </row>
    <row r="382" spans="1:2">
      <c r="A382" s="24" t="s">
        <v>849</v>
      </c>
      <c r="B382" t="str">
        <f t="shared" si="5"/>
        <v>10.1242/jeb.058883) OR DOI(</v>
      </c>
    </row>
    <row r="383" spans="1:2">
      <c r="A383" s="24" t="s">
        <v>849</v>
      </c>
      <c r="B383" t="str">
        <f t="shared" si="5"/>
        <v>10.1242/jeb.058883) OR DOI(</v>
      </c>
    </row>
    <row r="384" spans="1:2">
      <c r="A384" s="24" t="s">
        <v>849</v>
      </c>
      <c r="B384" t="str">
        <f t="shared" si="5"/>
        <v>10.1242/jeb.058883) OR DOI(</v>
      </c>
    </row>
    <row r="385" spans="1:2">
      <c r="A385" s="24" t="s">
        <v>849</v>
      </c>
      <c r="B385" t="str">
        <f t="shared" si="5"/>
        <v>10.1242/jeb.058883) OR DOI(</v>
      </c>
    </row>
    <row r="386" spans="1:2">
      <c r="A386" s="24" t="s">
        <v>849</v>
      </c>
      <c r="B386" t="str">
        <f t="shared" si="5"/>
        <v>10.1242/jeb.058883) OR DOI(</v>
      </c>
    </row>
    <row r="387" spans="1:2">
      <c r="A387" s="24" t="s">
        <v>849</v>
      </c>
      <c r="B387" t="str">
        <f t="shared" ref="B387:B422" si="6">CONCATENATE(A387, ") OR DOI(")</f>
        <v>10.1242/jeb.058883) OR DOI(</v>
      </c>
    </row>
    <row r="388" spans="1:2">
      <c r="A388" s="24" t="s">
        <v>849</v>
      </c>
      <c r="B388" t="str">
        <f t="shared" si="6"/>
        <v>10.1242/jeb.058883) OR DOI(</v>
      </c>
    </row>
    <row r="389" spans="1:2">
      <c r="A389" s="24" t="s">
        <v>885</v>
      </c>
      <c r="B389" t="str">
        <f t="shared" si="6"/>
        <v>10.1152/ajpregu.1999.277.6.R1620) OR DOI(</v>
      </c>
    </row>
    <row r="390" spans="1:2">
      <c r="A390" s="24" t="s">
        <v>885</v>
      </c>
      <c r="B390" t="str">
        <f t="shared" si="6"/>
        <v>10.1152/ajpregu.1999.277.6.R1620) OR DOI(</v>
      </c>
    </row>
    <row r="391" spans="1:2">
      <c r="A391" s="24" t="s">
        <v>885</v>
      </c>
      <c r="B391" t="str">
        <f t="shared" si="6"/>
        <v>10.1152/ajpregu.1999.277.6.R1620) OR DOI(</v>
      </c>
    </row>
    <row r="392" spans="1:2">
      <c r="A392" s="24" t="s">
        <v>885</v>
      </c>
      <c r="B392" t="str">
        <f t="shared" si="6"/>
        <v>10.1152/ajpregu.1999.277.6.R1620) OR DOI(</v>
      </c>
    </row>
    <row r="393" spans="1:2">
      <c r="A393" s="24" t="s">
        <v>885</v>
      </c>
      <c r="B393" t="str">
        <f t="shared" si="6"/>
        <v>10.1152/ajpregu.1999.277.6.R1620) OR DOI(</v>
      </c>
    </row>
    <row r="394" spans="1:2">
      <c r="A394" s="24" t="s">
        <v>885</v>
      </c>
      <c r="B394" t="str">
        <f t="shared" si="6"/>
        <v>10.1152/ajpregu.1999.277.6.R1620) OR DOI(</v>
      </c>
    </row>
    <row r="395" spans="1:2">
      <c r="A395" s="24" t="s">
        <v>885</v>
      </c>
      <c r="B395" t="str">
        <f t="shared" si="6"/>
        <v>10.1152/ajpregu.1999.277.6.R1620) OR DOI(</v>
      </c>
    </row>
    <row r="396" spans="1:2">
      <c r="A396" s="24" t="s">
        <v>885</v>
      </c>
      <c r="B396" t="str">
        <f t="shared" si="6"/>
        <v>10.1152/ajpregu.1999.277.6.R1620) OR DOI(</v>
      </c>
    </row>
    <row r="397" spans="1:2">
      <c r="A397" s="24" t="s">
        <v>885</v>
      </c>
      <c r="B397" t="str">
        <f t="shared" si="6"/>
        <v>10.1152/ajpregu.1999.277.6.R1620) OR DOI(</v>
      </c>
    </row>
    <row r="398" spans="1:2">
      <c r="A398" s="24" t="s">
        <v>885</v>
      </c>
      <c r="B398" t="str">
        <f t="shared" si="6"/>
        <v>10.1152/ajpregu.1999.277.6.R1620) OR DOI(</v>
      </c>
    </row>
    <row r="399" spans="1:2">
      <c r="A399" s="24" t="s">
        <v>885</v>
      </c>
      <c r="B399" t="str">
        <f t="shared" si="6"/>
        <v>10.1152/ajpregu.1999.277.6.R1620) OR DOI(</v>
      </c>
    </row>
    <row r="400" spans="1:2">
      <c r="A400" s="24" t="s">
        <v>885</v>
      </c>
      <c r="B400" t="str">
        <f t="shared" si="6"/>
        <v>10.1152/ajpregu.1999.277.6.R1620) OR DOI(</v>
      </c>
    </row>
    <row r="401" spans="1:2">
      <c r="A401" s="24" t="s">
        <v>885</v>
      </c>
      <c r="B401" t="str">
        <f t="shared" si="6"/>
        <v>10.1152/ajpregu.1999.277.6.R1620) OR DOI(</v>
      </c>
    </row>
    <row r="402" spans="1:2">
      <c r="A402" s="24" t="s">
        <v>885</v>
      </c>
      <c r="B402" t="str">
        <f t="shared" si="6"/>
        <v>10.1152/ajpregu.1999.277.6.R1620) OR DOI(</v>
      </c>
    </row>
    <row r="403" spans="1:2">
      <c r="A403" s="24" t="s">
        <v>885</v>
      </c>
      <c r="B403" t="str">
        <f t="shared" si="6"/>
        <v>10.1152/ajpregu.1999.277.6.R1620) OR DOI(</v>
      </c>
    </row>
    <row r="404" spans="1:2">
      <c r="A404" s="24" t="s">
        <v>901</v>
      </c>
      <c r="B404" t="str">
        <f t="shared" si="6"/>
        <v>10.1111/j.1600-079X.2004.00151.x) OR DOI(</v>
      </c>
    </row>
    <row r="405" spans="1:2">
      <c r="A405" s="24" t="s">
        <v>901</v>
      </c>
      <c r="B405" t="str">
        <f t="shared" si="6"/>
        <v>10.1111/j.1600-079X.2004.00151.x) OR DOI(</v>
      </c>
    </row>
    <row r="406" spans="1:2">
      <c r="A406" s="24" t="s">
        <v>915</v>
      </c>
      <c r="B406" t="str">
        <f t="shared" si="6"/>
        <v>10.1111/j.1600-079X.1994.tb00094.x) OR DOI(</v>
      </c>
    </row>
    <row r="407" spans="1:2">
      <c r="A407" s="24" t="s">
        <v>915</v>
      </c>
      <c r="B407" t="str">
        <f t="shared" si="6"/>
        <v>10.1111/j.1600-079X.1994.tb00094.x) OR DOI(</v>
      </c>
    </row>
    <row r="408" spans="1:2">
      <c r="A408" s="24" t="s">
        <v>932</v>
      </c>
      <c r="B408" t="str">
        <f t="shared" si="6"/>
        <v>10.1007/bf01254936 ) OR DOI(</v>
      </c>
    </row>
    <row r="409" spans="1:2">
      <c r="A409" s="24" t="s">
        <v>932</v>
      </c>
      <c r="B409" t="str">
        <f t="shared" si="6"/>
        <v>10.1007/bf01254936 ) OR DOI(</v>
      </c>
    </row>
    <row r="410" spans="1:2">
      <c r="A410" s="24" t="s">
        <v>932</v>
      </c>
      <c r="B410" t="str">
        <f t="shared" si="6"/>
        <v>10.1007/bf01254936 ) OR DOI(</v>
      </c>
    </row>
    <row r="411" spans="1:2">
      <c r="A411" s="7" t="s">
        <v>69</v>
      </c>
      <c r="B411" t="str">
        <f t="shared" si="6"/>
        <v>10.1186/1742-9994-10-60) OR DOI(</v>
      </c>
    </row>
    <row r="412" spans="1:2">
      <c r="A412" s="7" t="s">
        <v>69</v>
      </c>
      <c r="B412" t="str">
        <f t="shared" si="6"/>
        <v>10.1186/1742-9994-10-60) OR DOI(</v>
      </c>
    </row>
    <row r="413" spans="1:2">
      <c r="A413" s="7" t="s">
        <v>69</v>
      </c>
      <c r="B413" t="str">
        <f t="shared" si="6"/>
        <v>10.1186/1742-9994-10-60) OR DOI(</v>
      </c>
    </row>
    <row r="414" spans="1:2">
      <c r="A414" s="7" t="s">
        <v>69</v>
      </c>
      <c r="B414" t="str">
        <f t="shared" si="6"/>
        <v>10.1186/1742-9994-10-60) OR DOI(</v>
      </c>
    </row>
    <row r="415" spans="1:2">
      <c r="A415" s="7" t="s">
        <v>69</v>
      </c>
      <c r="B415" t="str">
        <f t="shared" si="6"/>
        <v>10.1186/1742-9994-10-60) OR DOI(</v>
      </c>
    </row>
    <row r="416" spans="1:2">
      <c r="A416" s="7" t="s">
        <v>69</v>
      </c>
      <c r="B416" t="str">
        <f t="shared" si="6"/>
        <v>10.1186/1742-9994-10-60) OR DOI(</v>
      </c>
    </row>
    <row r="417" spans="1:2">
      <c r="A417" s="7" t="s">
        <v>69</v>
      </c>
      <c r="B417" t="str">
        <f t="shared" si="6"/>
        <v>10.1186/1742-9994-10-60) OR DOI(</v>
      </c>
    </row>
    <row r="418" spans="1:2">
      <c r="A418" s="7" t="s">
        <v>69</v>
      </c>
      <c r="B418" t="str">
        <f t="shared" si="6"/>
        <v>10.1186/1742-9994-10-60) OR DOI(</v>
      </c>
    </row>
    <row r="419" spans="1:2">
      <c r="A419" s="7" t="s">
        <v>69</v>
      </c>
      <c r="B419" t="str">
        <f t="shared" si="6"/>
        <v>10.1186/1742-9994-10-60) OR DOI(</v>
      </c>
    </row>
    <row r="420" spans="1:2">
      <c r="A420" s="7" t="s">
        <v>69</v>
      </c>
      <c r="B420" t="str">
        <f t="shared" si="6"/>
        <v>10.1186/1742-9994-10-60) OR DOI(</v>
      </c>
    </row>
    <row r="421" spans="1:2">
      <c r="A421" s="7" t="s">
        <v>69</v>
      </c>
      <c r="B421" t="str">
        <f t="shared" si="6"/>
        <v>10.1186/1742-9994-10-60) OR DOI(</v>
      </c>
    </row>
    <row r="422" spans="1:2">
      <c r="A422" s="7" t="s">
        <v>69</v>
      </c>
      <c r="B422" t="str">
        <f t="shared" si="6"/>
        <v>10.1186/1742-9994-10-60) OR DOI(</v>
      </c>
    </row>
  </sheetData>
  <hyperlinks>
    <hyperlink ref="A408" r:id="rId1" tooltip="https://doi.org/10.1007/bf01254936" xr:uid="{9A2B62C8-EEB7-4606-9A3C-47CC81C28FCB}"/>
    <hyperlink ref="A409" r:id="rId2" tooltip="https://doi.org/10.1007/bf01254936" xr:uid="{8E95170D-4A7B-4889-868A-FD11A7FFF2BA}"/>
    <hyperlink ref="A410" r:id="rId3" tooltip="https://doi.org/10.1007/bf01254936" xr:uid="{F3F79157-152D-4146-BE28-66A89175FC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DOI 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Yefeng</dc:creator>
  <cp:lastModifiedBy>Yefeng Yang</cp:lastModifiedBy>
  <dcterms:created xsi:type="dcterms:W3CDTF">2021-12-13T02:02:38Z</dcterms:created>
  <dcterms:modified xsi:type="dcterms:W3CDTF">2024-02-23T04:52:11Z</dcterms:modified>
</cp:coreProperties>
</file>