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Yannick/Documents/LUC_github/VOC_land_use/output/results/"/>
    </mc:Choice>
  </mc:AlternateContent>
  <xr:revisionPtr revIDLastSave="0" documentId="13_ncr:1_{41EFD244-4A31-8944-BA48-7B1AC5325B39}" xr6:coauthVersionLast="47" xr6:coauthVersionMax="47" xr10:uidLastSave="{00000000-0000-0000-0000-000000000000}"/>
  <bookViews>
    <workbookView xWindow="0" yWindow="500" windowWidth="28800" windowHeight="16080" xr2:uid="{506D5015-EA0E-A24A-8848-D6F7EA59D6E2}"/>
  </bookViews>
  <sheets>
    <sheet name="template_information" sheetId="11" r:id="rId1"/>
    <sheet name="short_summary_of_datasets" sheetId="1" r:id="rId2"/>
    <sheet name="8936_205" sheetId="6" r:id="rId3"/>
    <sheet name="8937_311" sheetId="7" r:id="rId4"/>
    <sheet name="8937_343" sheetId="2" r:id="rId5"/>
    <sheet name="8941_80" sheetId="9" r:id="rId6"/>
    <sheet name="8943_333" sheetId="10" r:id="rId7"/>
    <sheet name="8950_1071" sheetId="3" r:id="rId8"/>
    <sheet name="8954_779" sheetId="4"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4" l="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K24" i="2"/>
  <c r="I99" i="10"/>
  <c r="I71" i="10"/>
  <c r="I121" i="10"/>
  <c r="I123" i="10"/>
  <c r="I90" i="10"/>
  <c r="I91" i="10"/>
  <c r="I92" i="10"/>
  <c r="I128" i="10"/>
  <c r="I129" i="10"/>
  <c r="I4" i="10"/>
  <c r="I5" i="10"/>
  <c r="I6" i="10"/>
  <c r="I106" i="10"/>
  <c r="I31" i="10"/>
  <c r="I95" i="10"/>
  <c r="I108" i="10"/>
  <c r="I100" i="10"/>
  <c r="I3" i="10"/>
  <c r="I27" i="10"/>
  <c r="I72" i="10"/>
  <c r="I37" i="10"/>
  <c r="I79" i="10"/>
  <c r="I88" i="10"/>
  <c r="I38" i="10"/>
  <c r="I39" i="10"/>
  <c r="I16" i="10"/>
  <c r="I104" i="10"/>
  <c r="I113" i="10"/>
  <c r="I46" i="10"/>
  <c r="I47" i="10"/>
  <c r="I32" i="10"/>
  <c r="I59" i="10"/>
  <c r="I132" i="10"/>
  <c r="I119" i="10"/>
  <c r="I105" i="10"/>
  <c r="I49" i="10"/>
  <c r="I73" i="10"/>
  <c r="I74" i="10"/>
  <c r="I40" i="10"/>
  <c r="I41" i="10"/>
  <c r="I42" i="10"/>
  <c r="I60" i="10"/>
  <c r="I45" i="10"/>
  <c r="I83" i="10"/>
  <c r="I89" i="10"/>
  <c r="I61" i="10"/>
  <c r="I58" i="10"/>
  <c r="I48" i="10"/>
  <c r="I78" i="10"/>
  <c r="I101" i="10"/>
  <c r="I102" i="10"/>
  <c r="I103" i="10"/>
  <c r="I55" i="10"/>
  <c r="I96" i="10"/>
  <c r="I97" i="10"/>
  <c r="I98" i="10"/>
  <c r="I21" i="10"/>
  <c r="I22" i="10"/>
  <c r="I82" i="10"/>
  <c r="I133" i="10"/>
  <c r="I134" i="10"/>
  <c r="I135" i="10"/>
  <c r="I109" i="10"/>
  <c r="I10" i="10"/>
  <c r="I20" i="10"/>
  <c r="I9" i="10"/>
  <c r="I115" i="10"/>
  <c r="I122" i="10"/>
  <c r="I8" i="10"/>
  <c r="I7" i="10"/>
  <c r="I56" i="10"/>
  <c r="I36" i="10"/>
  <c r="I29" i="10"/>
  <c r="I54" i="10"/>
  <c r="I65" i="10"/>
  <c r="I57" i="10"/>
  <c r="I75" i="10"/>
  <c r="I18" i="10"/>
  <c r="I34" i="10"/>
  <c r="I43" i="10"/>
  <c r="I84" i="10"/>
  <c r="I85" i="10"/>
  <c r="I124" i="10"/>
  <c r="I44" i="10"/>
  <c r="I93" i="10"/>
  <c r="I136" i="10"/>
  <c r="I51" i="10"/>
  <c r="I118" i="10"/>
  <c r="I63" i="10"/>
  <c r="I66" i="10"/>
  <c r="I67" i="10"/>
  <c r="I68" i="10"/>
  <c r="I69" i="10"/>
  <c r="I111" i="10"/>
  <c r="I112" i="10"/>
  <c r="I114" i="10"/>
  <c r="I23" i="10"/>
  <c r="I76" i="10"/>
  <c r="I77" i="10"/>
  <c r="I11" i="10"/>
  <c r="I12" i="10"/>
  <c r="I13" i="10"/>
  <c r="I14" i="10"/>
  <c r="I15" i="10"/>
  <c r="I107" i="10"/>
  <c r="I120" i="10"/>
  <c r="I110" i="10"/>
  <c r="I33" i="10"/>
  <c r="I131" i="10"/>
  <c r="I28" i="10"/>
  <c r="I24" i="10"/>
  <c r="I25" i="10"/>
  <c r="I53" i="10"/>
  <c r="I94" i="10"/>
  <c r="I86" i="10"/>
  <c r="I87" i="10"/>
  <c r="I26" i="10"/>
  <c r="I125" i="10"/>
  <c r="I126" i="10"/>
  <c r="I127" i="10"/>
  <c r="I17" i="10"/>
  <c r="I80" i="10"/>
  <c r="I2" i="10"/>
  <c r="I19" i="10"/>
  <c r="I70" i="10"/>
  <c r="I130" i="10"/>
  <c r="I52" i="10"/>
  <c r="I30" i="10"/>
  <c r="I116" i="10"/>
  <c r="I117" i="10"/>
  <c r="I35" i="10"/>
  <c r="I62" i="10"/>
  <c r="I81" i="10"/>
  <c r="I64" i="10"/>
  <c r="I50" i="10"/>
  <c r="I55" i="9"/>
  <c r="I77" i="9"/>
  <c r="I78" i="9"/>
  <c r="I79" i="9"/>
  <c r="I80" i="9"/>
  <c r="I81" i="9"/>
  <c r="I168" i="9"/>
  <c r="I169" i="9"/>
  <c r="I170" i="9"/>
  <c r="I171" i="9"/>
  <c r="I25" i="9"/>
  <c r="I147" i="9"/>
  <c r="I95" i="9"/>
  <c r="I157" i="9"/>
  <c r="I38" i="9"/>
  <c r="I121" i="9"/>
  <c r="I122" i="9"/>
  <c r="I123" i="9"/>
  <c r="I124" i="9"/>
  <c r="I146" i="9"/>
  <c r="I103" i="9"/>
  <c r="I2" i="9"/>
  <c r="I136" i="9"/>
  <c r="I137" i="9"/>
  <c r="I84" i="9"/>
  <c r="I85" i="9"/>
  <c r="I49" i="9"/>
  <c r="I50" i="9"/>
  <c r="I173" i="9"/>
  <c r="I134" i="9"/>
  <c r="I165" i="9"/>
  <c r="I18" i="9"/>
  <c r="I53" i="9"/>
  <c r="I54" i="9"/>
  <c r="I34" i="9"/>
  <c r="I119" i="9"/>
  <c r="I82" i="9"/>
  <c r="I102" i="9"/>
  <c r="I144" i="9"/>
  <c r="I9" i="9"/>
  <c r="I8" i="9"/>
  <c r="I7" i="9"/>
  <c r="I6" i="9"/>
  <c r="I5" i="9"/>
  <c r="I181" i="9"/>
  <c r="I180" i="9"/>
  <c r="I179" i="9"/>
  <c r="I178" i="9"/>
  <c r="I20" i="9"/>
  <c r="I175" i="9"/>
  <c r="I176" i="9"/>
  <c r="I177" i="9"/>
  <c r="I108" i="9"/>
  <c r="I109" i="9"/>
  <c r="I110" i="9"/>
  <c r="I116" i="9"/>
  <c r="I117" i="9"/>
  <c r="I118" i="9"/>
  <c r="I62" i="9"/>
  <c r="I45" i="9"/>
  <c r="I35" i="9"/>
  <c r="I40" i="9"/>
  <c r="I41" i="9"/>
  <c r="I111" i="9"/>
  <c r="I150" i="9"/>
  <c r="I164" i="9"/>
  <c r="I182" i="9"/>
  <c r="I183" i="9"/>
  <c r="I86" i="9"/>
  <c r="I126" i="9"/>
  <c r="I32" i="9"/>
  <c r="I60" i="9"/>
  <c r="I10" i="9"/>
  <c r="I11" i="9"/>
  <c r="I12" i="9"/>
  <c r="I13" i="9"/>
  <c r="I63" i="9"/>
  <c r="I160" i="9"/>
  <c r="I161" i="9"/>
  <c r="I162" i="9"/>
  <c r="I43" i="9"/>
  <c r="I148" i="9"/>
  <c r="I58" i="9"/>
  <c r="I37" i="9"/>
  <c r="I93" i="9"/>
  <c r="I94" i="9"/>
  <c r="I132" i="9"/>
  <c r="I22" i="9"/>
  <c r="I142" i="9"/>
  <c r="I14" i="9"/>
  <c r="I71" i="9"/>
  <c r="I156" i="9"/>
  <c r="I151" i="9"/>
  <c r="I152" i="9"/>
  <c r="I153" i="9"/>
  <c r="I154" i="9"/>
  <c r="I28" i="9"/>
  <c r="I29" i="9"/>
  <c r="I30" i="9"/>
  <c r="I31" i="9"/>
  <c r="I105" i="9"/>
  <c r="I106" i="9"/>
  <c r="I83" i="9"/>
  <c r="I66" i="9"/>
  <c r="I67" i="9"/>
  <c r="I68" i="9"/>
  <c r="I69" i="9"/>
  <c r="I59" i="9"/>
  <c r="I61" i="9"/>
  <c r="I163" i="9"/>
  <c r="I127" i="9"/>
  <c r="I128" i="9"/>
  <c r="I129" i="9"/>
  <c r="I76" i="9"/>
  <c r="I99" i="9"/>
  <c r="I138" i="9"/>
  <c r="I139" i="9"/>
  <c r="I140" i="9"/>
  <c r="I141" i="9"/>
  <c r="I187" i="9"/>
  <c r="I125" i="9"/>
  <c r="I73" i="9"/>
  <c r="I174" i="9"/>
  <c r="I114" i="9"/>
  <c r="I115" i="9"/>
  <c r="I72" i="9"/>
  <c r="I100" i="9"/>
  <c r="I101" i="9"/>
  <c r="I42" i="9"/>
  <c r="I44" i="9"/>
  <c r="I167" i="9"/>
  <c r="I64" i="9"/>
  <c r="I56" i="9"/>
  <c r="I36" i="9"/>
  <c r="I65" i="9"/>
  <c r="I89" i="9"/>
  <c r="I57" i="9"/>
  <c r="I143" i="9"/>
  <c r="I145" i="9"/>
  <c r="I51" i="9"/>
  <c r="I120" i="9"/>
  <c r="I70" i="9"/>
  <c r="I133" i="9"/>
  <c r="I52" i="9"/>
  <c r="I24" i="9"/>
  <c r="I21" i="9"/>
  <c r="I39" i="9"/>
  <c r="I155" i="9"/>
  <c r="I97" i="9"/>
  <c r="I98" i="9"/>
  <c r="I96" i="9"/>
  <c r="I74" i="9"/>
  <c r="I23" i="9"/>
  <c r="I130" i="9"/>
  <c r="I131" i="9"/>
  <c r="I184" i="9"/>
  <c r="I185" i="9"/>
  <c r="I186" i="9"/>
  <c r="I4" i="9"/>
  <c r="I112" i="9"/>
  <c r="I26" i="9"/>
  <c r="I27" i="9"/>
  <c r="I87" i="9"/>
  <c r="I172" i="9"/>
  <c r="I166" i="9"/>
  <c r="I16" i="9"/>
  <c r="I17" i="9"/>
  <c r="I159" i="9"/>
  <c r="I3" i="9"/>
  <c r="I113" i="9"/>
  <c r="I15" i="9"/>
  <c r="I91" i="9"/>
  <c r="I92" i="9"/>
  <c r="I90" i="9"/>
  <c r="I75" i="9"/>
  <c r="I33" i="9"/>
  <c r="I149" i="9"/>
  <c r="I107" i="9"/>
  <c r="I88" i="9"/>
  <c r="I135" i="9"/>
  <c r="I46" i="9"/>
  <c r="I47" i="9"/>
  <c r="I48" i="9"/>
  <c r="I104" i="9"/>
  <c r="I158" i="9"/>
  <c r="I19" i="9"/>
  <c r="J148" i="7"/>
  <c r="J147" i="7"/>
  <c r="J146" i="7"/>
  <c r="J145" i="7"/>
  <c r="J144" i="7"/>
  <c r="J143" i="7"/>
  <c r="J142" i="7"/>
  <c r="J141" i="7"/>
  <c r="J140" i="7"/>
  <c r="J139" i="7"/>
  <c r="J138" i="7"/>
  <c r="J137" i="7"/>
  <c r="J136" i="7"/>
  <c r="J135" i="7"/>
  <c r="J134" i="7"/>
  <c r="J133" i="7"/>
  <c r="J132" i="7"/>
  <c r="J131" i="7"/>
  <c r="J130" i="7"/>
  <c r="J129" i="7"/>
  <c r="J128" i="7"/>
  <c r="J127" i="7"/>
  <c r="J126" i="7"/>
  <c r="J125" i="7"/>
  <c r="J124" i="7"/>
  <c r="J123" i="7"/>
  <c r="J122" i="7"/>
  <c r="J121" i="7"/>
  <c r="J120" i="7"/>
  <c r="J119" i="7"/>
  <c r="J118" i="7"/>
  <c r="J117" i="7"/>
  <c r="J116" i="7"/>
  <c r="J115" i="7"/>
  <c r="J114" i="7"/>
  <c r="J113" i="7"/>
  <c r="J112" i="7"/>
  <c r="J111" i="7"/>
  <c r="J110" i="7"/>
  <c r="J109" i="7"/>
  <c r="J108" i="7"/>
  <c r="J107" i="7"/>
  <c r="J106" i="7"/>
  <c r="J105" i="7"/>
  <c r="J104" i="7"/>
  <c r="J103" i="7"/>
  <c r="J102" i="7"/>
  <c r="J101" i="7"/>
  <c r="J100" i="7"/>
  <c r="J99" i="7"/>
  <c r="J98" i="7"/>
  <c r="J97" i="7"/>
  <c r="J96" i="7"/>
  <c r="J95" i="7"/>
  <c r="J94" i="7"/>
  <c r="J93" i="7"/>
  <c r="J92" i="7"/>
  <c r="J91" i="7"/>
  <c r="J90" i="7"/>
  <c r="J89" i="7"/>
  <c r="J88" i="7"/>
  <c r="J87" i="7"/>
  <c r="J86" i="7"/>
  <c r="J85" i="7"/>
  <c r="J84" i="7"/>
  <c r="J83" i="7"/>
  <c r="J82" i="7"/>
  <c r="J81" i="7"/>
  <c r="J80" i="7"/>
  <c r="J79" i="7"/>
  <c r="J78" i="7"/>
  <c r="J77" i="7"/>
  <c r="J76" i="7"/>
  <c r="J75" i="7"/>
  <c r="J74" i="7"/>
  <c r="J73" i="7"/>
  <c r="J72" i="7"/>
  <c r="J71" i="7"/>
  <c r="J70" i="7"/>
  <c r="J69" i="7"/>
  <c r="J68" i="7"/>
  <c r="J67" i="7"/>
  <c r="J66" i="7"/>
  <c r="J65" i="7"/>
  <c r="J64" i="7"/>
  <c r="J63" i="7"/>
  <c r="J62" i="7"/>
  <c r="J61" i="7"/>
  <c r="J60" i="7"/>
  <c r="J59" i="7"/>
  <c r="J58" i="7"/>
  <c r="J57" i="7"/>
  <c r="J56" i="7"/>
  <c r="J55" i="7"/>
  <c r="J54" i="7"/>
  <c r="J51" i="7"/>
  <c r="J53" i="7"/>
  <c r="J52" i="7"/>
  <c r="J50" i="7"/>
  <c r="J49" i="7"/>
  <c r="J48" i="7"/>
  <c r="J47" i="7"/>
  <c r="J46" i="7"/>
  <c r="J45" i="7"/>
  <c r="J44" i="7"/>
  <c r="J43" i="7"/>
  <c r="J42" i="7"/>
  <c r="J41" i="7"/>
  <c r="J40" i="7"/>
  <c r="J39" i="7"/>
  <c r="J38" i="7"/>
  <c r="J37" i="7"/>
  <c r="J36" i="7"/>
  <c r="J35" i="7"/>
  <c r="J34" i="7"/>
  <c r="J33" i="7"/>
  <c r="J32" i="7"/>
  <c r="J31" i="7"/>
  <c r="J30" i="7"/>
  <c r="J29" i="7"/>
  <c r="J28" i="7"/>
  <c r="J27" i="7"/>
  <c r="J26" i="7"/>
  <c r="J25" i="7"/>
  <c r="J24" i="7"/>
  <c r="J23" i="7"/>
  <c r="J22" i="7"/>
  <c r="J21" i="7"/>
  <c r="J3" i="7"/>
  <c r="J4" i="7"/>
  <c r="J5" i="7"/>
  <c r="J6" i="7"/>
  <c r="J7" i="7"/>
  <c r="J8" i="7"/>
  <c r="J9" i="7"/>
  <c r="J10" i="7"/>
  <c r="J11" i="7"/>
  <c r="J12" i="7"/>
  <c r="J13" i="7"/>
  <c r="J14" i="7"/>
  <c r="J15" i="7"/>
  <c r="J16" i="7"/>
  <c r="J17" i="7"/>
  <c r="J18" i="7"/>
  <c r="J19" i="7"/>
  <c r="J20" i="7"/>
  <c r="J2" i="7"/>
  <c r="L64" i="6"/>
  <c r="L63" i="6"/>
  <c r="L62" i="6"/>
  <c r="L61" i="6"/>
  <c r="L60" i="6"/>
  <c r="L59" i="6"/>
  <c r="L58" i="6"/>
  <c r="L57" i="6"/>
  <c r="L56" i="6"/>
  <c r="L55" i="6"/>
  <c r="L54" i="6"/>
  <c r="L53" i="6"/>
  <c r="L52" i="6"/>
  <c r="L51" i="6"/>
  <c r="L50" i="6"/>
  <c r="L49" i="6"/>
  <c r="L48" i="6"/>
  <c r="L47" i="6"/>
  <c r="L46" i="6"/>
  <c r="L45" i="6"/>
  <c r="L44" i="6"/>
  <c r="L43" i="6"/>
  <c r="L42" i="6"/>
  <c r="L41" i="6"/>
  <c r="L40" i="6"/>
  <c r="L39" i="6"/>
  <c r="L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K2" i="2"/>
  <c r="K3" i="2"/>
  <c r="K4" i="2"/>
  <c r="K5" i="2"/>
  <c r="K6" i="2"/>
  <c r="K7" i="2"/>
  <c r="K8" i="2"/>
  <c r="K9" i="2"/>
  <c r="K10" i="2"/>
  <c r="K11" i="2"/>
  <c r="K12" i="2"/>
  <c r="K13" i="2"/>
  <c r="K14" i="2"/>
  <c r="K15" i="2"/>
  <c r="K16" i="2"/>
  <c r="K17" i="2"/>
  <c r="K18" i="2"/>
  <c r="K19" i="2"/>
  <c r="K20" i="2"/>
  <c r="K21" i="2"/>
  <c r="K22" i="2"/>
  <c r="K23" i="2"/>
  <c r="K25" i="2"/>
  <c r="K26" i="2"/>
  <c r="K27" i="2"/>
  <c r="K28" i="2"/>
  <c r="K29" i="2"/>
  <c r="K30" i="2"/>
  <c r="K31" i="2"/>
  <c r="K32" i="2"/>
  <c r="K33" i="2"/>
  <c r="K34" i="2"/>
  <c r="K35" i="2"/>
  <c r="K36" i="2"/>
  <c r="K73" i="2"/>
  <c r="K74" i="2"/>
  <c r="K75" i="2"/>
  <c r="K63" i="2"/>
  <c r="K71" i="2"/>
  <c r="K72" i="2"/>
  <c r="K64" i="2"/>
  <c r="K68" i="2"/>
  <c r="K69" i="2"/>
  <c r="K65" i="2"/>
  <c r="K61" i="2"/>
  <c r="K62" i="2"/>
  <c r="K58" i="2"/>
  <c r="K59" i="2"/>
  <c r="K60" i="2"/>
  <c r="K66" i="2"/>
  <c r="K70" i="2"/>
  <c r="K67" i="2"/>
  <c r="K84" i="2"/>
  <c r="K87" i="2"/>
  <c r="K76" i="2"/>
  <c r="K86" i="2"/>
  <c r="K82" i="2"/>
  <c r="K78" i="2"/>
  <c r="K81" i="2"/>
  <c r="K83" i="2"/>
  <c r="K79" i="2"/>
  <c r="K80" i="2"/>
  <c r="K77" i="2"/>
  <c r="K85" i="2"/>
  <c r="K49" i="2"/>
  <c r="K48" i="2"/>
  <c r="K57" i="2"/>
  <c r="K37" i="2"/>
  <c r="K38" i="2"/>
  <c r="K44" i="2"/>
  <c r="K45" i="2"/>
  <c r="K50" i="2"/>
  <c r="K43" i="2"/>
  <c r="K40" i="2"/>
  <c r="K41" i="2"/>
  <c r="K42" i="2"/>
  <c r="K39" i="2"/>
  <c r="K51" i="2"/>
  <c r="K52" i="2"/>
  <c r="K53" i="2"/>
  <c r="K54" i="2"/>
  <c r="K46" i="2"/>
  <c r="K47" i="2"/>
  <c r="K56" i="2"/>
  <c r="K55" i="2"/>
  <c r="K145" i="2"/>
  <c r="K146" i="2"/>
  <c r="K147" i="2"/>
  <c r="K148" i="2"/>
  <c r="K149" i="2"/>
  <c r="K128" i="2"/>
  <c r="K129" i="2"/>
  <c r="K130" i="2"/>
  <c r="K131" i="2"/>
  <c r="K132" i="2"/>
  <c r="K133" i="2"/>
  <c r="K134" i="2"/>
  <c r="K135" i="2"/>
  <c r="K136" i="2"/>
  <c r="K137" i="2"/>
  <c r="K138" i="2"/>
  <c r="K139" i="2"/>
  <c r="K140" i="2"/>
  <c r="K141" i="2"/>
  <c r="K142" i="2"/>
  <c r="K143" i="2"/>
  <c r="K144"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50" i="2"/>
  <c r="K151" i="2"/>
  <c r="K152" i="2"/>
  <c r="K153" i="2"/>
  <c r="K154" i="2"/>
  <c r="K155" i="2"/>
  <c r="K156" i="2"/>
  <c r="K157" i="2"/>
  <c r="K158" i="2"/>
  <c r="K159" i="2"/>
  <c r="K160" i="2"/>
  <c r="K161"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73" i="2"/>
  <c r="J74" i="2"/>
  <c r="J75" i="2"/>
  <c r="J63" i="2"/>
  <c r="J71" i="2"/>
  <c r="J72" i="2"/>
  <c r="J64" i="2"/>
  <c r="J68" i="2"/>
  <c r="J69" i="2"/>
  <c r="J65" i="2"/>
  <c r="J61" i="2"/>
  <c r="J62" i="2"/>
  <c r="J58" i="2"/>
  <c r="J59" i="2"/>
  <c r="J60" i="2"/>
  <c r="J66" i="2"/>
  <c r="J70" i="2"/>
  <c r="J67" i="2"/>
  <c r="J84" i="2"/>
  <c r="J87" i="2"/>
  <c r="J76" i="2"/>
  <c r="J86" i="2"/>
  <c r="J82" i="2"/>
  <c r="J78" i="2"/>
  <c r="J81" i="2"/>
  <c r="J83" i="2"/>
  <c r="J79" i="2"/>
  <c r="J80" i="2"/>
  <c r="J77" i="2"/>
  <c r="J85" i="2"/>
  <c r="J49" i="2"/>
  <c r="J48" i="2"/>
  <c r="J57" i="2"/>
  <c r="J37" i="2"/>
  <c r="J38" i="2"/>
  <c r="J44" i="2"/>
  <c r="J45" i="2"/>
  <c r="J50" i="2"/>
  <c r="J43" i="2"/>
  <c r="J40" i="2"/>
  <c r="J41" i="2"/>
  <c r="J42" i="2"/>
  <c r="J39" i="2"/>
  <c r="J51" i="2"/>
  <c r="J52" i="2"/>
  <c r="J53" i="2"/>
  <c r="J54" i="2"/>
  <c r="J46" i="2"/>
  <c r="J47" i="2"/>
  <c r="J56" i="2"/>
  <c r="J55" i="2"/>
  <c r="J145" i="2"/>
  <c r="J146" i="2"/>
  <c r="J147" i="2"/>
  <c r="J148" i="2"/>
  <c r="J149" i="2"/>
  <c r="J128" i="2"/>
  <c r="J129" i="2"/>
  <c r="J130" i="2"/>
  <c r="J131" i="2"/>
  <c r="J132" i="2"/>
  <c r="J133" i="2"/>
  <c r="J134" i="2"/>
  <c r="J135" i="2"/>
  <c r="J136" i="2"/>
  <c r="J137" i="2"/>
  <c r="J138" i="2"/>
  <c r="J139" i="2"/>
  <c r="J140" i="2"/>
  <c r="J141" i="2"/>
  <c r="J142" i="2"/>
  <c r="J143" i="2"/>
  <c r="J144"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50" i="2"/>
  <c r="J151" i="2"/>
  <c r="J152" i="2"/>
  <c r="J153" i="2"/>
  <c r="J154" i="2"/>
  <c r="J155" i="2"/>
  <c r="J156" i="2"/>
  <c r="J157" i="2"/>
  <c r="J158" i="2"/>
  <c r="J159" i="2"/>
  <c r="J160" i="2"/>
  <c r="J161" i="2"/>
</calcChain>
</file>

<file path=xl/sharedStrings.xml><?xml version="1.0" encoding="utf-8"?>
<sst xmlns="http://schemas.openxmlformats.org/spreadsheetml/2006/main" count="6437" uniqueCount="798">
  <si>
    <t>yes</t>
  </si>
  <si>
    <t>year</t>
  </si>
  <si>
    <t>List?</t>
  </si>
  <si>
    <t>no</t>
  </si>
  <si>
    <t>maybe</t>
  </si>
  <si>
    <t>remarks</t>
  </si>
  <si>
    <t>is in tekst so no list but contains information on land use</t>
  </si>
  <si>
    <t xml:space="preserve">cannot read it </t>
  </si>
  <si>
    <t>pagten without units of area</t>
  </si>
  <si>
    <t>half</t>
  </si>
  <si>
    <t>is in tekst but has one list in it which I cannot read</t>
  </si>
  <si>
    <t>cinnamontrees</t>
  </si>
  <si>
    <t>coffee</t>
  </si>
  <si>
    <t>list of areek? Maybe a sort of taks?</t>
  </si>
  <si>
    <t>list with area</t>
  </si>
  <si>
    <t>cannot read it but transcription is really interesting</t>
  </si>
  <si>
    <t>end_page</t>
  </si>
  <si>
    <t>start_page</t>
  </si>
  <si>
    <t>label_number</t>
  </si>
  <si>
    <t>very short discription of cultivation</t>
  </si>
  <si>
    <t>could be interesting but hard to read</t>
  </si>
  <si>
    <t>concerns land use but cannot read the tekst</t>
  </si>
  <si>
    <t>concerns seeds. There are from the same document more interesting texts</t>
  </si>
  <si>
    <t xml:space="preserve">list of profits from pagten? </t>
  </si>
  <si>
    <t>conerns a list of people working the land</t>
  </si>
  <si>
    <t>is a list of areek trade</t>
  </si>
  <si>
    <t>concerns people</t>
  </si>
  <si>
    <t>this is the index</t>
  </si>
  <si>
    <t>potentially a short list of places</t>
  </si>
  <si>
    <t>there is part of a list on the page but this is about war. There is mention of pagten</t>
  </si>
  <si>
    <t>shipping log</t>
  </si>
  <si>
    <t>list of total profits</t>
  </si>
  <si>
    <t>soldier log</t>
  </si>
  <si>
    <t>description of a fortress</t>
  </si>
  <si>
    <t>trade</t>
  </si>
  <si>
    <t>list of nelij (some sort of rice?) which was probably planted. Pages around it might be interesting too</t>
  </si>
  <si>
    <t>list of areek harvest?</t>
  </si>
  <si>
    <t xml:space="preserve">no </t>
  </si>
  <si>
    <t>list of warstuff</t>
  </si>
  <si>
    <t>contains information on cattle probably and mentions elephants</t>
  </si>
  <si>
    <t>is a list of areek due</t>
  </si>
  <si>
    <t>interesting</t>
  </si>
  <si>
    <t>ID</t>
  </si>
  <si>
    <t>Year</t>
  </si>
  <si>
    <t>Village</t>
  </si>
  <si>
    <t>Region1</t>
  </si>
  <si>
    <t>Region2</t>
  </si>
  <si>
    <t>Total AM</t>
  </si>
  <si>
    <t>Total corni</t>
  </si>
  <si>
    <t>Cultivated AM</t>
  </si>
  <si>
    <t>Cultivated corni</t>
  </si>
  <si>
    <t>hectares_total</t>
  </si>
  <si>
    <t>Remarks</t>
  </si>
  <si>
    <t xml:space="preserve">Coding </t>
  </si>
  <si>
    <t>orroewolle</t>
  </si>
  <si>
    <t>palle pattoe</t>
  </si>
  <si>
    <t>hevegam corle</t>
  </si>
  <si>
    <t>Only a small amount cultivated because of lack of workers</t>
  </si>
  <si>
    <t>Lack of workers</t>
  </si>
  <si>
    <t>tallangam</t>
  </si>
  <si>
    <t>Noting came from planting the remaining land so have been abbandoned</t>
  </si>
  <si>
    <t>abandoned</t>
  </si>
  <si>
    <t/>
  </si>
  <si>
    <t>tallawattegode</t>
  </si>
  <si>
    <t>More land has been sowed but there were no workers and is therefore abandoned. Soil is nothing special.</t>
  </si>
  <si>
    <t>hevagam</t>
  </si>
  <si>
    <t>Not cultivated anymore because it did not give profit</t>
  </si>
  <si>
    <t>nagam</t>
  </si>
  <si>
    <t>Not cultivated because of lack of workers</t>
  </si>
  <si>
    <t>battinemoele</t>
  </si>
  <si>
    <t>Not cultivated because  of illness</t>
  </si>
  <si>
    <t>illness</t>
  </si>
  <si>
    <t>talloepaloewawe</t>
  </si>
  <si>
    <t>Four years this land has been worked but it did not return any profit. It is tried to make it work again.</t>
  </si>
  <si>
    <t>no profit</t>
  </si>
  <si>
    <t>poroe giddere</t>
  </si>
  <si>
    <t>mende pattoe</t>
  </si>
  <si>
    <t>Even though there is a lot of cinnamon, the land is not cultivated</t>
  </si>
  <si>
    <t>watterake</t>
  </si>
  <si>
    <t>poeaik pittie</t>
  </si>
  <si>
    <t>oettere</t>
  </si>
  <si>
    <t>tawallagodde</t>
  </si>
  <si>
    <t xml:space="preserve">Has been abandoned </t>
  </si>
  <si>
    <t>colgamme</t>
  </si>
  <si>
    <t>Nothing has happened here due to inability</t>
  </si>
  <si>
    <t>inability</t>
  </si>
  <si>
    <t>palletotte</t>
  </si>
  <si>
    <t>caliturees district</t>
  </si>
  <si>
    <t>The unused ground was found unusable</t>
  </si>
  <si>
    <t>poor soil</t>
  </si>
  <si>
    <t>macoene</t>
  </si>
  <si>
    <t>payegelle</t>
  </si>
  <si>
    <t>eftenemande</t>
  </si>
  <si>
    <t>Has been cultivated but has not returned much</t>
  </si>
  <si>
    <t>wewele</t>
  </si>
  <si>
    <t>couboul pattoe</t>
  </si>
  <si>
    <t>raijgam corle</t>
  </si>
  <si>
    <t>remoene</t>
  </si>
  <si>
    <t>radapitie</t>
  </si>
  <si>
    <t>mandoerawille</t>
  </si>
  <si>
    <t>millewe</t>
  </si>
  <si>
    <t>malaroelgodde</t>
  </si>
  <si>
    <t>adigaar pattoe</t>
  </si>
  <si>
    <t>panetore</t>
  </si>
  <si>
    <t>raijgam gattere</t>
  </si>
  <si>
    <t>gampa</t>
  </si>
  <si>
    <t>alloetcoer corle</t>
  </si>
  <si>
    <t>kittewille</t>
  </si>
  <si>
    <t>kirindewitte</t>
  </si>
  <si>
    <t>It is the intention to cultivate the rest as well</t>
  </si>
  <si>
    <t>kinagawille</t>
  </si>
  <si>
    <t>ganegiddere</t>
  </si>
  <si>
    <t>mangoeroewellepittikidde ekele</t>
  </si>
  <si>
    <t>The rest is unsowed because of a lack of water</t>
  </si>
  <si>
    <t>lack of water</t>
  </si>
  <si>
    <t>boletawe</t>
  </si>
  <si>
    <t>angura poerene</t>
  </si>
  <si>
    <t>hoekgodde</t>
  </si>
  <si>
    <t>mahahendele</t>
  </si>
  <si>
    <t>One AM has been prepared to be sowed</t>
  </si>
  <si>
    <t>The ground here is considered to be poor</t>
  </si>
  <si>
    <t>potangapole</t>
  </si>
  <si>
    <t>moekelangamoewe</t>
  </si>
  <si>
    <t>dandugam</t>
  </si>
  <si>
    <t>madanpelle</t>
  </si>
  <si>
    <t>4 AM has been prepared for sowing</t>
  </si>
  <si>
    <t>Has been privately cultivated</t>
  </si>
  <si>
    <t>keheel elle</t>
  </si>
  <si>
    <t>Is cultivated from free choice</t>
  </si>
  <si>
    <t>ackrangaha</t>
  </si>
  <si>
    <t>happoewalane</t>
  </si>
  <si>
    <t>Cultivated privately, Ground is not special</t>
  </si>
  <si>
    <t>kattoewellegiddere</t>
  </si>
  <si>
    <t>malawegiddere</t>
  </si>
  <si>
    <t>toopoe</t>
  </si>
  <si>
    <t>kandewelle</t>
  </si>
  <si>
    <t>Is cultivated without consent</t>
  </si>
  <si>
    <t>Is cultivated without consent, the land is poor</t>
  </si>
  <si>
    <t>tamitte</t>
  </si>
  <si>
    <t>ackregamme</t>
  </si>
  <si>
    <t>gooigammoewe</t>
  </si>
  <si>
    <t>hindimaherre</t>
  </si>
  <si>
    <t>dalia pattoe</t>
  </si>
  <si>
    <t>halloetapolle</t>
  </si>
  <si>
    <t>wellikaddetamitte</t>
  </si>
  <si>
    <t>matamene</t>
  </si>
  <si>
    <t>Has been prepared for sowing</t>
  </si>
  <si>
    <t>walpolle</t>
  </si>
  <si>
    <t>The land is nothing special</t>
  </si>
  <si>
    <t>nendegamme</t>
  </si>
  <si>
    <t>malapallehengwelle</t>
  </si>
  <si>
    <t>walpittemoele</t>
  </si>
  <si>
    <t>boomoegamene</t>
  </si>
  <si>
    <t>witanemoele</t>
  </si>
  <si>
    <t>kottigiddere</t>
  </si>
  <si>
    <t>gallegiddere</t>
  </si>
  <si>
    <t>korandenne</t>
  </si>
  <si>
    <t>hina corle</t>
  </si>
  <si>
    <t>kossinne</t>
  </si>
  <si>
    <t>The rest can be sowed this year</t>
  </si>
  <si>
    <t>jagodde</t>
  </si>
  <si>
    <t>inboelgodde</t>
  </si>
  <si>
    <t>beroewolle</t>
  </si>
  <si>
    <t>bonegelle</t>
  </si>
  <si>
    <t>korellegodde</t>
  </si>
  <si>
    <t>boetpittie</t>
  </si>
  <si>
    <t>ibeddegodde</t>
  </si>
  <si>
    <t>ambegalpittie</t>
  </si>
  <si>
    <t>wiringoele</t>
  </si>
  <si>
    <t>tiheherrie</t>
  </si>
  <si>
    <t>pattellegiddere</t>
  </si>
  <si>
    <t>noengamoewe</t>
  </si>
  <si>
    <t>eloepittie</t>
  </si>
  <si>
    <t>wadoerwe</t>
  </si>
  <si>
    <t>moedoengodde</t>
  </si>
  <si>
    <t>kinigamme</t>
  </si>
  <si>
    <t>koshiaudewelle</t>
  </si>
  <si>
    <t>pittiwolgodde</t>
  </si>
  <si>
    <t>galoloewe</t>
  </si>
  <si>
    <t>dinapamoene</t>
  </si>
  <si>
    <t>bopagamme</t>
  </si>
  <si>
    <t>ratambele</t>
  </si>
  <si>
    <t>mahainboele</t>
  </si>
  <si>
    <t>handawalle</t>
  </si>
  <si>
    <t>elakiele</t>
  </si>
  <si>
    <t>matalane</t>
  </si>
  <si>
    <t>beroene</t>
  </si>
  <si>
    <t>bopette</t>
  </si>
  <si>
    <t>elegalle</t>
  </si>
  <si>
    <t>radawane</t>
  </si>
  <si>
    <t>gangebadde pattoe</t>
  </si>
  <si>
    <t>padawelle</t>
  </si>
  <si>
    <t>kanimaherre</t>
  </si>
  <si>
    <t>indoeroegalle</t>
  </si>
  <si>
    <t>diawalle</t>
  </si>
  <si>
    <t>mandewelle</t>
  </si>
  <si>
    <t>wereloegampelle</t>
  </si>
  <si>
    <t>maijlewalane</t>
  </si>
  <si>
    <t>milite</t>
  </si>
  <si>
    <t>henegamme</t>
  </si>
  <si>
    <t>dompe</t>
  </si>
  <si>
    <t>loenegamme</t>
  </si>
  <si>
    <t>poetoepagelle</t>
  </si>
  <si>
    <t>oedoepile</t>
  </si>
  <si>
    <t>augammene</t>
  </si>
  <si>
    <t>makolle</t>
  </si>
  <si>
    <t>gonehene</t>
  </si>
  <si>
    <t>errewille</t>
  </si>
  <si>
    <t>Was cultivated at first but has since been abandoned due to poor soil</t>
  </si>
  <si>
    <t>hellembe</t>
  </si>
  <si>
    <t>paldum corle</t>
  </si>
  <si>
    <t>Cultivated together, nothing came from it</t>
  </si>
  <si>
    <t>oedewelle</t>
  </si>
  <si>
    <t>billene</t>
  </si>
  <si>
    <t>coerrepittie</t>
  </si>
  <si>
    <t>goerredole</t>
  </si>
  <si>
    <t>iddegodde pattoe</t>
  </si>
  <si>
    <t>palligodde</t>
  </si>
  <si>
    <t>owittegelle</t>
  </si>
  <si>
    <t>dodangodde</t>
  </si>
  <si>
    <t>wallawitte corle</t>
  </si>
  <si>
    <t>Has been cultivated in the whole province. However, is mainly mud and quicksand and is therefore abandoned. Nothing came from it</t>
  </si>
  <si>
    <t>salpitti corle</t>
  </si>
  <si>
    <t>indoenoewile</t>
  </si>
  <si>
    <t>wattebaddewels</t>
  </si>
  <si>
    <t>denawatte</t>
  </si>
  <si>
    <t>bonlasmigama</t>
  </si>
  <si>
    <t>cotta</t>
  </si>
  <si>
    <t>wellicade</t>
  </si>
  <si>
    <t>wallewitte</t>
  </si>
  <si>
    <t>gonawila</t>
  </si>
  <si>
    <t>panangig ettetanne</t>
  </si>
  <si>
    <t>egalewile</t>
  </si>
  <si>
    <t>oedoecara pattoe</t>
  </si>
  <si>
    <t>sala pattoe</t>
  </si>
  <si>
    <t>adicani pattoe</t>
  </si>
  <si>
    <t>oeoedagaha pattoe</t>
  </si>
  <si>
    <t>oedoegaha pattoe</t>
  </si>
  <si>
    <t>moenwatte bage patoe</t>
  </si>
  <si>
    <t>oedoegala pattoe</t>
  </si>
  <si>
    <t>ragam pattoe</t>
  </si>
  <si>
    <t>dochegaha pattoe</t>
  </si>
  <si>
    <t>oedeka pattoe</t>
  </si>
  <si>
    <t>oedoeweli</t>
  </si>
  <si>
    <t>palpittie</t>
  </si>
  <si>
    <t>wiangwille</t>
  </si>
  <si>
    <t>oldagonawalle</t>
  </si>
  <si>
    <t>tiniwanegam</t>
  </si>
  <si>
    <t>pitwegeene</t>
  </si>
  <si>
    <t>goddegamme</t>
  </si>
  <si>
    <t>boolands</t>
  </si>
  <si>
    <t>pattinipiti</t>
  </si>
  <si>
    <t>ekelle weli</t>
  </si>
  <si>
    <t>tammitte</t>
  </si>
  <si>
    <t>nilpanaagodde</t>
  </si>
  <si>
    <t>alaawitte</t>
  </si>
  <si>
    <t>dornagodde</t>
  </si>
  <si>
    <t>happitigam corle</t>
  </si>
  <si>
    <t>gara pattoe</t>
  </si>
  <si>
    <t>nelligamme</t>
  </si>
  <si>
    <t>halloehallaneannebanambenegattere</t>
  </si>
  <si>
    <t>hindiwelle</t>
  </si>
  <si>
    <t>ambenne</t>
  </si>
  <si>
    <t>henegam</t>
  </si>
  <si>
    <t>Jattiga pattoe</t>
  </si>
  <si>
    <t>kalelie</t>
  </si>
  <si>
    <t>pottegedeere</t>
  </si>
  <si>
    <t>nigombo district</t>
  </si>
  <si>
    <t>pittipare</t>
  </si>
  <si>
    <t>hoenoepittie</t>
  </si>
  <si>
    <t>adihanimoelle</t>
  </si>
  <si>
    <t>mendegamoewe</t>
  </si>
  <si>
    <t>welleene</t>
  </si>
  <si>
    <t>boelloegahamoelle</t>
  </si>
  <si>
    <t>aeginie</t>
  </si>
  <si>
    <t>ganemoelle</t>
  </si>
  <si>
    <t>pammoemoewe</t>
  </si>
  <si>
    <t>mahalandene</t>
  </si>
  <si>
    <t>dombessele</t>
  </si>
  <si>
    <t>calebowe</t>
  </si>
  <si>
    <t>halemaane</t>
  </si>
  <si>
    <t>walpitemoele</t>
  </si>
  <si>
    <t>naijmelle</t>
  </si>
  <si>
    <t>mettikottimoele</t>
  </si>
  <si>
    <t>mabaddele</t>
  </si>
  <si>
    <t>katoeneke</t>
  </si>
  <si>
    <t>dambedoene</t>
  </si>
  <si>
    <t>adoessee</t>
  </si>
  <si>
    <t>weepelleaghaane</t>
  </si>
  <si>
    <t>kattoegattene</t>
  </si>
  <si>
    <t>moettoewadie</t>
  </si>
  <si>
    <t>jahkekatoewe</t>
  </si>
  <si>
    <t>mahawitte</t>
  </si>
  <si>
    <t>kattegamme</t>
  </si>
  <si>
    <t>oedanmitie</t>
  </si>
  <si>
    <t>hendelle</t>
  </si>
  <si>
    <t>happoemalane</t>
  </si>
  <si>
    <t>halpe</t>
  </si>
  <si>
    <t>hoenoepettie</t>
  </si>
  <si>
    <t>kimbavlap</t>
  </si>
  <si>
    <t>albitepolle</t>
  </si>
  <si>
    <t>hittemoelle palloette</t>
  </si>
  <si>
    <t>pietimalgodde</t>
  </si>
  <si>
    <t>danbemoelle</t>
  </si>
  <si>
    <t>walpela</t>
  </si>
  <si>
    <t>menegiodena</t>
  </si>
  <si>
    <t>calleboom</t>
  </si>
  <si>
    <t>oedoepiee</t>
  </si>
  <si>
    <t>selle</t>
  </si>
  <si>
    <t>pattandoemenne</t>
  </si>
  <si>
    <t>poelmatta</t>
  </si>
  <si>
    <t>moehoelangam</t>
  </si>
  <si>
    <t>oedammittie</t>
  </si>
  <si>
    <t>galoedoepittie</t>
  </si>
  <si>
    <t>allandoemoene</t>
  </si>
  <si>
    <t>melligampittie</t>
  </si>
  <si>
    <t>hendeelle</t>
  </si>
  <si>
    <t>wandoenamoelle</t>
  </si>
  <si>
    <t>oenoewelle</t>
  </si>
  <si>
    <t>paloepelpittie</t>
  </si>
  <si>
    <t>kateepelle</t>
  </si>
  <si>
    <t>galoeloewe</t>
  </si>
  <si>
    <t>henneratgodde</t>
  </si>
  <si>
    <t>gannegamme</t>
  </si>
  <si>
    <t>daddegamme</t>
  </si>
  <si>
    <t>kattoegatgodde</t>
  </si>
  <si>
    <t>paloewe</t>
  </si>
  <si>
    <t>malgellegodde</t>
  </si>
  <si>
    <t>kallegaddiheene</t>
  </si>
  <si>
    <t>pannepee</t>
  </si>
  <si>
    <t>helle</t>
  </si>
  <si>
    <t>toenpellepittie</t>
  </si>
  <si>
    <t>oedoegonawille</t>
  </si>
  <si>
    <t>galollem</t>
  </si>
  <si>
    <t>mendoengame</t>
  </si>
  <si>
    <t>millegiddere</t>
  </si>
  <si>
    <t>mellemenie</t>
  </si>
  <si>
    <t>embenelaem</t>
  </si>
  <si>
    <t>mendoegauw</t>
  </si>
  <si>
    <t>battegolle</t>
  </si>
  <si>
    <t>amoenecorne</t>
  </si>
  <si>
    <t>mambameer</t>
  </si>
  <si>
    <t>dawe</t>
  </si>
  <si>
    <t>paloegamme</t>
  </si>
  <si>
    <t>mapittigam</t>
  </si>
  <si>
    <t>hevenegam corle</t>
  </si>
  <si>
    <t>tamaloegodde</t>
  </si>
  <si>
    <t>poewakgasdenie</t>
  </si>
  <si>
    <t>panjaangoele</t>
  </si>
  <si>
    <t>melikane</t>
  </si>
  <si>
    <t>mendepattoe</t>
  </si>
  <si>
    <t>andanpittie</t>
  </si>
  <si>
    <t>hoope</t>
  </si>
  <si>
    <t>hiembelane</t>
  </si>
  <si>
    <t>boonegiddere</t>
  </si>
  <si>
    <t>hoeroegelle</t>
  </si>
  <si>
    <t>owittegamme</t>
  </si>
  <si>
    <t>genoehale</t>
  </si>
  <si>
    <t>padouke</t>
  </si>
  <si>
    <t>pallepattoe</t>
  </si>
  <si>
    <t>attoeroegirie</t>
  </si>
  <si>
    <t>talewatoegodde</t>
  </si>
  <si>
    <t>cattenemoele</t>
  </si>
  <si>
    <t>halepaloeawe</t>
  </si>
  <si>
    <t>welliwitte</t>
  </si>
  <si>
    <t>hewagam</t>
  </si>
  <si>
    <t>katelaaweele</t>
  </si>
  <si>
    <t>bomire</t>
  </si>
  <si>
    <t>honetotte</t>
  </si>
  <si>
    <t>niepelaam</t>
  </si>
  <si>
    <t>haloehmargalle</t>
  </si>
  <si>
    <t>omittegamme</t>
  </si>
  <si>
    <t>callangam</t>
  </si>
  <si>
    <t>haleman</t>
  </si>
  <si>
    <t>haaloepittie</t>
  </si>
  <si>
    <t>creuwelle</t>
  </si>
  <si>
    <t>mahagamme</t>
  </si>
  <si>
    <t>etaelkotte</t>
  </si>
  <si>
    <t>wilikadde</t>
  </si>
  <si>
    <t>koppeli</t>
  </si>
  <si>
    <t>kotelawele</t>
  </si>
  <si>
    <t>koeboeke pattoe</t>
  </si>
  <si>
    <t>horrene</t>
  </si>
  <si>
    <t>hoeloepane</t>
  </si>
  <si>
    <t>weerewatte</t>
  </si>
  <si>
    <t>imbalje</t>
  </si>
  <si>
    <t>mahanaergodde</t>
  </si>
  <si>
    <t>malgamme</t>
  </si>
  <si>
    <t>gondhane</t>
  </si>
  <si>
    <t>henemoele</t>
  </si>
  <si>
    <t>kereelwatte</t>
  </si>
  <si>
    <t>moendewatte</t>
  </si>
  <si>
    <t>minoeman</t>
  </si>
  <si>
    <t>bokke</t>
  </si>
  <si>
    <t>pattie</t>
  </si>
  <si>
    <t>mallemale</t>
  </si>
  <si>
    <t>maredde</t>
  </si>
  <si>
    <t>colpittie</t>
  </si>
  <si>
    <t>imboelje</t>
  </si>
  <si>
    <t>mattipoele</t>
  </si>
  <si>
    <t>tantinumoele</t>
  </si>
  <si>
    <t>galtoer</t>
  </si>
  <si>
    <t>mallepille</t>
  </si>
  <si>
    <t>diabedde</t>
  </si>
  <si>
    <t>lieami</t>
  </si>
  <si>
    <t>mandoenamoele</t>
  </si>
  <si>
    <t>nemoele</t>
  </si>
  <si>
    <t>pittigammoene</t>
  </si>
  <si>
    <t>keheelbenamme</t>
  </si>
  <si>
    <t>meeregamme</t>
  </si>
  <si>
    <t>oeddepanagodde</t>
  </si>
  <si>
    <t>langaane</t>
  </si>
  <si>
    <t>goengamoewe</t>
  </si>
  <si>
    <t>ahoendehalawitte</t>
  </si>
  <si>
    <t>haldoegodde</t>
  </si>
  <si>
    <t>annehagodde</t>
  </si>
  <si>
    <t>gallegamme</t>
  </si>
  <si>
    <t>nadampe</t>
  </si>
  <si>
    <t>halhalve</t>
  </si>
  <si>
    <t>diagamme</t>
  </si>
  <si>
    <t>pillimattoepittie</t>
  </si>
  <si>
    <t>mahabogodde</t>
  </si>
  <si>
    <t>bellipittie</t>
  </si>
  <si>
    <t>menelle</t>
  </si>
  <si>
    <t>maleemie</t>
  </si>
  <si>
    <t>moemegamme</t>
  </si>
  <si>
    <t>helloepemma</t>
  </si>
  <si>
    <t>kindilpittie</t>
  </si>
  <si>
    <t>millene</t>
  </si>
  <si>
    <t>honige</t>
  </si>
  <si>
    <t>pellipittigodde</t>
  </si>
  <si>
    <t>not_specified</t>
  </si>
  <si>
    <t>maha pattoe</t>
  </si>
  <si>
    <t>celembe</t>
  </si>
  <si>
    <t>beneregamme</t>
  </si>
  <si>
    <t>lappandoene</t>
  </si>
  <si>
    <t>horepittie</t>
  </si>
  <si>
    <t>pellende</t>
  </si>
  <si>
    <t>gangeboddepattoe</t>
  </si>
  <si>
    <t>diahadoewe</t>
  </si>
  <si>
    <t>pallatotte</t>
  </si>
  <si>
    <t>alenemande</t>
  </si>
  <si>
    <t>laspandoene</t>
  </si>
  <si>
    <t>kalembe</t>
  </si>
  <si>
    <t>monnepittie</t>
  </si>
  <si>
    <t>pallenatue</t>
  </si>
  <si>
    <t>mingahatenewe</t>
  </si>
  <si>
    <t>gonhegadde</t>
  </si>
  <si>
    <t>atelle</t>
  </si>
  <si>
    <t>oefgamme</t>
  </si>
  <si>
    <t>pinboene</t>
  </si>
  <si>
    <t>kalloegelle</t>
  </si>
  <si>
    <t>badalougodde</t>
  </si>
  <si>
    <t>dadangodde</t>
  </si>
  <si>
    <t>konnemella</t>
  </si>
  <si>
    <t>ganegodde</t>
  </si>
  <si>
    <t>mattoegamme</t>
  </si>
  <si>
    <t>toedoekelle</t>
  </si>
  <si>
    <t>paantje</t>
  </si>
  <si>
    <t>mettibelle</t>
  </si>
  <si>
    <t>diakadoena</t>
  </si>
  <si>
    <t>opalle</t>
  </si>
  <si>
    <t>balattingele</t>
  </si>
  <si>
    <t>hattangampittie</t>
  </si>
  <si>
    <t>oeddoehannangodde</t>
  </si>
  <si>
    <t>list with area according to the region and subregion. For each region contains also a list of locations that are only occassionally cultivated and these are not specified per subregion</t>
  </si>
  <si>
    <t>oedoegamme</t>
  </si>
  <si>
    <t>jaginelle</t>
  </si>
  <si>
    <t>pannille</t>
  </si>
  <si>
    <t>wallawittie</t>
  </si>
  <si>
    <t>tottegaha</t>
  </si>
  <si>
    <t>goelewitte</t>
  </si>
  <si>
    <t>gammene</t>
  </si>
  <si>
    <t>alloettoegamme</t>
  </si>
  <si>
    <t>uekaha</t>
  </si>
  <si>
    <t>Pannegamme</t>
  </si>
  <si>
    <t>karepagelle</t>
  </si>
  <si>
    <t>galmoele</t>
  </si>
  <si>
    <t>leeuwandoewe</t>
  </si>
  <si>
    <t>hoenoedoepittie</t>
  </si>
  <si>
    <t>wellipenne</t>
  </si>
  <si>
    <t>oerabodde</t>
  </si>
  <si>
    <t>beddegodde</t>
  </si>
  <si>
    <t>amoeheentoedoewe</t>
  </si>
  <si>
    <t>ittepane</t>
  </si>
  <si>
    <t>handewitte</t>
  </si>
  <si>
    <t xml:space="preserve">list with cultivated area in the provinces: pat chelepalle welligammo jaffanapatnam. Doesn't regard the provinces of the maps. </t>
  </si>
  <si>
    <t>unit</t>
  </si>
  <si>
    <t>quantity</t>
  </si>
  <si>
    <t>transcribe?</t>
  </si>
  <si>
    <t>coffee short abstract does not mention placenames and it therefore not interesting for transcribing</t>
  </si>
  <si>
    <t>concerns coffee trees but the tekst is unreadable so therefore it is not transcribed</t>
  </si>
  <si>
    <t>list with area but only mentions subregions which occur more than once in the tekst so no way to reference this back to the overarching regions.</t>
  </si>
  <si>
    <t>list with previously uncultivated area (not comprehensive overview)</t>
  </si>
  <si>
    <t>list with areas previously uncultivated. Does not mention region or subregion and is therefore not transcribed</t>
  </si>
  <si>
    <t>list with fields for sowing. Does not specify placenames, region or subregion and is therefore not transcribed</t>
  </si>
  <si>
    <t>pagten potentially with units of area. Does not specify regions or subregions and is therefore not used.</t>
  </si>
  <si>
    <t xml:space="preserve">pagten with units of area. Does not specify regions or subregions and is therefore not transcribed. </t>
  </si>
  <si>
    <t>vrugtdragende</t>
  </si>
  <si>
    <t>middelmatige</t>
  </si>
  <si>
    <t>welopwassende</t>
  </si>
  <si>
    <t>passabele</t>
  </si>
  <si>
    <t>slegte</t>
  </si>
  <si>
    <t>trees</t>
  </si>
  <si>
    <t>nigombos gebied</t>
  </si>
  <si>
    <t>cattoepittie</t>
  </si>
  <si>
    <t>tammittie</t>
  </si>
  <si>
    <t>bolewelane</t>
  </si>
  <si>
    <t>nieuw geplante</t>
  </si>
  <si>
    <t>minoewangodde</t>
  </si>
  <si>
    <t>bonnegodde</t>
  </si>
  <si>
    <t>oeddoegampalleren</t>
  </si>
  <si>
    <t>welpale</t>
  </si>
  <si>
    <t>doenegapattoe</t>
  </si>
  <si>
    <t>kattoewelgelle</t>
  </si>
  <si>
    <t>hindere</t>
  </si>
  <si>
    <t>kallelie</t>
  </si>
  <si>
    <t>halloegamme</t>
  </si>
  <si>
    <t>ambene</t>
  </si>
  <si>
    <t>inpalane</t>
  </si>
  <si>
    <t>hiniwelle</t>
  </si>
  <si>
    <t>koembalaloewe</t>
  </si>
  <si>
    <t>biagamme</t>
  </si>
  <si>
    <t>mawegamme</t>
  </si>
  <si>
    <t>attoer</t>
  </si>
  <si>
    <t>hangwelle</t>
  </si>
  <si>
    <t>holgame</t>
  </si>
  <si>
    <t>ambetalle</t>
  </si>
  <si>
    <t>raijgam</t>
  </si>
  <si>
    <t>hattene</t>
  </si>
  <si>
    <t>bloemgevende</t>
  </si>
  <si>
    <t>tackgevende</t>
  </si>
  <si>
    <t>jonge boomen</t>
  </si>
  <si>
    <t>moegenoegampalle</t>
  </si>
  <si>
    <t>evengesegt</t>
  </si>
  <si>
    <t>nelligam</t>
  </si>
  <si>
    <t>hiriwelle</t>
  </si>
  <si>
    <t>japalane</t>
  </si>
  <si>
    <t>indiporte</t>
  </si>
  <si>
    <t>pohoon</t>
  </si>
  <si>
    <t>bolane</t>
  </si>
  <si>
    <t>tawelle</t>
  </si>
  <si>
    <t>mackaniegodde</t>
  </si>
  <si>
    <t>hapittigamme</t>
  </si>
  <si>
    <t>weregodde</t>
  </si>
  <si>
    <t>raddelgodde</t>
  </si>
  <si>
    <t>boeboelnape</t>
  </si>
  <si>
    <t>bookellegamme</t>
  </si>
  <si>
    <t>pierisjale</t>
  </si>
  <si>
    <t>tinnegamme</t>
  </si>
  <si>
    <t>tallegamme</t>
  </si>
  <si>
    <t>hieniedenie</t>
  </si>
  <si>
    <t>bootele</t>
  </si>
  <si>
    <t>nawane</t>
  </si>
  <si>
    <t>pareganiene</t>
  </si>
  <si>
    <t>diangampalle</t>
  </si>
  <si>
    <t>kottema</t>
  </si>
  <si>
    <t>hittinvele</t>
  </si>
  <si>
    <t>koeliegedere</t>
  </si>
  <si>
    <t>hackoeroehamboere</t>
  </si>
  <si>
    <t>kahatepittie</t>
  </si>
  <si>
    <t>ellepittie</t>
  </si>
  <si>
    <t>kittelawalan</t>
  </si>
  <si>
    <t>maledanie</t>
  </si>
  <si>
    <t>tallehane</t>
  </si>
  <si>
    <t>goddecalane</t>
  </si>
  <si>
    <t>catoeagodde</t>
  </si>
  <si>
    <t>oedegamme</t>
  </si>
  <si>
    <t>grioelle</t>
  </si>
  <si>
    <t>handangoenoewe</t>
  </si>
  <si>
    <t>mandoeroepittie</t>
  </si>
  <si>
    <t>hoongamme</t>
  </si>
  <si>
    <t>walbootele</t>
  </si>
  <si>
    <t>candelame</t>
  </si>
  <si>
    <t>mirigamme</t>
  </si>
  <si>
    <t>hoeroendoegamme</t>
  </si>
  <si>
    <t>arroekgodde</t>
  </si>
  <si>
    <t>weveldenie</t>
  </si>
  <si>
    <t>deelgawatte</t>
  </si>
  <si>
    <t>mandabaddewitte</t>
  </si>
  <si>
    <t>koosete denij</t>
  </si>
  <si>
    <t>oedoemoelle</t>
  </si>
  <si>
    <t>pattegamme</t>
  </si>
  <si>
    <t>oellollepolle</t>
  </si>
  <si>
    <t>heppetie</t>
  </si>
  <si>
    <t>moddetiawele</t>
  </si>
  <si>
    <t>migodpittie</t>
  </si>
  <si>
    <t>kalloe agkele</t>
  </si>
  <si>
    <t>kitoelwolle</t>
  </si>
  <si>
    <t>hangewatte</t>
  </si>
  <si>
    <t>ballagalle</t>
  </si>
  <si>
    <t>hoeddegammoene</t>
  </si>
  <si>
    <t>wulwatte</t>
  </si>
  <si>
    <t>kolgamme</t>
  </si>
  <si>
    <t>oedoegampalle</t>
  </si>
  <si>
    <t>doenega</t>
  </si>
  <si>
    <t>ofwannagamme</t>
  </si>
  <si>
    <t>wegouwe</t>
  </si>
  <si>
    <t>afgirie</t>
  </si>
  <si>
    <t>calloewalgodde</t>
  </si>
  <si>
    <t>hendele</t>
  </si>
  <si>
    <t>malwane</t>
  </si>
  <si>
    <t>halloegondeawe</t>
  </si>
  <si>
    <t>doompe</t>
  </si>
  <si>
    <t>koembaloloewe</t>
  </si>
  <si>
    <t>dongalle</t>
  </si>
  <si>
    <t>mitrigalle</t>
  </si>
  <si>
    <t>radewane</t>
  </si>
  <si>
    <t>mapittigamme</t>
  </si>
  <si>
    <t>girridenne</t>
  </si>
  <si>
    <t>wecke</t>
  </si>
  <si>
    <t>carampelle</t>
  </si>
  <si>
    <t>attenegalle</t>
  </si>
  <si>
    <t>hiripittie</t>
  </si>
  <si>
    <t>kattete</t>
  </si>
  <si>
    <t>bogodde</t>
  </si>
  <si>
    <t>calane</t>
  </si>
  <si>
    <t>teleengipattoe</t>
  </si>
  <si>
    <t>pasbetaal</t>
  </si>
  <si>
    <t>talloeat</t>
  </si>
  <si>
    <t>mahare</t>
  </si>
  <si>
    <t>maregawatte</t>
  </si>
  <si>
    <t>kattewelle</t>
  </si>
  <si>
    <t>nagodde</t>
  </si>
  <si>
    <t>topoe</t>
  </si>
  <si>
    <t>coffee. Not transcribed because it is not readable</t>
  </si>
  <si>
    <t>walgamme</t>
  </si>
  <si>
    <t>mapitigamme</t>
  </si>
  <si>
    <t>jatowite</t>
  </si>
  <si>
    <t>halloekandeawe</t>
  </si>
  <si>
    <t>ginidelle</t>
  </si>
  <si>
    <t>mandawole</t>
  </si>
  <si>
    <t>pannepe</t>
  </si>
  <si>
    <t>mitrigelle</t>
  </si>
  <si>
    <t>dangalle</t>
  </si>
  <si>
    <t>hoenoepoole</t>
  </si>
  <si>
    <t>jemboelgodde</t>
  </si>
  <si>
    <t>pitigedre</t>
  </si>
  <si>
    <t>godegeere</t>
  </si>
  <si>
    <t>pandenamoelle</t>
  </si>
  <si>
    <t>galgammoewe</t>
  </si>
  <si>
    <t>motoene</t>
  </si>
  <si>
    <t>boeroekgam</t>
  </si>
  <si>
    <t>obodepoole</t>
  </si>
  <si>
    <t>bagodete</t>
  </si>
  <si>
    <t>kalloetoeawe</t>
  </si>
  <si>
    <t>pelliagodde</t>
  </si>
  <si>
    <t>kattote</t>
  </si>
  <si>
    <t>kattoekalane</t>
  </si>
  <si>
    <t>liendene</t>
  </si>
  <si>
    <t>wielwoole</t>
  </si>
  <si>
    <t>mirigam</t>
  </si>
  <si>
    <t>kandelenim</t>
  </si>
  <si>
    <t>walbootelle</t>
  </si>
  <si>
    <t>mandoenepitie</t>
  </si>
  <si>
    <t>kandangammoewe</t>
  </si>
  <si>
    <t>loeloeagodde</t>
  </si>
  <si>
    <t>kahatepitie</t>
  </si>
  <si>
    <t>ellapiliame</t>
  </si>
  <si>
    <t>kakkoenekoen</t>
  </si>
  <si>
    <t>kitoelwoole</t>
  </si>
  <si>
    <t>hidiawola</t>
  </si>
  <si>
    <t>oeddewoole</t>
  </si>
  <si>
    <t>oellellupalu</t>
  </si>
  <si>
    <t>kalloeagelle</t>
  </si>
  <si>
    <t>nadalgodde</t>
  </si>
  <si>
    <t>heenegodde</t>
  </si>
  <si>
    <t>gaspe</t>
  </si>
  <si>
    <t>pategamme</t>
  </si>
  <si>
    <t>koppetiwalane</t>
  </si>
  <si>
    <t>koffetedenie</t>
  </si>
  <si>
    <t>kapitigamme</t>
  </si>
  <si>
    <t>moendetamoole</t>
  </si>
  <si>
    <t>mandebaddewittie</t>
  </si>
  <si>
    <t>bootelle</t>
  </si>
  <si>
    <t>tallangamme</t>
  </si>
  <si>
    <t>balletoweele</t>
  </si>
  <si>
    <t>andoepe</t>
  </si>
  <si>
    <t>mandetiawoole</t>
  </si>
  <si>
    <t>kodagamme</t>
  </si>
  <si>
    <t>koelligedere</t>
  </si>
  <si>
    <t>kittimoelle</t>
  </si>
  <si>
    <t>katedeniawe</t>
  </si>
  <si>
    <t>diegampalle</t>
  </si>
  <si>
    <t>pannegodde</t>
  </si>
  <si>
    <t>maledenie</t>
  </si>
  <si>
    <t>kitelwalane</t>
  </si>
  <si>
    <t>mackanigodde</t>
  </si>
  <si>
    <t>phaalemoelle</t>
  </si>
  <si>
    <t>asqirie</t>
  </si>
  <si>
    <t>maakemite</t>
  </si>
  <si>
    <t>midellewitte</t>
  </si>
  <si>
    <t>doennega</t>
  </si>
  <si>
    <t>minoedagodde</t>
  </si>
  <si>
    <t>affamawatte</t>
  </si>
  <si>
    <t>negouwe</t>
  </si>
  <si>
    <t>battegamme</t>
  </si>
  <si>
    <t>kattoepittie</t>
  </si>
  <si>
    <t>tammite</t>
  </si>
  <si>
    <t>bolewelana</t>
  </si>
  <si>
    <t>palliewatte</t>
  </si>
  <si>
    <t>koeremme</t>
  </si>
  <si>
    <t>periamoelle</t>
  </si>
  <si>
    <t>bolegamme</t>
  </si>
  <si>
    <t>kittewelle</t>
  </si>
  <si>
    <t>boeboelnappe</t>
  </si>
  <si>
    <t>halloegame</t>
  </si>
  <si>
    <t>kattoegamme</t>
  </si>
  <si>
    <t>ratteloewe</t>
  </si>
  <si>
    <t>minnelangodde</t>
  </si>
  <si>
    <t>afgire</t>
  </si>
  <si>
    <t>mobadde</t>
  </si>
  <si>
    <t>pallejattigodde</t>
  </si>
  <si>
    <t>negombe</t>
  </si>
  <si>
    <t>afamabatte</t>
  </si>
  <si>
    <t>halloebagodde</t>
  </si>
  <si>
    <t>malewitte</t>
  </si>
  <si>
    <t>middellewitte</t>
  </si>
  <si>
    <t>ballagalla</t>
  </si>
  <si>
    <t>oebellepaloewe</t>
  </si>
  <si>
    <t>pastegamme</t>
  </si>
  <si>
    <t>happitiabalauw</t>
  </si>
  <si>
    <t>gaspie</t>
  </si>
  <si>
    <t>hoeboelnape</t>
  </si>
  <si>
    <t>raddalgodde</t>
  </si>
  <si>
    <t>oedevole</t>
  </si>
  <si>
    <t>kiemballagodde</t>
  </si>
  <si>
    <t>kietvelwoole</t>
  </si>
  <si>
    <t>hangewatta</t>
  </si>
  <si>
    <t>mandetie</t>
  </si>
  <si>
    <t>migaspitie</t>
  </si>
  <si>
    <t>hoeligedere</t>
  </si>
  <si>
    <t>hittimoelle</t>
  </si>
  <si>
    <t>hatedeniawe</t>
  </si>
  <si>
    <t>nolligam</t>
  </si>
  <si>
    <t>bosween</t>
  </si>
  <si>
    <t>mandeladiwitte</t>
  </si>
  <si>
    <t>pamawaale</t>
  </si>
  <si>
    <t>arroelgodde</t>
  </si>
  <si>
    <t>bookelegamme</t>
  </si>
  <si>
    <t>pierisjael</t>
  </si>
  <si>
    <t>allegamme</t>
  </si>
  <si>
    <t>ahhetvorbele</t>
  </si>
  <si>
    <t>hinedenie</t>
  </si>
  <si>
    <t>habboere</t>
  </si>
  <si>
    <t>ellepitrale</t>
  </si>
  <si>
    <t>himmegamme</t>
  </si>
  <si>
    <t>kakatepitie</t>
  </si>
  <si>
    <t>hitelwalane</t>
  </si>
  <si>
    <t>lalalagodde</t>
  </si>
  <si>
    <t>bogawatte</t>
  </si>
  <si>
    <t>mandoerepitie</t>
  </si>
  <si>
    <t>walbottelle</t>
  </si>
  <si>
    <t>handelemme</t>
  </si>
  <si>
    <t>hierewoole</t>
  </si>
  <si>
    <t>pohoonaroewe</t>
  </si>
  <si>
    <t>indinparpe</t>
  </si>
  <si>
    <t>pasbetaalt</t>
  </si>
  <si>
    <t>callane</t>
  </si>
  <si>
    <t>parrepe</t>
  </si>
  <si>
    <t>giridelle</t>
  </si>
  <si>
    <t>watawene</t>
  </si>
  <si>
    <t>calloebandeauwe</t>
  </si>
  <si>
    <t>hietelle</t>
  </si>
  <si>
    <t>mehre</t>
  </si>
  <si>
    <t>kalleteawe</t>
  </si>
  <si>
    <t>warrapall</t>
  </si>
  <si>
    <t>hieripitie</t>
  </si>
  <si>
    <t>pietigedelle</t>
  </si>
  <si>
    <t>godegedere</t>
  </si>
  <si>
    <t>imboelgodde</t>
  </si>
  <si>
    <t>malwauw</t>
  </si>
  <si>
    <t xml:space="preserve">Specifies a number of trees per village, region, and subregion. Can't make sense of the quantitative information in the list so therefore is not transcribed. </t>
  </si>
  <si>
    <t>coffee trees</t>
  </si>
  <si>
    <t>hectares cultivated land</t>
  </si>
  <si>
    <t>hectares previously uncultivated land</t>
  </si>
  <si>
    <t>list of rice plantations. Does not concern the three regions from the maps</t>
  </si>
  <si>
    <t>roeroeloewe</t>
  </si>
  <si>
    <t>Aggregation level</t>
  </si>
  <si>
    <t>Research approach</t>
  </si>
  <si>
    <t>Placename</t>
  </si>
  <si>
    <t>The placenames can be portrayed on the map using the fuzzy approach, however it is not possible to assess the results. In this study LU tables that only specify a placename are not transcribed and therefore not used as they were not deemed useful for developing the methodology.</t>
  </si>
  <si>
    <t>Region</t>
  </si>
  <si>
    <t>Can be used if the geographic location of the region is known. This can be found either through maps or through the clustering approach as long as there is at least a placename and region mentioned. In this study LU tables that only specify a Region are not transcribed and not used as they were not deemed useful for developing the methodology.</t>
  </si>
  <si>
    <t>Subregion</t>
  </si>
  <si>
    <t>Can be used if the geographic location of the subregion is known. This can be found either through maps or through the clustering approach as long as there is at least a placename and a subregion are mentioned. In this study LU tables that only specify a subregion are not transcribed and not used as they were not deemed useful for developing the methodology.</t>
  </si>
  <si>
    <t>Placename + Subregion</t>
  </si>
  <si>
    <t>Both approaches can be used. Firstly the clustering approach can be used to portray the subregion on the map. The fuzzy approach can also be used if the goal is to georeference the data to the village level. In this study LU tables that specify a placename and subregion are not transcribed since there were many duplicate names in the subregions and it was therefore impossible to portray the subregions on the map correctly and the tables were therefore not deemed useful for developing the methodology.</t>
  </si>
  <si>
    <t>Region + Subregion</t>
  </si>
  <si>
    <t>Can be used if the geographic location of the region and/or subregion is known. These can be found either through maps or through the clustering approach as long as there is at least a placename and a subregion are mentioned. In this study LU tables that only specify a subregion and a region are not transcribed and not used as they were not deemed useful for developing the methodology.</t>
  </si>
  <si>
    <t>Placename + Region</t>
  </si>
  <si>
    <t>Both approaches can be used. Firstly the clustering approach can be used to portray the region on the map. To directly use the jupyter notebooks, in the Excel file the Region should then be regarded as the subregion and the overarching region is for example the country. The fuzzy approach can also be used if the goal is to georeference the data to the village level. This last approach is taken in this study and the subregion is then transcribed as not_specified. It is not possible to assess the results of the fuzzy matching.</t>
  </si>
  <si>
    <t>Placename + Region + Subregion</t>
  </si>
  <si>
    <t>Both approaches can be used, and can be compared to assess the accuracy of the fuzzy matching procedure. This approach is taken in the study and a more elaborate explanation can be found in the texts. Applying both approaches allows for assessing the results of the fuzzy matching.</t>
  </si>
  <si>
    <t xml:space="preserve">This is the Excel template used in this study. The short_summary_of_datasets is both used to keep track of the assessed datasets in the text mining phase and is used to inform what sheets to include in the location matching phase. </t>
  </si>
  <si>
    <t>On https://github.com/Yegberink/VOC_land_use the Jupyter notebooks connected to this excel can be found.</t>
  </si>
  <si>
    <t xml:space="preserve">Your data might require some different measure to identify the already assessed documents. In that case change the label_number in the short_summary_of_datasets sheet and the label generation part of the keyword-based text mining jupyter notebook. </t>
  </si>
  <si>
    <t xml:space="preserve">In the table below you can find an overview of what approach to use and what to take into account when using your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</si>
</sst>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sz val="13"/>
      <color theme="1"/>
      <name val="Helvetica Neue"/>
      <family val="2"/>
    </font>
    <font>
      <sz val="12"/>
      <color rgb="FF000000"/>
      <name val="Aptos Narrow"/>
      <family val="2"/>
      <scheme val="minor"/>
    </font>
    <font>
      <b/>
      <sz val="12"/>
      <color theme="0"/>
      <name val="Aptos Narrow"/>
      <family val="2"/>
      <scheme val="minor"/>
    </font>
    <font>
      <sz val="10"/>
      <color rgb="FF000000"/>
      <name val="Helvetica Neue"/>
      <family val="2"/>
    </font>
    <font>
      <sz val="12"/>
      <color theme="1"/>
      <name val="Aptos Narrow"/>
      <scheme val="minor"/>
    </font>
    <font>
      <sz val="12"/>
      <color theme="1"/>
      <name val="Times New Roman"/>
      <family val="1"/>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C0E6F5"/>
        <bgColor rgb="FFC0E6F5"/>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style="thin">
        <color theme="9" tint="0.39997558519241921"/>
      </top>
      <bottom/>
      <diagonal/>
    </border>
    <border>
      <left/>
      <right style="thin">
        <color theme="4" tint="0.39997558519241921"/>
      </right>
      <top style="thin">
        <color theme="9" tint="0.39997558519241921"/>
      </top>
      <bottom style="thin">
        <color theme="9" tint="0.39997558519241921"/>
      </bottom>
      <diagonal/>
    </border>
    <border>
      <left style="thin">
        <color theme="9" tint="0.39997558519241921"/>
      </left>
      <right/>
      <top/>
      <bottom style="thin">
        <color theme="9"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style="thin">
        <color rgb="FF44B3E1"/>
      </top>
      <bottom style="thin">
        <color rgb="FF44B3E1"/>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1" fillId="0" borderId="1" xfId="0" applyFont="1" applyBorder="1"/>
    <xf numFmtId="0" fontId="0" fillId="0" borderId="1" xfId="0" applyBorder="1"/>
    <xf numFmtId="0" fontId="2" fillId="0" borderId="1" xfId="0" applyFont="1" applyBorder="1"/>
    <xf numFmtId="0" fontId="3" fillId="2" borderId="2" xfId="0" applyFont="1" applyFill="1" applyBorder="1"/>
    <xf numFmtId="0" fontId="3" fillId="2" borderId="3" xfId="0" applyFont="1" applyFill="1" applyBorder="1"/>
    <xf numFmtId="0" fontId="0" fillId="3" borderId="3" xfId="0" applyFill="1" applyBorder="1"/>
    <xf numFmtId="0" fontId="0" fillId="0" borderId="3" xfId="0" applyBorder="1"/>
    <xf numFmtId="0" fontId="3" fillId="2" borderId="4" xfId="0" applyFont="1" applyFill="1" applyBorder="1"/>
    <xf numFmtId="0" fontId="0" fillId="0" borderId="5" xfId="0" applyBorder="1"/>
    <xf numFmtId="0" fontId="0" fillId="3" borderId="5" xfId="0" applyFill="1" applyBorder="1"/>
    <xf numFmtId="0" fontId="0" fillId="3" borderId="0" xfId="0" applyFill="1"/>
    <xf numFmtId="0" fontId="3" fillId="2" borderId="7" xfId="0" applyFont="1" applyFill="1" applyBorder="1"/>
    <xf numFmtId="0" fontId="0" fillId="0" borderId="8" xfId="0" applyBorder="1"/>
    <xf numFmtId="0" fontId="0" fillId="0" borderId="4" xfId="0" applyBorder="1"/>
    <xf numFmtId="0" fontId="0" fillId="3" borderId="4" xfId="0" applyFill="1" applyBorder="1"/>
    <xf numFmtId="0" fontId="3" fillId="2" borderId="6" xfId="0" applyFont="1" applyFill="1" applyBorder="1"/>
    <xf numFmtId="0" fontId="3" fillId="2" borderId="0" xfId="0" applyFont="1" applyFill="1"/>
    <xf numFmtId="0" fontId="3" fillId="2" borderId="8" xfId="0" applyFont="1" applyFill="1" applyBorder="1"/>
    <xf numFmtId="0" fontId="0" fillId="0" borderId="9" xfId="0" applyBorder="1"/>
    <xf numFmtId="0" fontId="4" fillId="0" borderId="0" xfId="0" applyFont="1"/>
    <xf numFmtId="0" fontId="4" fillId="4" borderId="10" xfId="0" applyFont="1" applyFill="1" applyBorder="1"/>
    <xf numFmtId="0" fontId="4" fillId="0" borderId="10" xfId="0" applyFont="1" applyBorder="1"/>
    <xf numFmtId="0" fontId="4" fillId="4" borderId="0" xfId="0" applyFont="1" applyFill="1"/>
    <xf numFmtId="0" fontId="0" fillId="0" borderId="10" xfId="0" applyBorder="1"/>
    <xf numFmtId="0" fontId="0" fillId="0" borderId="11" xfId="0" applyBorder="1"/>
    <xf numFmtId="0" fontId="5" fillId="0" borderId="0" xfId="0" applyFont="1"/>
    <xf numFmtId="0" fontId="6" fillId="0" borderId="0" xfId="0" applyFont="1"/>
    <xf numFmtId="0" fontId="6" fillId="0" borderId="0" xfId="0" applyFont="1" applyAlignment="1">
      <alignment wrapText="1"/>
    </xf>
  </cellXfs>
  <cellStyles count="1">
    <cellStyle name="Normal" xfId="0" builtinId="0"/>
  </cellStyles>
  <dxfs count="33">
    <dxf>
      <numFmt numFmtId="0" formatCode="General"/>
    </dxf>
    <dxf>
      <border outline="0">
        <top style="thin">
          <color theme="9" tint="0.39997558519241921"/>
        </top>
      </border>
    </dxf>
    <dxf>
      <border outline="0">
        <bottom style="thin">
          <color theme="9" tint="0.39997558519241921"/>
        </bottom>
      </border>
    </dxf>
    <dxf>
      <font>
        <b/>
        <i val="0"/>
        <strike val="0"/>
        <condense val="0"/>
        <extend val="0"/>
        <outline val="0"/>
        <shadow val="0"/>
        <u val="none"/>
        <vertAlign val="baseline"/>
        <sz val="12"/>
        <color theme="0"/>
        <name val="Aptos Narrow"/>
        <family val="2"/>
        <scheme val="minor"/>
      </font>
      <fill>
        <patternFill patternType="solid">
          <fgColor theme="9"/>
          <bgColor theme="9"/>
        </patternFill>
      </fill>
    </dxf>
    <dxf>
      <numFmt numFmtId="0" formatCode="General"/>
    </dxf>
    <dxf>
      <border outline="0">
        <top style="thin">
          <color theme="9" tint="0.39997558519241921"/>
        </top>
      </border>
    </dxf>
    <dxf>
      <border outline="0">
        <bottom style="thin">
          <color theme="9" tint="0.39997558519241921"/>
        </bottom>
      </border>
    </dxf>
    <dxf>
      <font>
        <b/>
        <i val="0"/>
        <strike val="0"/>
        <condense val="0"/>
        <extend val="0"/>
        <outline val="0"/>
        <shadow val="0"/>
        <u val="none"/>
        <vertAlign val="baseline"/>
        <sz val="12"/>
        <color theme="0"/>
        <name val="Aptos Narrow"/>
        <family val="2"/>
        <scheme val="minor"/>
      </font>
      <fill>
        <patternFill patternType="solid">
          <fgColor theme="9"/>
          <bgColor theme="9"/>
        </patternFill>
      </fill>
    </dxf>
    <dxf>
      <font>
        <b/>
        <i val="0"/>
        <strike val="0"/>
        <condense val="0"/>
        <extend val="0"/>
        <outline val="0"/>
        <shadow val="0"/>
        <u val="none"/>
        <vertAlign val="baseline"/>
        <sz val="12"/>
        <color theme="0"/>
        <name val="Aptos Narrow"/>
        <family val="2"/>
        <scheme val="minor"/>
      </font>
      <fill>
        <patternFill patternType="solid">
          <fgColor theme="9"/>
          <bgColor theme="9"/>
        </patternFill>
      </fill>
    </dxf>
    <dxf>
      <font>
        <b val="0"/>
        <i val="0"/>
        <strike val="0"/>
        <condense val="0"/>
        <extend val="0"/>
        <outline val="0"/>
        <shadow val="0"/>
        <u val="none"/>
        <vertAlign val="baseline"/>
        <sz val="12"/>
        <color theme="1"/>
        <name val="Aptos Narrow"/>
        <family val="2"/>
        <scheme val="minor"/>
      </font>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2"/>
        <color theme="0"/>
        <name val="Aptos Narrow"/>
        <family val="2"/>
        <scheme val="minor"/>
      </font>
      <fill>
        <patternFill patternType="solid">
          <fgColor theme="9"/>
          <bgColor theme="9"/>
        </patternFill>
      </fill>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numFmt numFmtId="0" formatCode="General"/>
      <border diagonalUp="0" diagonalDown="0">
        <left/>
        <right/>
        <top style="thin">
          <color theme="9" tint="0.39997558519241921"/>
        </top>
        <bottom style="thin">
          <color theme="9" tint="0.39997558519241921"/>
        </bottom>
        <vertical/>
        <horizontal/>
      </border>
    </dxf>
    <dxf>
      <numFmt numFmtId="0" formatCode="General"/>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outline="0">
        <top style="thin">
          <color theme="9" tint="0.39997558519241921"/>
        </top>
      </border>
    </dxf>
    <dxf>
      <border outline="0">
        <left style="thin">
          <color theme="9" tint="0.39997558519241921"/>
        </left>
        <right style="thin">
          <color theme="9" tint="0.39997558519241921"/>
        </right>
        <top style="thin">
          <color theme="9" tint="0.39997558519241921"/>
        </top>
        <bottom style="thin">
          <color theme="9" tint="0.39997558519241921"/>
        </bottom>
      </border>
    </dxf>
    <dxf>
      <border outline="0">
        <bottom style="thin">
          <color theme="9" tint="0.39997558519241921"/>
        </bottom>
      </border>
    </dxf>
    <dxf>
      <font>
        <b/>
        <i val="0"/>
        <strike val="0"/>
        <condense val="0"/>
        <extend val="0"/>
        <outline val="0"/>
        <shadow val="0"/>
        <u val="none"/>
        <vertAlign val="baseline"/>
        <sz val="12"/>
        <color theme="0"/>
        <name val="Aptos Narrow"/>
        <family val="2"/>
        <scheme val="minor"/>
      </font>
      <fill>
        <patternFill patternType="solid">
          <fgColor theme="9"/>
          <bgColor theme="9"/>
        </patternFill>
      </fill>
    </dxf>
    <dxf>
      <font>
        <b/>
        <i val="0"/>
        <strike val="0"/>
        <condense val="0"/>
        <extend val="0"/>
        <outline val="0"/>
        <shadow val="0"/>
        <u val="none"/>
        <vertAlign val="baseline"/>
        <sz val="12"/>
        <color theme="0"/>
        <name val="Aptos Narrow"/>
        <family val="2"/>
        <scheme val="minor"/>
      </font>
      <fill>
        <patternFill patternType="solid">
          <fgColor theme="9"/>
          <bgColor theme="9"/>
        </patternFill>
      </fill>
    </dxf>
    <dxf>
      <numFmt numFmtId="0" formatCode="General"/>
    </dxf>
    <dxf>
      <font>
        <b/>
        <i val="0"/>
        <strike val="0"/>
        <condense val="0"/>
        <extend val="0"/>
        <outline val="0"/>
        <shadow val="0"/>
        <u val="none"/>
        <vertAlign val="baseline"/>
        <sz val="12"/>
        <color theme="0"/>
        <name val="Aptos Narrow"/>
        <family val="2"/>
        <scheme val="minor"/>
      </font>
      <fill>
        <patternFill patternType="solid">
          <fgColor theme="9"/>
          <bgColor theme="9"/>
        </patternFill>
      </fill>
    </dxf>
    <dxf>
      <font>
        <b val="0"/>
        <i val="0"/>
        <strike val="0"/>
        <condense val="0"/>
        <extend val="0"/>
        <outline val="0"/>
        <shadow val="0"/>
        <u val="none"/>
        <vertAlign val="baseline"/>
        <sz val="13"/>
        <color theme="1"/>
        <name val="Helvetica Neue"/>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EBD1AB-7785-B84C-998A-193F0CBF9C4A}" name="Table1" displayName="Table1" ref="A1:H1048567" totalsRowShown="0" headerRowDxfId="32">
  <autoFilter ref="A1:H1048567" xr:uid="{D4EBD1AB-7785-B84C-998A-193F0CBF9C4A}">
    <filterColumn colId="1">
      <filters blank="1">
        <filter val="yes"/>
      </filters>
    </filterColumn>
    <filterColumn colId="5">
      <filters blank="1">
        <filter val="yes"/>
      </filters>
    </filterColumn>
    <filterColumn colId="6">
      <filters blank="1">
        <filter val="yes"/>
      </filters>
    </filterColumn>
  </autoFilter>
  <sortState xmlns:xlrd2="http://schemas.microsoft.com/office/spreadsheetml/2017/richdata2" ref="A2:H1048567">
    <sortCondition descending="1" ref="B1:B1048567"/>
  </sortState>
  <tableColumns count="8">
    <tableColumn id="1" xr3:uid="{3E117903-F4CB-8241-8AB7-DB7E9B653CDC}" name="label_number"/>
    <tableColumn id="2" xr3:uid="{DDEA9D30-6D03-F44F-93B7-3DE7406E1B5A}" name="interesting"/>
    <tableColumn id="3" xr3:uid="{FCD6B4F8-863F-A64D-9A5E-7A8B898F863A}" name="start_page"/>
    <tableColumn id="4" xr3:uid="{DA5B2468-732C-0642-A519-457F14F3C508}" name="end_page"/>
    <tableColumn id="6" xr3:uid="{54078156-CDBB-AE42-A14B-EFFEF5545F0B}" name="year"/>
    <tableColumn id="7" xr3:uid="{BBB10064-40F2-2446-8AEA-1031A8DA0656}" name="List?"/>
    <tableColumn id="8" xr3:uid="{784DE8A2-E550-414C-85FA-1842AA645361}" name="transcribe?"/>
    <tableColumn id="5" xr3:uid="{218C23E7-3F67-854C-9671-D3EDBE5F6643}" name="remark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381E6B2-A538-8049-9BB7-3AE0FB90FC45}" name="Table5" displayName="Table5" ref="A1:M64" totalsRowShown="0" headerRowDxfId="31">
  <autoFilter ref="A1:M64" xr:uid="{8381E6B2-A538-8049-9BB7-3AE0FB90FC45}"/>
  <tableColumns count="13">
    <tableColumn id="1" xr3:uid="{12A64442-58AA-0643-868D-5E7E4B9E0835}" name="ID"/>
    <tableColumn id="2" xr3:uid="{756C6AE8-7E50-0346-A6BF-AD9E6058F2EC}" name="Year"/>
    <tableColumn id="3" xr3:uid="{112E55C3-DB3F-2742-8DF2-AB9B8D763438}" name="Village"/>
    <tableColumn id="4" xr3:uid="{F301B3E1-7B0A-A945-898E-B6852744EFD6}" name="Region1"/>
    <tableColumn id="5" xr3:uid="{FB227857-1B77-C54E-B2AD-AF52F434D06B}" name="Region2"/>
    <tableColumn id="6" xr3:uid="{37AB6388-9CEC-4843-BAB5-8E6C3A8BE52B}" name="vrugtdragende"/>
    <tableColumn id="7" xr3:uid="{A054F218-BD2E-A948-85DD-8949E46344E3}" name="middelmatige"/>
    <tableColumn id="8" xr3:uid="{F0C291FD-55C3-4745-A31E-B98A35271B78}" name="welopwassende"/>
    <tableColumn id="9" xr3:uid="{11C1D3AB-C199-854B-B428-E9DF9065BB81}" name="passabele"/>
    <tableColumn id="10" xr3:uid="{82E2643B-04B1-424F-8A54-AD6141C92F54}" name="slegte"/>
    <tableColumn id="11" xr3:uid="{3AAA82DC-7649-D244-8C99-A4F939223EA5}" name="nieuw geplante"/>
    <tableColumn id="12" xr3:uid="{01961F3E-ACF2-CE4D-A438-AE994F0EEF66}" name="quantity" dataDxfId="30">
      <calculatedColumnFormula>SUM(F2:K2)</calculatedColumnFormula>
    </tableColumn>
    <tableColumn id="13" xr3:uid="{A69615F2-390F-244E-8582-DBF8C8A4D121}" name="uni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0195C59-7483-344A-99C3-EE10E9255B35}" name="Table6" displayName="Table6" ref="A1:K148" totalsRowShown="0" headerRowDxfId="29">
  <autoFilter ref="A1:K148" xr:uid="{E0195C59-7483-344A-99C3-EE10E9255B35}"/>
  <tableColumns count="11">
    <tableColumn id="1" xr3:uid="{7C9647FB-CEBD-654C-9E32-1419B94C7D2A}" name="ID"/>
    <tableColumn id="2" xr3:uid="{6AD62E49-A232-A747-ABFC-794DE08D556C}" name="Year"/>
    <tableColumn id="3" xr3:uid="{4354442C-65D8-134D-A928-511D4F1508E1}" name="Village"/>
    <tableColumn id="4" xr3:uid="{9C1A58BA-F1DA-434D-8921-0360368E1E1D}" name="Region1"/>
    <tableColumn id="5" xr3:uid="{6B551644-DE66-434F-8BF3-983FB29AC154}" name="Region2"/>
    <tableColumn id="6" xr3:uid="{8C88FAAE-70D4-2445-B55C-5021285BCC79}" name="vrugtdragende"/>
    <tableColumn id="7" xr3:uid="{060AC7B0-AF32-5649-9CA5-A44E1606C356}" name="bloemgevende"/>
    <tableColumn id="8" xr3:uid="{2CC34FF7-2B22-234B-9350-FF0CAB4B0763}" name="tackgevende"/>
    <tableColumn id="9" xr3:uid="{8488E08A-7C0A-8C48-B3FB-2FD1AC6016A1}" name="jonge boomen"/>
    <tableColumn id="12" xr3:uid="{25A525E6-6719-C946-B785-C0F2AD6D192F}" name="quantity">
      <calculatedColumnFormula>SUM(Table6[[#This Row],[vrugtdragende]:[jonge boomen]])</calculatedColumnFormula>
    </tableColumn>
    <tableColumn id="13" xr3:uid="{4E98C832-BFA8-EE4E-9AF6-AC0F95FB6663}" name="uni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3CEF8A-DC1B-834F-9D2B-0E37636A4247}" name="Table2" displayName="Table2" ref="A1:N161" totalsRowShown="0" headerRowDxfId="28" headerRowBorderDxfId="27" tableBorderDxfId="26" totalsRowBorderDxfId="25">
  <autoFilter ref="A1:N161" xr:uid="{C43CEF8A-DC1B-834F-9D2B-0E37636A4247}"/>
  <sortState xmlns:xlrd2="http://schemas.microsoft.com/office/spreadsheetml/2017/richdata2" ref="A37:L149">
    <sortCondition ref="A1:A161"/>
  </sortState>
  <tableColumns count="14">
    <tableColumn id="1" xr3:uid="{E72B6FE2-FBFA-C145-8151-B30C844EA890}" name="ID" dataDxfId="24"/>
    <tableColumn id="2" xr3:uid="{D84FEC4C-DD31-2B4A-A05B-4324AA3842ED}" name="Year" dataDxfId="23"/>
    <tableColumn id="3" xr3:uid="{52E97B05-7B34-194E-89CE-3234FE9865A7}" name="Village" dataDxfId="22"/>
    <tableColumn id="4" xr3:uid="{F2E1E0ED-AFA6-2E46-8547-75AA51D97852}" name="Region1" dataDxfId="21"/>
    <tableColumn id="5" xr3:uid="{3A3ACF84-5F10-3647-A1DD-C8CD02AD1A54}" name="Region2" dataDxfId="20"/>
    <tableColumn id="6" xr3:uid="{78B0CCF3-4990-9048-8E67-37E8E3BAE04B}" name="Total AM" dataDxfId="19"/>
    <tableColumn id="7" xr3:uid="{8F5A6FCF-2903-7B4C-8E1C-F8A2B27DD7EE}" name="Total corni" dataDxfId="18"/>
    <tableColumn id="8" xr3:uid="{FDD36D8C-2560-A84D-9088-4AB6C3B7409C}" name="Cultivated AM" dataDxfId="17"/>
    <tableColumn id="9" xr3:uid="{B3BCAF08-57E7-1E4C-A4C2-2698A3FB6DAD}" name="Cultivated corni" dataDxfId="16"/>
    <tableColumn id="10" xr3:uid="{F31A04E5-4E79-014C-91FD-59A4BA46A8CB}" name="hectares_total" dataDxfId="15">
      <calculatedColumnFormula>Table2[[#This Row],[Total AM]]*1.165+Table2[[#This Row],[Total corni]]*0.026</calculatedColumnFormula>
    </tableColumn>
    <tableColumn id="11" xr3:uid="{308CA071-DB72-DC4E-8A21-51F7DAADCF43}" name="quantity" dataDxfId="14">
      <calculatedColumnFormula>Table2[[#This Row],[Cultivated AM]]*1.165+Table2[[#This Row],[Cultivated corni]]*0.026</calculatedColumnFormula>
    </tableColumn>
    <tableColumn id="13" xr3:uid="{FFBD2554-149E-7342-8B19-4C6360D38D64}" name="unit" dataDxfId="13"/>
    <tableColumn id="14" xr3:uid="{9D6F1813-46C0-244C-A30E-A63C5FE21333}" name="Remarks" dataDxfId="12"/>
    <tableColumn id="15" xr3:uid="{7731C681-180B-9547-89E9-AE1F46DEF837}" name="Coding " dataDxfId="1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B279CE1-C489-C14F-A9A3-E78034D70F6C}" name="Table8" displayName="Table8" ref="A1:J187" totalsRowShown="0" headerRowDxfId="10">
  <autoFilter ref="A1:J187" xr:uid="{5B279CE1-C489-C14F-A9A3-E78034D70F6C}"/>
  <sortState xmlns:xlrd2="http://schemas.microsoft.com/office/spreadsheetml/2017/richdata2" ref="A2:J187">
    <sortCondition ref="C1:C187"/>
  </sortState>
  <tableColumns count="10">
    <tableColumn id="1" xr3:uid="{3DB9B02B-DCA5-E845-8AF7-E1F78349D683}" name="ID"/>
    <tableColumn id="2" xr3:uid="{A7725CDC-7F6D-1E46-925A-F25E7937A632}" name="Year"/>
    <tableColumn id="3" xr3:uid="{0E2AA346-520D-3049-93D3-6EC744299B61}" name="Village"/>
    <tableColumn id="4" xr3:uid="{8DA588EE-A3BB-8445-B710-A9FC8C250A6A}" name="Region1"/>
    <tableColumn id="5" xr3:uid="{33108C6B-949B-1545-A3BB-65D924C67C8A}" name="Region2" dataDxfId="9"/>
    <tableColumn id="6" xr3:uid="{DBAA1616-AF81-2144-9550-E34C97643811}" name="vrugtdragende"/>
    <tableColumn id="7" xr3:uid="{723EAD6A-3846-D940-94A1-247A7192F0BC}" name="tackgevende"/>
    <tableColumn id="8" xr3:uid="{93FF8A04-C4DC-4F43-AEE2-694E9388298B}" name="jonge boomen"/>
    <tableColumn id="9" xr3:uid="{7CF3AC18-2FB7-3948-B19B-1EDE6B178DDD}" name="quantity">
      <calculatedColumnFormula>SUM(F2:H2)</calculatedColumnFormula>
    </tableColumn>
    <tableColumn id="10" xr3:uid="{C1AFFDC5-BD48-E746-9A82-E19CACB51E10}" name="uni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B8A4C27-65F5-654E-B2C1-DE9CF33B241A}" name="Table7" displayName="Table7" ref="A1:J136" totalsRowShown="0" headerRowDxfId="8">
  <autoFilter ref="A1:J136" xr:uid="{DB8A4C27-65F5-654E-B2C1-DE9CF33B241A}"/>
  <sortState xmlns:xlrd2="http://schemas.microsoft.com/office/spreadsheetml/2017/richdata2" ref="A2:J136">
    <sortCondition ref="C1:C136"/>
  </sortState>
  <tableColumns count="10">
    <tableColumn id="1" xr3:uid="{D26CD04A-0A95-9B4A-9A87-E8FD9C81678F}" name="ID"/>
    <tableColumn id="2" xr3:uid="{26CABB7D-B444-384F-BCD2-E85F4CDCA5A3}" name="Year"/>
    <tableColumn id="3" xr3:uid="{EA213C07-7909-E24A-B131-56089F3E624A}" name="Village"/>
    <tableColumn id="4" xr3:uid="{33102A43-8F95-E146-B723-675EC2650F37}" name="Region1"/>
    <tableColumn id="5" xr3:uid="{F91B00F6-9EE4-3D4F-BFAF-A586D992C342}" name="Region2"/>
    <tableColumn id="6" xr3:uid="{9C37D5F4-B2DF-3840-80ED-1057A508F5FF}" name="vrugtdragende"/>
    <tableColumn id="7" xr3:uid="{8FF657A0-991A-BF43-873E-C1D5BA238F9A}" name="tackgevende"/>
    <tableColumn id="8" xr3:uid="{F3DEB0DC-E466-E943-BA4D-A1300F54FA5B}" name="jonge boomen"/>
    <tableColumn id="9" xr3:uid="{6118900D-0C1E-B047-911B-7B25221DBC47}" name="quantity">
      <calculatedColumnFormula>SUM(F2:H2)</calculatedColumnFormula>
    </tableColumn>
    <tableColumn id="10" xr3:uid="{81044A29-A4EC-5C47-826B-D36C124398B9}" name="uni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7771C5-89DF-D343-BE43-808AFD3DE9C7}" name="Table4" displayName="Table4" ref="A1:H64" totalsRowShown="0" headerRowDxfId="7" headerRowBorderDxfId="6" tableBorderDxfId="5">
  <autoFilter ref="A1:H64" xr:uid="{BF7771C5-89DF-D343-BE43-808AFD3DE9C7}"/>
  <sortState xmlns:xlrd2="http://schemas.microsoft.com/office/spreadsheetml/2017/richdata2" ref="A14:G64">
    <sortCondition ref="D1:D64"/>
  </sortState>
  <tableColumns count="8">
    <tableColumn id="1" xr3:uid="{86A85F6B-85AE-4945-9F9B-FD11C3F2BA0D}" name="ID"/>
    <tableColumn id="2" xr3:uid="{0E01F535-D104-BD44-A593-3C7D08F06B43}" name="Year"/>
    <tableColumn id="3" xr3:uid="{5B516255-027F-DD40-8E7F-58BE0DAE659C}" name="Village"/>
    <tableColumn id="4" xr3:uid="{B2B04AB0-A5BA-1747-84F3-DDE902BD7A7F}" name="Region1"/>
    <tableColumn id="5" xr3:uid="{B91A26E4-D54F-AF40-98A9-E44EDCC982FD}" name="Region2"/>
    <tableColumn id="6" xr3:uid="{9048F63E-AE28-8F46-A3F4-0449009D04B6}" name="Total AM"/>
    <tableColumn id="7" xr3:uid="{2440CE3D-86E2-F648-961C-4F2CD22D2213}" name="quantity" dataDxfId="4">
      <calculatedColumnFormula>Table4[[#This Row],[Total AM]]*1.165</calculatedColumnFormula>
    </tableColumn>
    <tableColumn id="8" xr3:uid="{EA1166E4-8E5E-6B41-B608-DE5F245CA416}" name="uni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8683AD-2016-4649-9820-8EBC6A5FCFF9}" name="Table3" displayName="Table3" ref="A1:I701" totalsRowShown="0" headerRowDxfId="3" headerRowBorderDxfId="2" tableBorderDxfId="1">
  <autoFilter ref="A1:I701" xr:uid="{588683AD-2016-4649-9820-8EBC6A5FCFF9}"/>
  <tableColumns count="9">
    <tableColumn id="1" xr3:uid="{445AC9DF-8869-6F4D-A1A7-B8593B9FC3A3}" name="ID"/>
    <tableColumn id="2" xr3:uid="{7140C405-39F4-8740-B290-82AFFAE9DDE3}" name="Year"/>
    <tableColumn id="3" xr3:uid="{D225F932-7A99-9D42-AA31-537B7E8A1D24}" name="Village"/>
    <tableColumn id="4" xr3:uid="{4CE0FEDB-9FFF-3F49-B25E-BE1FF1EF781B}" name="Region1"/>
    <tableColumn id="5" xr3:uid="{F90A085B-8C28-0342-A50C-9C8AE5F7958D}" name="Region2"/>
    <tableColumn id="6" xr3:uid="{CCE2A9E0-F67B-654B-936C-F0486C7804D9}" name="Total AM"/>
    <tableColumn id="7" xr3:uid="{681BAFA7-A470-474D-9F22-FF68F8CF21C6}" name="Total corni"/>
    <tableColumn id="8" xr3:uid="{267E22DE-8A5F-DA42-B11B-6DEF303D4E34}" name="quantity" dataDxfId="0">
      <calculatedColumnFormula>Table3[[#This Row],[Total AM]]*1.165+Table3[[#This Row],[Total corni]]*0.026</calculatedColumnFormula>
    </tableColumn>
    <tableColumn id="9" xr3:uid="{BD513D49-E19E-704E-AA6F-55D4AF476DEB}" name="un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705B2-B562-C24F-82B8-F0AFB1CB6766}">
  <dimension ref="A1:B17"/>
  <sheetViews>
    <sheetView tabSelected="1" zoomScale="107" workbookViewId="0">
      <selection activeCell="A9" sqref="A9"/>
    </sheetView>
  </sheetViews>
  <sheetFormatPr baseColWidth="10" defaultRowHeight="16" x14ac:dyDescent="0.2"/>
  <cols>
    <col min="1" max="1" width="32" bestFit="1" customWidth="1"/>
    <col min="2" max="2" width="125.5" customWidth="1"/>
  </cols>
  <sheetData>
    <row r="1" spans="1:2" x14ac:dyDescent="0.2">
      <c r="B1" s="26"/>
    </row>
    <row r="2" spans="1:2" x14ac:dyDescent="0.2">
      <c r="B2" s="26"/>
    </row>
    <row r="3" spans="1:2" x14ac:dyDescent="0.2">
      <c r="A3" s="26" t="s">
        <v>794</v>
      </c>
      <c r="B3" s="26"/>
    </row>
    <row r="4" spans="1:2" x14ac:dyDescent="0.2">
      <c r="A4" s="26" t="s">
        <v>795</v>
      </c>
      <c r="B4" s="26"/>
    </row>
    <row r="5" spans="1:2" x14ac:dyDescent="0.2">
      <c r="A5" s="26" t="s">
        <v>796</v>
      </c>
      <c r="B5" s="26"/>
    </row>
    <row r="6" spans="1:2" x14ac:dyDescent="0.2">
      <c r="A6" s="26"/>
      <c r="B6" s="26"/>
    </row>
    <row r="7" spans="1:2" x14ac:dyDescent="0.2">
      <c r="A7" s="26"/>
      <c r="B7" s="26"/>
    </row>
    <row r="8" spans="1:2" x14ac:dyDescent="0.2">
      <c r="A8" s="26" t="s">
        <v>797</v>
      </c>
      <c r="B8" s="26"/>
    </row>
    <row r="9" spans="1:2" x14ac:dyDescent="0.2">
      <c r="A9" s="26"/>
      <c r="B9" s="26"/>
    </row>
    <row r="10" spans="1:2" x14ac:dyDescent="0.2">
      <c r="A10" s="27" t="s">
        <v>778</v>
      </c>
      <c r="B10" s="27" t="s">
        <v>779</v>
      </c>
    </row>
    <row r="11" spans="1:2" ht="51" x14ac:dyDescent="0.2">
      <c r="A11" s="27" t="s">
        <v>780</v>
      </c>
      <c r="B11" s="28" t="s">
        <v>781</v>
      </c>
    </row>
    <row r="12" spans="1:2" ht="68" x14ac:dyDescent="0.2">
      <c r="A12" s="27" t="s">
        <v>782</v>
      </c>
      <c r="B12" s="28" t="s">
        <v>783</v>
      </c>
    </row>
    <row r="13" spans="1:2" ht="68" x14ac:dyDescent="0.2">
      <c r="A13" s="27" t="s">
        <v>784</v>
      </c>
      <c r="B13" s="28" t="s">
        <v>785</v>
      </c>
    </row>
    <row r="14" spans="1:2" ht="85" x14ac:dyDescent="0.2">
      <c r="A14" s="27" t="s">
        <v>786</v>
      </c>
      <c r="B14" s="28" t="s">
        <v>787</v>
      </c>
    </row>
    <row r="15" spans="1:2" ht="68" x14ac:dyDescent="0.2">
      <c r="A15" s="27" t="s">
        <v>788</v>
      </c>
      <c r="B15" s="28" t="s">
        <v>789</v>
      </c>
    </row>
    <row r="16" spans="1:2" ht="85" x14ac:dyDescent="0.2">
      <c r="A16" s="27" t="s">
        <v>790</v>
      </c>
      <c r="B16" s="28" t="s">
        <v>791</v>
      </c>
    </row>
    <row r="17" spans="1:2" ht="51" x14ac:dyDescent="0.2">
      <c r="A17" s="27" t="s">
        <v>792</v>
      </c>
      <c r="B17" s="28" t="s">
        <v>793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4F673-DB55-A741-BEB4-62F09CDFE0A9}">
  <dimension ref="A1:H66"/>
  <sheetViews>
    <sheetView zoomScale="184" workbookViewId="0">
      <selection activeCell="G75" sqref="G75"/>
    </sheetView>
  </sheetViews>
  <sheetFormatPr baseColWidth="10" defaultRowHeight="16" x14ac:dyDescent="0.2"/>
  <cols>
    <col min="1" max="1" width="21" bestFit="1" customWidth="1"/>
    <col min="2" max="2" width="14.33203125" bestFit="1" customWidth="1"/>
    <col min="7" max="7" width="46.33203125" bestFit="1" customWidth="1"/>
    <col min="8" max="8" width="147.1640625" bestFit="1" customWidth="1"/>
  </cols>
  <sheetData>
    <row r="1" spans="1:8" ht="17" x14ac:dyDescent="0.2">
      <c r="A1" s="1" t="s">
        <v>18</v>
      </c>
      <c r="B1" s="1" t="s">
        <v>41</v>
      </c>
      <c r="C1" s="1" t="s">
        <v>17</v>
      </c>
      <c r="D1" s="1" t="s">
        <v>16</v>
      </c>
      <c r="E1" s="1" t="s">
        <v>1</v>
      </c>
      <c r="F1" s="1" t="s">
        <v>2</v>
      </c>
      <c r="G1" s="1" t="s">
        <v>489</v>
      </c>
      <c r="H1" s="1" t="s">
        <v>5</v>
      </c>
    </row>
    <row r="2" spans="1:8" x14ac:dyDescent="0.2">
      <c r="A2" s="2">
        <v>8936</v>
      </c>
      <c r="B2" s="2" t="s">
        <v>0</v>
      </c>
      <c r="C2" s="2">
        <v>205</v>
      </c>
      <c r="D2" s="2">
        <v>238</v>
      </c>
      <c r="E2" s="2">
        <v>1721</v>
      </c>
      <c r="F2" s="2" t="s">
        <v>0</v>
      </c>
      <c r="G2" s="2" t="s">
        <v>0</v>
      </c>
      <c r="H2" s="2" t="s">
        <v>12</v>
      </c>
    </row>
    <row r="3" spans="1:8" x14ac:dyDescent="0.2">
      <c r="A3" s="2">
        <v>8937</v>
      </c>
      <c r="B3" s="2" t="s">
        <v>0</v>
      </c>
      <c r="C3" s="2">
        <v>311</v>
      </c>
      <c r="D3" s="2">
        <v>343</v>
      </c>
      <c r="E3" s="2">
        <v>1723</v>
      </c>
      <c r="F3" s="2" t="s">
        <v>0</v>
      </c>
      <c r="G3" s="2" t="s">
        <v>0</v>
      </c>
      <c r="H3" s="2" t="s">
        <v>12</v>
      </c>
    </row>
    <row r="4" spans="1:8" x14ac:dyDescent="0.2">
      <c r="A4" s="2">
        <v>8937</v>
      </c>
      <c r="B4" s="2" t="s">
        <v>0</v>
      </c>
      <c r="C4" s="2">
        <v>343</v>
      </c>
      <c r="D4" s="2">
        <v>357</v>
      </c>
      <c r="E4" s="2">
        <v>1723</v>
      </c>
      <c r="F4" s="2" t="s">
        <v>0</v>
      </c>
      <c r="G4" s="2" t="s">
        <v>0</v>
      </c>
      <c r="H4" s="2" t="s">
        <v>14</v>
      </c>
    </row>
    <row r="5" spans="1:8" x14ac:dyDescent="0.2">
      <c r="A5" s="2">
        <v>8941</v>
      </c>
      <c r="B5" s="2" t="s">
        <v>0</v>
      </c>
      <c r="C5" s="2">
        <v>80</v>
      </c>
      <c r="D5" s="2">
        <v>134</v>
      </c>
      <c r="E5" s="2">
        <v>1724</v>
      </c>
      <c r="F5" s="2" t="s">
        <v>0</v>
      </c>
      <c r="G5" s="2" t="s">
        <v>0</v>
      </c>
      <c r="H5" s="2" t="s">
        <v>12</v>
      </c>
    </row>
    <row r="6" spans="1:8" x14ac:dyDescent="0.2">
      <c r="A6" s="2">
        <v>8943</v>
      </c>
      <c r="B6" s="2" t="s">
        <v>0</v>
      </c>
      <c r="C6" s="2">
        <v>333</v>
      </c>
      <c r="D6" s="2">
        <v>363</v>
      </c>
      <c r="E6" s="2">
        <v>1725</v>
      </c>
      <c r="F6" s="2" t="s">
        <v>0</v>
      </c>
      <c r="G6" s="2" t="s">
        <v>0</v>
      </c>
      <c r="H6" s="2" t="s">
        <v>12</v>
      </c>
    </row>
    <row r="7" spans="1:8" x14ac:dyDescent="0.2">
      <c r="A7" s="2">
        <v>8950</v>
      </c>
      <c r="B7" s="2" t="s">
        <v>0</v>
      </c>
      <c r="C7" s="2">
        <v>1071</v>
      </c>
      <c r="D7" s="2">
        <v>1076</v>
      </c>
      <c r="E7" s="2">
        <v>1729</v>
      </c>
      <c r="F7" s="2" t="s">
        <v>0</v>
      </c>
      <c r="G7" s="2" t="s">
        <v>0</v>
      </c>
      <c r="H7" s="2" t="s">
        <v>493</v>
      </c>
    </row>
    <row r="8" spans="1:8" x14ac:dyDescent="0.2">
      <c r="A8" s="2">
        <v>8954</v>
      </c>
      <c r="B8" s="2" t="s">
        <v>0</v>
      </c>
      <c r="C8" s="2">
        <v>779</v>
      </c>
      <c r="D8" s="2">
        <v>806</v>
      </c>
      <c r="E8" s="2">
        <v>1732</v>
      </c>
      <c r="F8" s="2" t="s">
        <v>0</v>
      </c>
      <c r="G8" s="2" t="s">
        <v>0</v>
      </c>
      <c r="H8" s="2" t="s">
        <v>465</v>
      </c>
    </row>
    <row r="9" spans="1:8" hidden="1" x14ac:dyDescent="0.2">
      <c r="A9" s="2">
        <v>8936</v>
      </c>
      <c r="B9" s="2" t="s">
        <v>0</v>
      </c>
      <c r="C9" s="2">
        <v>201</v>
      </c>
      <c r="D9" s="2">
        <v>201</v>
      </c>
      <c r="E9" s="2">
        <v>1727</v>
      </c>
      <c r="F9" s="2" t="s">
        <v>0</v>
      </c>
      <c r="G9" s="2" t="s">
        <v>3</v>
      </c>
      <c r="H9" s="2" t="s">
        <v>11</v>
      </c>
    </row>
    <row r="10" spans="1:8" hidden="1" x14ac:dyDescent="0.2">
      <c r="A10" s="2">
        <v>8939</v>
      </c>
      <c r="B10" s="2" t="s">
        <v>0</v>
      </c>
      <c r="C10" s="2">
        <v>352</v>
      </c>
      <c r="D10" s="2">
        <v>411</v>
      </c>
      <c r="E10" s="2">
        <v>1724</v>
      </c>
      <c r="F10" s="2" t="s">
        <v>0</v>
      </c>
      <c r="G10" s="2" t="s">
        <v>3</v>
      </c>
      <c r="H10" s="2" t="s">
        <v>625</v>
      </c>
    </row>
    <row r="11" spans="1:8" hidden="1" x14ac:dyDescent="0.2">
      <c r="A11" s="2">
        <v>8945</v>
      </c>
      <c r="B11" s="2" t="s">
        <v>0</v>
      </c>
      <c r="C11" s="2">
        <v>966</v>
      </c>
      <c r="D11" s="2">
        <v>994</v>
      </c>
      <c r="E11" s="2">
        <v>1727</v>
      </c>
      <c r="F11" s="2" t="s">
        <v>0</v>
      </c>
      <c r="G11" s="2" t="s">
        <v>3</v>
      </c>
      <c r="H11" s="2" t="s">
        <v>491</v>
      </c>
    </row>
    <row r="12" spans="1:8" hidden="1" x14ac:dyDescent="0.2">
      <c r="A12" s="2">
        <v>8948</v>
      </c>
      <c r="B12" s="2" t="s">
        <v>0</v>
      </c>
      <c r="C12" s="2">
        <v>1115</v>
      </c>
      <c r="D12" s="2">
        <v>1118</v>
      </c>
      <c r="E12" s="2">
        <v>1728</v>
      </c>
      <c r="F12" s="2" t="s">
        <v>0</v>
      </c>
      <c r="G12" s="2" t="s">
        <v>3</v>
      </c>
      <c r="H12" s="2" t="s">
        <v>490</v>
      </c>
    </row>
    <row r="13" spans="1:8" hidden="1" x14ac:dyDescent="0.2">
      <c r="A13" s="2">
        <v>8949</v>
      </c>
      <c r="B13" s="2" t="s">
        <v>0</v>
      </c>
      <c r="C13" s="2">
        <v>785</v>
      </c>
      <c r="D13" s="2">
        <v>786</v>
      </c>
      <c r="E13" s="2">
        <v>1728</v>
      </c>
      <c r="F13" s="2" t="s">
        <v>0</v>
      </c>
      <c r="G13" s="2" t="s">
        <v>3</v>
      </c>
      <c r="H13" s="2" t="s">
        <v>490</v>
      </c>
    </row>
    <row r="14" spans="1:8" hidden="1" x14ac:dyDescent="0.2">
      <c r="A14" s="2">
        <v>8954</v>
      </c>
      <c r="B14" s="2" t="s">
        <v>0</v>
      </c>
      <c r="C14" s="2">
        <v>808</v>
      </c>
      <c r="D14" s="2">
        <v>847</v>
      </c>
      <c r="E14" s="2">
        <v>1732</v>
      </c>
      <c r="F14" s="2" t="s">
        <v>0</v>
      </c>
      <c r="G14" s="2" t="s">
        <v>3</v>
      </c>
      <c r="H14" s="2" t="s">
        <v>486</v>
      </c>
    </row>
    <row r="15" spans="1:8" hidden="1" x14ac:dyDescent="0.2">
      <c r="A15" s="2">
        <v>8954</v>
      </c>
      <c r="B15" s="2" t="s">
        <v>0</v>
      </c>
      <c r="C15" s="2">
        <v>848</v>
      </c>
      <c r="D15" s="2">
        <v>880</v>
      </c>
      <c r="E15" s="2">
        <v>1732</v>
      </c>
      <c r="F15" s="2" t="s">
        <v>0</v>
      </c>
      <c r="G15" s="2" t="s">
        <v>3</v>
      </c>
      <c r="H15" s="2" t="s">
        <v>492</v>
      </c>
    </row>
    <row r="16" spans="1:8" hidden="1" x14ac:dyDescent="0.2">
      <c r="A16" s="2">
        <v>8965</v>
      </c>
      <c r="B16" s="2" t="s">
        <v>0</v>
      </c>
      <c r="C16" s="2">
        <v>622</v>
      </c>
      <c r="D16" s="2">
        <v>623</v>
      </c>
      <c r="E16" s="2">
        <v>1734</v>
      </c>
      <c r="F16" s="2" t="s">
        <v>0</v>
      </c>
      <c r="G16" s="2" t="s">
        <v>3</v>
      </c>
      <c r="H16" s="2" t="s">
        <v>494</v>
      </c>
    </row>
    <row r="17" spans="1:8" hidden="1" x14ac:dyDescent="0.2">
      <c r="A17" s="2">
        <v>8968</v>
      </c>
      <c r="B17" s="2" t="s">
        <v>0</v>
      </c>
      <c r="C17" s="2">
        <v>1052</v>
      </c>
      <c r="D17" s="2">
        <v>1188</v>
      </c>
      <c r="E17" s="2">
        <v>1735</v>
      </c>
      <c r="F17" s="2" t="s">
        <v>0</v>
      </c>
      <c r="G17" s="2" t="s">
        <v>3</v>
      </c>
      <c r="H17" s="2" t="s">
        <v>772</v>
      </c>
    </row>
    <row r="18" spans="1:8" hidden="1" x14ac:dyDescent="0.2">
      <c r="A18" s="2">
        <v>8969</v>
      </c>
      <c r="B18" s="2" t="s">
        <v>0</v>
      </c>
      <c r="C18" s="2">
        <v>525</v>
      </c>
      <c r="D18" s="2">
        <v>525</v>
      </c>
      <c r="E18" s="2">
        <v>1736</v>
      </c>
      <c r="F18" s="2" t="s">
        <v>0</v>
      </c>
      <c r="G18" s="2" t="s">
        <v>3</v>
      </c>
      <c r="H18" s="2" t="s">
        <v>490</v>
      </c>
    </row>
    <row r="19" spans="1:8" hidden="1" x14ac:dyDescent="0.2">
      <c r="A19" s="2">
        <v>8977</v>
      </c>
      <c r="B19" s="2" t="s">
        <v>0</v>
      </c>
      <c r="C19" s="2">
        <v>1387</v>
      </c>
      <c r="D19" s="2">
        <v>1387</v>
      </c>
      <c r="E19" s="2">
        <v>1740</v>
      </c>
      <c r="F19" s="2" t="s">
        <v>0</v>
      </c>
      <c r="G19" s="2" t="s">
        <v>3</v>
      </c>
      <c r="H19" s="2" t="s">
        <v>490</v>
      </c>
    </row>
    <row r="20" spans="1:8" hidden="1" x14ac:dyDescent="0.2">
      <c r="A20" s="2">
        <v>8977</v>
      </c>
      <c r="B20" s="2" t="s">
        <v>0</v>
      </c>
      <c r="C20" s="2">
        <v>1087</v>
      </c>
      <c r="D20" s="2">
        <v>1087</v>
      </c>
      <c r="E20" s="2">
        <v>1740</v>
      </c>
      <c r="F20" s="2" t="s">
        <v>0</v>
      </c>
      <c r="G20" s="2" t="s">
        <v>3</v>
      </c>
      <c r="H20" s="2" t="s">
        <v>495</v>
      </c>
    </row>
    <row r="21" spans="1:8" hidden="1" x14ac:dyDescent="0.2">
      <c r="A21" s="2">
        <v>8978</v>
      </c>
      <c r="B21" s="2" t="s">
        <v>0</v>
      </c>
      <c r="C21" s="2">
        <v>477</v>
      </c>
      <c r="D21" s="2">
        <v>480</v>
      </c>
      <c r="E21" s="2">
        <v>1739</v>
      </c>
      <c r="F21" s="2" t="s">
        <v>0</v>
      </c>
      <c r="G21" s="2" t="s">
        <v>3</v>
      </c>
      <c r="H21" s="2" t="s">
        <v>496</v>
      </c>
    </row>
    <row r="22" spans="1:8" hidden="1" x14ac:dyDescent="0.2">
      <c r="A22" s="2">
        <v>8983</v>
      </c>
      <c r="B22" s="2" t="s">
        <v>0</v>
      </c>
      <c r="C22" s="2">
        <v>977</v>
      </c>
      <c r="D22" s="2">
        <v>979</v>
      </c>
      <c r="E22" s="2">
        <v>1748</v>
      </c>
      <c r="F22" s="2" t="s">
        <v>0</v>
      </c>
      <c r="G22" s="2" t="s">
        <v>3</v>
      </c>
      <c r="H22" s="2" t="s">
        <v>497</v>
      </c>
    </row>
    <row r="23" spans="1:8" hidden="1" x14ac:dyDescent="0.2">
      <c r="A23" s="2">
        <v>8983</v>
      </c>
      <c r="B23" s="2" t="s">
        <v>0</v>
      </c>
      <c r="C23" s="2">
        <v>1211</v>
      </c>
      <c r="D23" s="2">
        <v>1211</v>
      </c>
      <c r="E23" s="2">
        <v>1748</v>
      </c>
      <c r="F23" s="2" t="s">
        <v>0</v>
      </c>
      <c r="G23" s="2" t="s">
        <v>3</v>
      </c>
      <c r="H23" s="2" t="s">
        <v>496</v>
      </c>
    </row>
    <row r="24" spans="1:8" hidden="1" x14ac:dyDescent="0.2">
      <c r="A24" s="25">
        <v>8725</v>
      </c>
      <c r="B24" s="25" t="s">
        <v>0</v>
      </c>
      <c r="C24" s="25">
        <v>78</v>
      </c>
      <c r="D24" s="25">
        <v>98</v>
      </c>
      <c r="E24" s="25">
        <v>1692</v>
      </c>
      <c r="F24" s="25" t="s">
        <v>3</v>
      </c>
      <c r="G24" s="25" t="s">
        <v>3</v>
      </c>
      <c r="H24" s="25" t="s">
        <v>6</v>
      </c>
    </row>
    <row r="25" spans="1:8" hidden="1" x14ac:dyDescent="0.2">
      <c r="A25" s="2">
        <v>8725</v>
      </c>
      <c r="B25" s="2" t="s">
        <v>0</v>
      </c>
      <c r="C25" s="2">
        <v>354</v>
      </c>
      <c r="D25" s="2">
        <v>354</v>
      </c>
      <c r="E25" s="2">
        <v>1692</v>
      </c>
      <c r="F25" s="2" t="s">
        <v>3</v>
      </c>
      <c r="G25" s="2" t="s">
        <v>3</v>
      </c>
      <c r="H25" s="2" t="s">
        <v>6</v>
      </c>
    </row>
    <row r="26" spans="1:8" hidden="1" x14ac:dyDescent="0.2">
      <c r="A26" s="2">
        <v>8967</v>
      </c>
      <c r="B26" s="2" t="s">
        <v>0</v>
      </c>
      <c r="C26" s="2">
        <v>833</v>
      </c>
      <c r="D26" s="2">
        <v>833</v>
      </c>
      <c r="E26" s="2">
        <v>1735</v>
      </c>
      <c r="F26" s="2" t="s">
        <v>3</v>
      </c>
      <c r="G26" s="2" t="s">
        <v>3</v>
      </c>
      <c r="H26" s="2" t="s">
        <v>19</v>
      </c>
    </row>
    <row r="27" spans="1:8" hidden="1" x14ac:dyDescent="0.2">
      <c r="A27" s="2">
        <v>8984</v>
      </c>
      <c r="B27" s="2" t="s">
        <v>0</v>
      </c>
      <c r="C27" s="2">
        <v>30</v>
      </c>
      <c r="D27" s="2">
        <v>30</v>
      </c>
      <c r="E27" s="2">
        <v>1748</v>
      </c>
      <c r="F27" s="2" t="s">
        <v>3</v>
      </c>
      <c r="G27" s="2" t="s">
        <v>3</v>
      </c>
      <c r="H27" s="2" t="s">
        <v>15</v>
      </c>
    </row>
    <row r="28" spans="1:8" hidden="1" x14ac:dyDescent="0.2">
      <c r="A28" s="2">
        <v>8935</v>
      </c>
      <c r="B28" s="2" t="s">
        <v>0</v>
      </c>
      <c r="C28" s="2">
        <v>215</v>
      </c>
      <c r="D28" s="2">
        <v>218</v>
      </c>
      <c r="E28" s="2">
        <v>1720</v>
      </c>
      <c r="F28" s="2" t="s">
        <v>9</v>
      </c>
      <c r="G28" s="2" t="s">
        <v>3</v>
      </c>
      <c r="H28" s="2" t="s">
        <v>10</v>
      </c>
    </row>
    <row r="29" spans="1:8" hidden="1" x14ac:dyDescent="0.2">
      <c r="A29" s="2">
        <v>8929</v>
      </c>
      <c r="B29" s="2" t="s">
        <v>37</v>
      </c>
      <c r="C29" s="2">
        <v>38</v>
      </c>
      <c r="D29" s="2">
        <v>38</v>
      </c>
      <c r="E29" s="2">
        <v>1714</v>
      </c>
      <c r="F29" s="2" t="s">
        <v>0</v>
      </c>
      <c r="G29" s="2" t="s">
        <v>3</v>
      </c>
      <c r="H29" s="2" t="s">
        <v>38</v>
      </c>
    </row>
    <row r="30" spans="1:8" hidden="1" x14ac:dyDescent="0.2">
      <c r="A30" s="2">
        <v>8901</v>
      </c>
      <c r="B30" s="2" t="s">
        <v>3</v>
      </c>
      <c r="C30" s="2">
        <v>480</v>
      </c>
      <c r="D30" s="2">
        <v>481</v>
      </c>
      <c r="E30" s="2">
        <v>1681</v>
      </c>
      <c r="F30" s="2" t="s">
        <v>0</v>
      </c>
      <c r="G30" s="2" t="s">
        <v>3</v>
      </c>
      <c r="H30" s="2" t="s">
        <v>25</v>
      </c>
    </row>
    <row r="31" spans="1:8" hidden="1" x14ac:dyDescent="0.2">
      <c r="A31" s="2">
        <v>8902</v>
      </c>
      <c r="B31" s="2" t="s">
        <v>3</v>
      </c>
      <c r="C31" s="2">
        <v>210</v>
      </c>
      <c r="D31" s="2">
        <v>211</v>
      </c>
      <c r="E31" s="2">
        <v>1681</v>
      </c>
      <c r="F31" s="2" t="s">
        <v>0</v>
      </c>
      <c r="G31" s="2" t="s">
        <v>3</v>
      </c>
      <c r="H31" s="2" t="s">
        <v>32</v>
      </c>
    </row>
    <row r="32" spans="1:8" hidden="1" x14ac:dyDescent="0.2">
      <c r="A32" s="2">
        <v>8902</v>
      </c>
      <c r="B32" s="2" t="s">
        <v>3</v>
      </c>
      <c r="C32" s="2">
        <v>225</v>
      </c>
      <c r="D32" s="2">
        <v>225</v>
      </c>
      <c r="E32" s="2">
        <v>1681</v>
      </c>
      <c r="F32" s="2" t="s">
        <v>0</v>
      </c>
      <c r="G32" s="2" t="s">
        <v>3</v>
      </c>
      <c r="H32" s="2" t="s">
        <v>25</v>
      </c>
    </row>
    <row r="33" spans="1:8" hidden="1" x14ac:dyDescent="0.2">
      <c r="A33" s="2">
        <v>8902</v>
      </c>
      <c r="B33" s="2" t="s">
        <v>3</v>
      </c>
      <c r="C33" s="2">
        <v>428</v>
      </c>
      <c r="D33" s="2">
        <v>428</v>
      </c>
      <c r="E33" s="2">
        <v>1681</v>
      </c>
      <c r="F33" s="2" t="s">
        <v>0</v>
      </c>
      <c r="G33" s="2" t="s">
        <v>3</v>
      </c>
      <c r="H33" s="2" t="s">
        <v>25</v>
      </c>
    </row>
    <row r="34" spans="1:8" hidden="1" x14ac:dyDescent="0.2">
      <c r="A34" s="2">
        <v>8902</v>
      </c>
      <c r="B34" s="2" t="s">
        <v>3</v>
      </c>
      <c r="C34" s="2">
        <v>446</v>
      </c>
      <c r="D34" s="2">
        <v>446</v>
      </c>
      <c r="E34" s="2">
        <v>1681</v>
      </c>
      <c r="F34" s="2" t="s">
        <v>0</v>
      </c>
      <c r="G34" s="2" t="s">
        <v>3</v>
      </c>
      <c r="H34" s="2" t="s">
        <v>34</v>
      </c>
    </row>
    <row r="35" spans="1:8" hidden="1" x14ac:dyDescent="0.2">
      <c r="A35" s="3">
        <v>8912</v>
      </c>
      <c r="B35" s="3" t="s">
        <v>3</v>
      </c>
      <c r="C35" s="3">
        <v>448</v>
      </c>
      <c r="D35" s="3">
        <v>448</v>
      </c>
      <c r="E35" s="3">
        <v>1692</v>
      </c>
      <c r="F35" s="3" t="s">
        <v>0</v>
      </c>
      <c r="G35" s="2" t="s">
        <v>3</v>
      </c>
      <c r="H35" s="3" t="s">
        <v>25</v>
      </c>
    </row>
    <row r="36" spans="1:8" hidden="1" x14ac:dyDescent="0.2">
      <c r="A36" s="2">
        <v>8918</v>
      </c>
      <c r="B36" s="2" t="s">
        <v>3</v>
      </c>
      <c r="C36" s="2">
        <v>601</v>
      </c>
      <c r="D36" s="2">
        <v>601</v>
      </c>
      <c r="E36" s="2">
        <v>1709</v>
      </c>
      <c r="F36" s="2" t="s">
        <v>0</v>
      </c>
      <c r="G36" s="2" t="s">
        <v>3</v>
      </c>
      <c r="H36" s="2" t="s">
        <v>25</v>
      </c>
    </row>
    <row r="37" spans="1:8" hidden="1" x14ac:dyDescent="0.2">
      <c r="A37" s="2">
        <v>8919</v>
      </c>
      <c r="B37" s="2" t="s">
        <v>3</v>
      </c>
      <c r="C37" s="2">
        <v>479</v>
      </c>
      <c r="D37" s="2">
        <v>479</v>
      </c>
      <c r="E37" s="2">
        <v>1705</v>
      </c>
      <c r="F37" s="2" t="s">
        <v>0</v>
      </c>
      <c r="G37" s="2" t="s">
        <v>3</v>
      </c>
      <c r="H37" s="2" t="s">
        <v>25</v>
      </c>
    </row>
    <row r="38" spans="1:8" hidden="1" x14ac:dyDescent="0.2">
      <c r="A38" s="2">
        <v>8936</v>
      </c>
      <c r="B38" s="2" t="s">
        <v>3</v>
      </c>
      <c r="C38" s="2">
        <v>119</v>
      </c>
      <c r="D38" s="2">
        <v>119</v>
      </c>
      <c r="E38" s="2">
        <v>1721</v>
      </c>
      <c r="F38" s="2" t="s">
        <v>0</v>
      </c>
      <c r="G38" s="2" t="s">
        <v>3</v>
      </c>
      <c r="H38" s="2" t="s">
        <v>25</v>
      </c>
    </row>
    <row r="39" spans="1:8" hidden="1" x14ac:dyDescent="0.2">
      <c r="A39" s="2">
        <v>8945</v>
      </c>
      <c r="B39" s="2" t="s">
        <v>3</v>
      </c>
      <c r="C39" s="2">
        <v>195</v>
      </c>
      <c r="D39" s="2">
        <v>195</v>
      </c>
      <c r="E39" s="2">
        <v>1727</v>
      </c>
      <c r="F39" s="2" t="s">
        <v>0</v>
      </c>
      <c r="G39" s="2" t="s">
        <v>3</v>
      </c>
      <c r="H39" s="2" t="s">
        <v>25</v>
      </c>
    </row>
    <row r="40" spans="1:8" hidden="1" x14ac:dyDescent="0.2">
      <c r="A40" s="2">
        <v>8948</v>
      </c>
      <c r="B40" s="2" t="s">
        <v>3</v>
      </c>
      <c r="C40" s="2">
        <v>1217</v>
      </c>
      <c r="D40" s="2">
        <v>1225</v>
      </c>
      <c r="E40" s="2">
        <v>1728</v>
      </c>
      <c r="F40" s="2" t="s">
        <v>0</v>
      </c>
      <c r="G40" s="2" t="s">
        <v>3</v>
      </c>
      <c r="H40" s="2" t="s">
        <v>31</v>
      </c>
    </row>
    <row r="41" spans="1:8" hidden="1" x14ac:dyDescent="0.2">
      <c r="A41" s="2">
        <v>8949</v>
      </c>
      <c r="B41" s="2" t="s">
        <v>3</v>
      </c>
      <c r="C41" s="2">
        <v>697</v>
      </c>
      <c r="D41" s="2">
        <v>697</v>
      </c>
      <c r="E41" s="2">
        <v>1728</v>
      </c>
      <c r="F41" s="2" t="s">
        <v>0</v>
      </c>
      <c r="G41" s="2" t="s">
        <v>3</v>
      </c>
      <c r="H41" s="2" t="s">
        <v>25</v>
      </c>
    </row>
    <row r="42" spans="1:8" hidden="1" x14ac:dyDescent="0.2">
      <c r="A42" s="2">
        <v>8951</v>
      </c>
      <c r="B42" s="2" t="s">
        <v>3</v>
      </c>
      <c r="C42" s="2">
        <v>73</v>
      </c>
      <c r="D42" s="2">
        <v>73</v>
      </c>
      <c r="E42" s="2">
        <v>1730</v>
      </c>
      <c r="F42" s="2" t="s">
        <v>0</v>
      </c>
      <c r="G42" s="2" t="s">
        <v>3</v>
      </c>
      <c r="H42" s="2" t="s">
        <v>30</v>
      </c>
    </row>
    <row r="43" spans="1:8" hidden="1" x14ac:dyDescent="0.2">
      <c r="A43" s="2">
        <v>8983</v>
      </c>
      <c r="B43" s="2" t="s">
        <v>3</v>
      </c>
      <c r="C43" s="2">
        <v>561</v>
      </c>
      <c r="D43" s="2">
        <v>561</v>
      </c>
      <c r="E43" s="2">
        <v>1748</v>
      </c>
      <c r="F43" s="2" t="s">
        <v>0</v>
      </c>
      <c r="G43" s="2" t="s">
        <v>3</v>
      </c>
      <c r="H43" s="2" t="s">
        <v>24</v>
      </c>
    </row>
    <row r="44" spans="1:8" hidden="1" x14ac:dyDescent="0.2">
      <c r="A44" s="2">
        <v>8902</v>
      </c>
      <c r="B44" s="2" t="s">
        <v>3</v>
      </c>
      <c r="C44" s="2">
        <v>283</v>
      </c>
      <c r="D44" s="2">
        <v>283</v>
      </c>
      <c r="E44" s="2">
        <v>1681</v>
      </c>
      <c r="F44" s="2" t="s">
        <v>3</v>
      </c>
      <c r="G44" s="2" t="s">
        <v>3</v>
      </c>
      <c r="H44" s="2" t="s">
        <v>33</v>
      </c>
    </row>
    <row r="45" spans="1:8" hidden="1" x14ac:dyDescent="0.2">
      <c r="A45" s="2">
        <v>8908</v>
      </c>
      <c r="B45" s="2" t="s">
        <v>3</v>
      </c>
      <c r="C45" s="2">
        <v>248</v>
      </c>
      <c r="D45" s="2">
        <v>248</v>
      </c>
      <c r="E45" s="2">
        <v>1687</v>
      </c>
      <c r="F45" s="2" t="s">
        <v>3</v>
      </c>
      <c r="G45" s="2" t="s">
        <v>3</v>
      </c>
      <c r="H45" s="2" t="s">
        <v>25</v>
      </c>
    </row>
    <row r="46" spans="1:8" hidden="1" x14ac:dyDescent="0.2">
      <c r="A46" s="2">
        <v>8918</v>
      </c>
      <c r="B46" s="2" t="s">
        <v>3</v>
      </c>
      <c r="C46" s="2">
        <v>14</v>
      </c>
      <c r="D46" s="2">
        <v>14</v>
      </c>
      <c r="E46" s="2">
        <v>1704</v>
      </c>
      <c r="F46" s="2" t="s">
        <v>3</v>
      </c>
      <c r="G46" s="2" t="s">
        <v>3</v>
      </c>
      <c r="H46" s="2" t="s">
        <v>27</v>
      </c>
    </row>
    <row r="47" spans="1:8" hidden="1" x14ac:dyDescent="0.2">
      <c r="A47" s="2">
        <v>8950</v>
      </c>
      <c r="B47" s="2" t="s">
        <v>3</v>
      </c>
      <c r="C47" s="2">
        <v>18</v>
      </c>
      <c r="D47" s="2">
        <v>18</v>
      </c>
      <c r="E47" s="2">
        <v>1729</v>
      </c>
      <c r="F47" s="2" t="s">
        <v>3</v>
      </c>
      <c r="G47" s="2" t="s">
        <v>3</v>
      </c>
      <c r="H47" s="2" t="s">
        <v>27</v>
      </c>
    </row>
    <row r="48" spans="1:8" hidden="1" x14ac:dyDescent="0.2">
      <c r="A48" s="2">
        <v>8912</v>
      </c>
      <c r="B48" s="2" t="s">
        <v>3</v>
      </c>
      <c r="C48" s="2">
        <v>119</v>
      </c>
      <c r="D48" s="2">
        <v>119</v>
      </c>
      <c r="E48" s="2">
        <v>1692</v>
      </c>
      <c r="F48" s="2" t="s">
        <v>9</v>
      </c>
      <c r="G48" s="2" t="s">
        <v>3</v>
      </c>
      <c r="H48" s="2" t="s">
        <v>25</v>
      </c>
    </row>
    <row r="49" spans="1:8" hidden="1" x14ac:dyDescent="0.2">
      <c r="A49" s="2">
        <v>8912</v>
      </c>
      <c r="B49" s="2" t="s">
        <v>3</v>
      </c>
      <c r="C49" s="2">
        <v>434</v>
      </c>
      <c r="D49" s="2">
        <v>435</v>
      </c>
      <c r="E49" s="2">
        <v>1692</v>
      </c>
      <c r="F49" s="2" t="s">
        <v>9</v>
      </c>
      <c r="G49" s="2" t="s">
        <v>3</v>
      </c>
      <c r="H49" s="2" t="s">
        <v>25</v>
      </c>
    </row>
    <row r="50" spans="1:8" hidden="1" x14ac:dyDescent="0.2">
      <c r="A50" s="3">
        <v>8912</v>
      </c>
      <c r="B50" s="3" t="s">
        <v>3</v>
      </c>
      <c r="C50" s="3">
        <v>441</v>
      </c>
      <c r="D50" s="3">
        <v>442</v>
      </c>
      <c r="E50" s="3">
        <v>1692</v>
      </c>
      <c r="F50" s="3" t="s">
        <v>9</v>
      </c>
      <c r="G50" s="2" t="s">
        <v>3</v>
      </c>
      <c r="H50" s="3" t="s">
        <v>25</v>
      </c>
    </row>
    <row r="51" spans="1:8" hidden="1" x14ac:dyDescent="0.2">
      <c r="A51" s="2">
        <v>8920</v>
      </c>
      <c r="B51" s="2" t="s">
        <v>3</v>
      </c>
      <c r="C51" s="2">
        <v>348</v>
      </c>
      <c r="D51" s="2">
        <v>348</v>
      </c>
      <c r="E51" s="2">
        <v>1705</v>
      </c>
      <c r="F51" s="2" t="s">
        <v>9</v>
      </c>
      <c r="G51" s="2" t="s">
        <v>3</v>
      </c>
      <c r="H51" s="2" t="s">
        <v>26</v>
      </c>
    </row>
    <row r="52" spans="1:8" hidden="1" x14ac:dyDescent="0.2">
      <c r="A52" s="2">
        <v>8902</v>
      </c>
      <c r="B52" s="2" t="s">
        <v>4</v>
      </c>
      <c r="C52" s="2">
        <v>473</v>
      </c>
      <c r="D52" s="2">
        <v>473</v>
      </c>
      <c r="E52" s="2">
        <v>1681</v>
      </c>
      <c r="F52" s="2" t="s">
        <v>0</v>
      </c>
      <c r="G52" s="2" t="s">
        <v>3</v>
      </c>
      <c r="H52" s="2" t="s">
        <v>35</v>
      </c>
    </row>
    <row r="53" spans="1:8" hidden="1" x14ac:dyDescent="0.2">
      <c r="A53" s="2">
        <v>8902</v>
      </c>
      <c r="B53" s="2" t="s">
        <v>4</v>
      </c>
      <c r="C53" s="2">
        <v>480</v>
      </c>
      <c r="D53" s="2">
        <v>480</v>
      </c>
      <c r="E53" s="2">
        <v>1681</v>
      </c>
      <c r="F53" s="2" t="s">
        <v>0</v>
      </c>
      <c r="G53" s="2" t="s">
        <v>3</v>
      </c>
      <c r="H53" s="2" t="s">
        <v>36</v>
      </c>
    </row>
    <row r="54" spans="1:8" hidden="1" x14ac:dyDescent="0.2">
      <c r="A54" s="2">
        <v>8912</v>
      </c>
      <c r="B54" s="2" t="s">
        <v>4</v>
      </c>
      <c r="C54" s="2">
        <v>229</v>
      </c>
      <c r="D54" s="2">
        <v>232</v>
      </c>
      <c r="E54" s="2">
        <v>1692</v>
      </c>
      <c r="F54" s="2" t="s">
        <v>0</v>
      </c>
      <c r="G54" s="2" t="s">
        <v>3</v>
      </c>
      <c r="H54" s="2" t="s">
        <v>40</v>
      </c>
    </row>
    <row r="55" spans="1:8" hidden="1" x14ac:dyDescent="0.2">
      <c r="A55" s="2">
        <v>8920</v>
      </c>
      <c r="B55" s="2" t="s">
        <v>4</v>
      </c>
      <c r="C55" s="2">
        <v>428</v>
      </c>
      <c r="D55" s="2">
        <v>429</v>
      </c>
      <c r="E55" s="2">
        <v>1705</v>
      </c>
      <c r="F55" s="2" t="s">
        <v>0</v>
      </c>
      <c r="G55" s="2" t="s">
        <v>3</v>
      </c>
      <c r="H55" s="2" t="s">
        <v>7</v>
      </c>
    </row>
    <row r="56" spans="1:8" hidden="1" x14ac:dyDescent="0.2">
      <c r="A56" s="2">
        <v>8933</v>
      </c>
      <c r="B56" s="2" t="s">
        <v>4</v>
      </c>
      <c r="C56" s="2">
        <v>334</v>
      </c>
      <c r="D56" s="2">
        <v>345</v>
      </c>
      <c r="E56" s="2">
        <v>1718</v>
      </c>
      <c r="F56" s="2" t="s">
        <v>0</v>
      </c>
      <c r="G56" s="2" t="s">
        <v>3</v>
      </c>
      <c r="H56" s="2" t="s">
        <v>8</v>
      </c>
    </row>
    <row r="57" spans="1:8" hidden="1" x14ac:dyDescent="0.2">
      <c r="A57" s="2">
        <v>8936</v>
      </c>
      <c r="B57" s="2" t="s">
        <v>4</v>
      </c>
      <c r="C57" s="2">
        <v>239</v>
      </c>
      <c r="D57" s="2">
        <v>242</v>
      </c>
      <c r="E57" s="2">
        <v>1721</v>
      </c>
      <c r="F57" s="2" t="s">
        <v>0</v>
      </c>
      <c r="G57" s="2" t="s">
        <v>3</v>
      </c>
      <c r="H57" s="2" t="s">
        <v>22</v>
      </c>
    </row>
    <row r="58" spans="1:8" hidden="1" x14ac:dyDescent="0.2">
      <c r="A58" s="2">
        <v>8948</v>
      </c>
      <c r="B58" s="2" t="s">
        <v>4</v>
      </c>
      <c r="C58" s="2">
        <v>1222</v>
      </c>
      <c r="D58" s="2">
        <v>1225</v>
      </c>
      <c r="E58" s="2">
        <v>1728</v>
      </c>
      <c r="F58" s="2" t="s">
        <v>0</v>
      </c>
      <c r="G58" s="2" t="s">
        <v>3</v>
      </c>
      <c r="H58" s="2" t="s">
        <v>13</v>
      </c>
    </row>
    <row r="59" spans="1:8" hidden="1" x14ac:dyDescent="0.2">
      <c r="A59" s="2">
        <v>8954</v>
      </c>
      <c r="B59" s="2" t="s">
        <v>4</v>
      </c>
      <c r="C59" s="2">
        <v>895</v>
      </c>
      <c r="D59" s="2">
        <v>899</v>
      </c>
      <c r="E59" s="2">
        <v>1732</v>
      </c>
      <c r="F59" s="2" t="s">
        <v>0</v>
      </c>
      <c r="G59" s="2" t="s">
        <v>3</v>
      </c>
      <c r="H59" s="2" t="s">
        <v>23</v>
      </c>
    </row>
    <row r="60" spans="1:8" hidden="1" x14ac:dyDescent="0.2">
      <c r="A60" s="2">
        <v>8981</v>
      </c>
      <c r="B60" s="2" t="s">
        <v>4</v>
      </c>
      <c r="C60" s="2">
        <v>1316</v>
      </c>
      <c r="D60" s="2">
        <v>1316</v>
      </c>
      <c r="E60" s="2">
        <v>1741</v>
      </c>
      <c r="F60" s="2" t="s">
        <v>0</v>
      </c>
      <c r="G60" s="2" t="s">
        <v>3</v>
      </c>
      <c r="H60" s="2" t="s">
        <v>28</v>
      </c>
    </row>
    <row r="61" spans="1:8" hidden="1" x14ac:dyDescent="0.2">
      <c r="A61" s="2">
        <v>8912</v>
      </c>
      <c r="B61" s="2" t="s">
        <v>4</v>
      </c>
      <c r="C61" s="2">
        <v>424</v>
      </c>
      <c r="D61" s="2">
        <v>431</v>
      </c>
      <c r="E61" s="2">
        <v>1692</v>
      </c>
      <c r="F61" s="2" t="s">
        <v>3</v>
      </c>
      <c r="G61" s="2" t="s">
        <v>3</v>
      </c>
      <c r="H61" s="2" t="s">
        <v>7</v>
      </c>
    </row>
    <row r="62" spans="1:8" hidden="1" x14ac:dyDescent="0.2">
      <c r="A62" s="2">
        <v>8912</v>
      </c>
      <c r="B62" s="2" t="s">
        <v>4</v>
      </c>
      <c r="C62" s="2">
        <v>307</v>
      </c>
      <c r="D62" s="2">
        <v>307</v>
      </c>
      <c r="E62" s="2">
        <v>1685</v>
      </c>
      <c r="F62" s="2" t="s">
        <v>3</v>
      </c>
      <c r="G62" s="2" t="s">
        <v>3</v>
      </c>
      <c r="H62" s="2" t="s">
        <v>21</v>
      </c>
    </row>
    <row r="63" spans="1:8" hidden="1" x14ac:dyDescent="0.2">
      <c r="A63" s="2">
        <v>8984</v>
      </c>
      <c r="B63" s="2" t="s">
        <v>4</v>
      </c>
      <c r="C63" s="2">
        <v>65</v>
      </c>
      <c r="D63" s="2">
        <v>65</v>
      </c>
      <c r="E63" s="2">
        <v>1743</v>
      </c>
      <c r="F63" s="2" t="s">
        <v>3</v>
      </c>
      <c r="G63" s="2" t="s">
        <v>3</v>
      </c>
      <c r="H63" s="2" t="s">
        <v>29</v>
      </c>
    </row>
    <row r="64" spans="1:8" hidden="1" x14ac:dyDescent="0.2">
      <c r="A64" s="2">
        <v>8907</v>
      </c>
      <c r="B64" s="2" t="s">
        <v>4</v>
      </c>
      <c r="C64" s="2">
        <v>259</v>
      </c>
      <c r="D64" s="2">
        <v>260</v>
      </c>
      <c r="E64" s="2">
        <v>1686</v>
      </c>
      <c r="F64" s="2" t="s">
        <v>9</v>
      </c>
      <c r="G64" s="2" t="s">
        <v>3</v>
      </c>
      <c r="H64" s="2" t="s">
        <v>20</v>
      </c>
    </row>
    <row r="65" spans="1:8" hidden="1" x14ac:dyDescent="0.2">
      <c r="A65" s="2">
        <v>8910</v>
      </c>
      <c r="B65" s="2" t="s">
        <v>4</v>
      </c>
      <c r="C65" s="2">
        <v>313</v>
      </c>
      <c r="D65" s="2">
        <v>315</v>
      </c>
      <c r="E65" s="2">
        <v>1689</v>
      </c>
      <c r="F65" s="2" t="s">
        <v>9</v>
      </c>
      <c r="G65" s="2" t="s">
        <v>3</v>
      </c>
      <c r="H65" s="2" t="s">
        <v>39</v>
      </c>
    </row>
    <row r="66" spans="1:8" hidden="1" x14ac:dyDescent="0.2">
      <c r="A66" s="2">
        <v>8725</v>
      </c>
      <c r="B66" s="2" t="s">
        <v>0</v>
      </c>
      <c r="C66" s="2">
        <v>136</v>
      </c>
      <c r="D66" s="2">
        <v>138</v>
      </c>
      <c r="E66" s="2">
        <v>1692</v>
      </c>
      <c r="F66" s="2" t="s">
        <v>0</v>
      </c>
      <c r="G66" s="2" t="s">
        <v>3</v>
      </c>
      <c r="H66" s="2" t="s">
        <v>776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9F602-2456-944B-9353-A2BD5EF952B9}">
  <dimension ref="A1:M64"/>
  <sheetViews>
    <sheetView workbookViewId="0">
      <pane ySplit="1" topLeftCell="A2" activePane="bottomLeft" state="frozen"/>
      <selection pane="bottomLeft" activeCell="O59" sqref="O59"/>
    </sheetView>
  </sheetViews>
  <sheetFormatPr baseColWidth="10" defaultRowHeight="16" x14ac:dyDescent="0.2"/>
  <cols>
    <col min="5" max="5" width="14.5" bestFit="1" customWidth="1"/>
    <col min="6" max="6" width="15.33203125" customWidth="1"/>
    <col min="7" max="7" width="15" customWidth="1"/>
    <col min="8" max="8" width="16.6640625" customWidth="1"/>
    <col min="9" max="9" width="12" customWidth="1"/>
  </cols>
  <sheetData>
    <row r="1" spans="1:13" x14ac:dyDescent="0.2">
      <c r="A1" s="4" t="s">
        <v>42</v>
      </c>
      <c r="B1" s="5" t="s">
        <v>43</v>
      </c>
      <c r="C1" s="5" t="s">
        <v>44</v>
      </c>
      <c r="D1" s="5" t="s">
        <v>45</v>
      </c>
      <c r="E1" s="5" t="s">
        <v>46</v>
      </c>
      <c r="F1" s="5" t="s">
        <v>498</v>
      </c>
      <c r="G1" s="5" t="s">
        <v>499</v>
      </c>
      <c r="H1" s="17" t="s">
        <v>500</v>
      </c>
      <c r="I1" s="17" t="s">
        <v>501</v>
      </c>
      <c r="J1" s="17" t="s">
        <v>502</v>
      </c>
      <c r="K1" s="17" t="s">
        <v>508</v>
      </c>
      <c r="L1" s="5" t="s">
        <v>488</v>
      </c>
      <c r="M1" s="16" t="s">
        <v>487</v>
      </c>
    </row>
    <row r="2" spans="1:13" x14ac:dyDescent="0.2">
      <c r="A2">
        <v>1</v>
      </c>
      <c r="B2">
        <v>1721</v>
      </c>
      <c r="C2" t="s">
        <v>505</v>
      </c>
      <c r="D2" t="s">
        <v>431</v>
      </c>
      <c r="E2" t="s">
        <v>504</v>
      </c>
      <c r="F2">
        <v>4</v>
      </c>
      <c r="G2">
        <v>21</v>
      </c>
      <c r="H2">
        <v>530</v>
      </c>
      <c r="I2">
        <v>335</v>
      </c>
      <c r="J2">
        <v>110</v>
      </c>
      <c r="L2">
        <f t="shared" ref="L2:L38" si="0">SUM(F2:K2)</f>
        <v>1000</v>
      </c>
      <c r="M2" t="s">
        <v>773</v>
      </c>
    </row>
    <row r="3" spans="1:13" x14ac:dyDescent="0.2">
      <c r="A3">
        <v>2</v>
      </c>
      <c r="B3">
        <v>1721</v>
      </c>
      <c r="C3" t="s">
        <v>506</v>
      </c>
      <c r="D3" t="s">
        <v>431</v>
      </c>
      <c r="E3" t="s">
        <v>504</v>
      </c>
      <c r="G3">
        <v>1</v>
      </c>
      <c r="H3">
        <v>120</v>
      </c>
      <c r="I3">
        <v>46</v>
      </c>
      <c r="L3">
        <f t="shared" si="0"/>
        <v>167</v>
      </c>
      <c r="M3" t="s">
        <v>773</v>
      </c>
    </row>
    <row r="4" spans="1:13" x14ac:dyDescent="0.2">
      <c r="A4">
        <v>3</v>
      </c>
      <c r="B4">
        <v>1721</v>
      </c>
      <c r="C4" t="s">
        <v>507</v>
      </c>
      <c r="D4" t="s">
        <v>431</v>
      </c>
      <c r="E4" t="s">
        <v>504</v>
      </c>
      <c r="K4">
        <v>72</v>
      </c>
      <c r="L4">
        <f t="shared" si="0"/>
        <v>72</v>
      </c>
      <c r="M4" t="s">
        <v>773</v>
      </c>
    </row>
    <row r="5" spans="1:13" x14ac:dyDescent="0.2">
      <c r="A5">
        <v>4</v>
      </c>
      <c r="B5">
        <v>1721</v>
      </c>
      <c r="C5" t="s">
        <v>507</v>
      </c>
      <c r="D5" t="s">
        <v>431</v>
      </c>
      <c r="E5" t="s">
        <v>504</v>
      </c>
      <c r="F5">
        <v>2</v>
      </c>
      <c r="L5">
        <f t="shared" si="0"/>
        <v>2</v>
      </c>
      <c r="M5" t="s">
        <v>773</v>
      </c>
    </row>
    <row r="6" spans="1:13" x14ac:dyDescent="0.2">
      <c r="A6">
        <v>5</v>
      </c>
      <c r="B6">
        <v>1721</v>
      </c>
      <c r="C6" t="s">
        <v>507</v>
      </c>
      <c r="D6" t="s">
        <v>431</v>
      </c>
      <c r="E6" t="s">
        <v>504</v>
      </c>
      <c r="G6">
        <v>1</v>
      </c>
      <c r="H6">
        <v>7</v>
      </c>
      <c r="L6">
        <f t="shared" si="0"/>
        <v>8</v>
      </c>
      <c r="M6" t="s">
        <v>773</v>
      </c>
    </row>
    <row r="7" spans="1:13" x14ac:dyDescent="0.2">
      <c r="A7">
        <v>6</v>
      </c>
      <c r="B7">
        <v>1721</v>
      </c>
      <c r="C7" t="s">
        <v>507</v>
      </c>
      <c r="D7" t="s">
        <v>431</v>
      </c>
      <c r="E7" t="s">
        <v>504</v>
      </c>
      <c r="F7">
        <v>1</v>
      </c>
      <c r="G7">
        <v>3</v>
      </c>
      <c r="H7">
        <v>23</v>
      </c>
      <c r="L7">
        <f t="shared" si="0"/>
        <v>27</v>
      </c>
      <c r="M7" t="s">
        <v>773</v>
      </c>
    </row>
    <row r="8" spans="1:13" x14ac:dyDescent="0.2">
      <c r="A8">
        <v>7</v>
      </c>
      <c r="B8">
        <v>1721</v>
      </c>
      <c r="C8" t="s">
        <v>507</v>
      </c>
      <c r="D8" t="s">
        <v>431</v>
      </c>
      <c r="E8" t="s">
        <v>504</v>
      </c>
      <c r="F8">
        <v>1</v>
      </c>
      <c r="G8">
        <v>3</v>
      </c>
      <c r="H8">
        <v>4</v>
      </c>
      <c r="I8">
        <v>16</v>
      </c>
      <c r="L8">
        <f t="shared" si="0"/>
        <v>24</v>
      </c>
      <c r="M8" t="s">
        <v>773</v>
      </c>
    </row>
    <row r="9" spans="1:13" x14ac:dyDescent="0.2">
      <c r="A9">
        <v>8</v>
      </c>
      <c r="B9">
        <v>1721</v>
      </c>
      <c r="C9" t="s">
        <v>507</v>
      </c>
      <c r="D9" t="s">
        <v>431</v>
      </c>
      <c r="E9" t="s">
        <v>504</v>
      </c>
      <c r="G9">
        <v>2</v>
      </c>
      <c r="J9">
        <v>8</v>
      </c>
      <c r="L9">
        <f t="shared" si="0"/>
        <v>10</v>
      </c>
      <c r="M9" t="s">
        <v>773</v>
      </c>
    </row>
    <row r="10" spans="1:13" x14ac:dyDescent="0.2">
      <c r="A10">
        <v>9</v>
      </c>
      <c r="B10">
        <v>1721</v>
      </c>
      <c r="C10" t="s">
        <v>507</v>
      </c>
      <c r="D10" t="s">
        <v>431</v>
      </c>
      <c r="E10" t="s">
        <v>504</v>
      </c>
      <c r="F10">
        <v>2</v>
      </c>
      <c r="L10">
        <f t="shared" si="0"/>
        <v>2</v>
      </c>
      <c r="M10" t="s">
        <v>773</v>
      </c>
    </row>
    <row r="11" spans="1:13" x14ac:dyDescent="0.2">
      <c r="A11">
        <v>10</v>
      </c>
      <c r="B11">
        <v>1721</v>
      </c>
      <c r="C11" t="s">
        <v>507</v>
      </c>
      <c r="D11" t="s">
        <v>431</v>
      </c>
      <c r="E11" t="s">
        <v>504</v>
      </c>
      <c r="F11">
        <v>5</v>
      </c>
      <c r="H11">
        <v>3</v>
      </c>
      <c r="L11">
        <f t="shared" si="0"/>
        <v>8</v>
      </c>
      <c r="M11" t="s">
        <v>773</v>
      </c>
    </row>
    <row r="12" spans="1:13" x14ac:dyDescent="0.2">
      <c r="A12">
        <v>11</v>
      </c>
      <c r="B12">
        <v>1721</v>
      </c>
      <c r="C12" t="s">
        <v>507</v>
      </c>
      <c r="D12" t="s">
        <v>431</v>
      </c>
      <c r="E12" t="s">
        <v>504</v>
      </c>
      <c r="H12">
        <v>3</v>
      </c>
      <c r="L12">
        <f t="shared" si="0"/>
        <v>3</v>
      </c>
      <c r="M12" t="s">
        <v>773</v>
      </c>
    </row>
    <row r="13" spans="1:13" x14ac:dyDescent="0.2">
      <c r="A13">
        <v>12</v>
      </c>
      <c r="B13">
        <v>1721</v>
      </c>
      <c r="C13" t="s">
        <v>509</v>
      </c>
      <c r="D13" t="s">
        <v>431</v>
      </c>
      <c r="E13" t="s">
        <v>106</v>
      </c>
      <c r="J13">
        <v>4</v>
      </c>
      <c r="L13">
        <f t="shared" si="0"/>
        <v>4</v>
      </c>
      <c r="M13" t="s">
        <v>773</v>
      </c>
    </row>
    <row r="14" spans="1:13" x14ac:dyDescent="0.2">
      <c r="A14">
        <v>13</v>
      </c>
      <c r="B14">
        <v>1721</v>
      </c>
      <c r="C14" t="s">
        <v>510</v>
      </c>
      <c r="D14" t="s">
        <v>431</v>
      </c>
      <c r="E14" t="s">
        <v>106</v>
      </c>
      <c r="I14">
        <v>6</v>
      </c>
      <c r="L14">
        <f t="shared" si="0"/>
        <v>6</v>
      </c>
      <c r="M14" t="s">
        <v>773</v>
      </c>
    </row>
    <row r="15" spans="1:13" x14ac:dyDescent="0.2">
      <c r="A15">
        <v>14</v>
      </c>
      <c r="B15">
        <v>1721</v>
      </c>
      <c r="C15" t="s">
        <v>511</v>
      </c>
      <c r="D15" t="s">
        <v>431</v>
      </c>
      <c r="E15" t="s">
        <v>106</v>
      </c>
      <c r="I15">
        <v>17</v>
      </c>
      <c r="L15">
        <f t="shared" si="0"/>
        <v>17</v>
      </c>
      <c r="M15" t="s">
        <v>773</v>
      </c>
    </row>
    <row r="16" spans="1:13" x14ac:dyDescent="0.2">
      <c r="A16">
        <v>15</v>
      </c>
      <c r="B16">
        <v>1721</v>
      </c>
      <c r="C16" t="s">
        <v>512</v>
      </c>
      <c r="D16" t="s">
        <v>431</v>
      </c>
      <c r="E16" t="s">
        <v>106</v>
      </c>
      <c r="G16">
        <v>24</v>
      </c>
      <c r="H16">
        <v>257</v>
      </c>
      <c r="J16">
        <v>19</v>
      </c>
      <c r="L16">
        <f t="shared" si="0"/>
        <v>300</v>
      </c>
      <c r="M16" t="s">
        <v>773</v>
      </c>
    </row>
    <row r="17" spans="1:13" x14ac:dyDescent="0.2">
      <c r="A17">
        <v>16</v>
      </c>
      <c r="B17">
        <v>1721</v>
      </c>
      <c r="C17" t="s">
        <v>512</v>
      </c>
      <c r="D17" t="s">
        <v>431</v>
      </c>
      <c r="E17" t="s">
        <v>106</v>
      </c>
      <c r="G17">
        <v>19</v>
      </c>
      <c r="I17">
        <v>241</v>
      </c>
      <c r="J17">
        <v>59</v>
      </c>
      <c r="K17">
        <v>87</v>
      </c>
      <c r="L17">
        <f t="shared" si="0"/>
        <v>406</v>
      </c>
      <c r="M17" t="s">
        <v>773</v>
      </c>
    </row>
    <row r="18" spans="1:13" x14ac:dyDescent="0.2">
      <c r="A18">
        <v>17</v>
      </c>
      <c r="B18">
        <v>1721</v>
      </c>
      <c r="C18" t="s">
        <v>105</v>
      </c>
      <c r="D18" t="s">
        <v>431</v>
      </c>
      <c r="E18" t="s">
        <v>106</v>
      </c>
      <c r="H18">
        <v>89</v>
      </c>
      <c r="J18">
        <v>19</v>
      </c>
      <c r="L18">
        <f t="shared" si="0"/>
        <v>108</v>
      </c>
      <c r="M18" t="s">
        <v>773</v>
      </c>
    </row>
    <row r="19" spans="1:13" x14ac:dyDescent="0.2">
      <c r="A19">
        <v>18</v>
      </c>
      <c r="B19">
        <v>1721</v>
      </c>
      <c r="C19" t="s">
        <v>284</v>
      </c>
      <c r="D19" t="s">
        <v>431</v>
      </c>
      <c r="E19" t="s">
        <v>106</v>
      </c>
      <c r="H19">
        <v>40</v>
      </c>
      <c r="J19">
        <v>101</v>
      </c>
      <c r="L19">
        <f t="shared" si="0"/>
        <v>141</v>
      </c>
      <c r="M19" t="s">
        <v>773</v>
      </c>
    </row>
    <row r="20" spans="1:13" x14ac:dyDescent="0.2">
      <c r="A20">
        <v>19</v>
      </c>
      <c r="B20">
        <v>1721</v>
      </c>
      <c r="C20" t="s">
        <v>513</v>
      </c>
      <c r="D20" t="s">
        <v>431</v>
      </c>
      <c r="E20" t="s">
        <v>106</v>
      </c>
      <c r="I20">
        <v>65</v>
      </c>
      <c r="J20">
        <v>111</v>
      </c>
      <c r="L20">
        <f t="shared" si="0"/>
        <v>176</v>
      </c>
      <c r="M20" t="s">
        <v>773</v>
      </c>
    </row>
    <row r="21" spans="1:13" x14ac:dyDescent="0.2">
      <c r="A21">
        <v>20</v>
      </c>
      <c r="B21">
        <v>1721</v>
      </c>
      <c r="C21" t="s">
        <v>514</v>
      </c>
      <c r="D21" t="s">
        <v>431</v>
      </c>
      <c r="E21" t="s">
        <v>106</v>
      </c>
      <c r="J21">
        <v>7</v>
      </c>
      <c r="L21">
        <f t="shared" si="0"/>
        <v>7</v>
      </c>
      <c r="M21" t="s">
        <v>773</v>
      </c>
    </row>
    <row r="22" spans="1:13" x14ac:dyDescent="0.2">
      <c r="A22">
        <v>21</v>
      </c>
      <c r="B22">
        <v>1721</v>
      </c>
      <c r="C22" t="s">
        <v>297</v>
      </c>
      <c r="D22" t="s">
        <v>431</v>
      </c>
      <c r="E22" t="s">
        <v>106</v>
      </c>
      <c r="G22">
        <v>10</v>
      </c>
      <c r="H22">
        <v>78</v>
      </c>
      <c r="L22">
        <f t="shared" si="0"/>
        <v>88</v>
      </c>
      <c r="M22" t="s">
        <v>773</v>
      </c>
    </row>
    <row r="23" spans="1:13" x14ac:dyDescent="0.2">
      <c r="A23">
        <v>22</v>
      </c>
      <c r="B23">
        <v>1721</v>
      </c>
      <c r="C23" t="s">
        <v>127</v>
      </c>
      <c r="D23" t="s">
        <v>431</v>
      </c>
      <c r="E23" t="s">
        <v>106</v>
      </c>
      <c r="H23">
        <v>72</v>
      </c>
      <c r="I23">
        <v>40</v>
      </c>
      <c r="J23">
        <v>60</v>
      </c>
      <c r="L23">
        <f t="shared" si="0"/>
        <v>172</v>
      </c>
      <c r="M23" t="s">
        <v>773</v>
      </c>
    </row>
    <row r="24" spans="1:13" x14ac:dyDescent="0.2">
      <c r="A24">
        <v>23</v>
      </c>
      <c r="B24">
        <v>1721</v>
      </c>
      <c r="C24" s="20" t="s">
        <v>533</v>
      </c>
      <c r="D24" t="s">
        <v>431</v>
      </c>
      <c r="E24" t="s">
        <v>257</v>
      </c>
      <c r="G24">
        <v>45</v>
      </c>
      <c r="H24">
        <v>249</v>
      </c>
      <c r="I24">
        <v>14</v>
      </c>
      <c r="L24">
        <f t="shared" si="0"/>
        <v>308</v>
      </c>
      <c r="M24" t="s">
        <v>773</v>
      </c>
    </row>
    <row r="25" spans="1:13" x14ac:dyDescent="0.2">
      <c r="A25">
        <v>24</v>
      </c>
      <c r="B25">
        <v>1721</v>
      </c>
      <c r="C25" s="20" t="s">
        <v>533</v>
      </c>
      <c r="D25" t="s">
        <v>431</v>
      </c>
      <c r="E25" t="s">
        <v>257</v>
      </c>
      <c r="G25">
        <v>30</v>
      </c>
      <c r="H25">
        <v>502</v>
      </c>
      <c r="I25">
        <v>60</v>
      </c>
      <c r="J25">
        <v>25</v>
      </c>
      <c r="L25">
        <f t="shared" si="0"/>
        <v>617</v>
      </c>
      <c r="M25" t="s">
        <v>773</v>
      </c>
    </row>
    <row r="26" spans="1:13" x14ac:dyDescent="0.2">
      <c r="A26">
        <v>25</v>
      </c>
      <c r="B26">
        <v>1721</v>
      </c>
      <c r="C26" t="s">
        <v>515</v>
      </c>
      <c r="D26" t="s">
        <v>431</v>
      </c>
      <c r="E26" t="s">
        <v>257</v>
      </c>
      <c r="H26">
        <v>301</v>
      </c>
      <c r="I26">
        <v>36</v>
      </c>
      <c r="L26">
        <f t="shared" si="0"/>
        <v>337</v>
      </c>
      <c r="M26" t="s">
        <v>773</v>
      </c>
    </row>
    <row r="27" spans="1:13" x14ac:dyDescent="0.2">
      <c r="A27">
        <v>26</v>
      </c>
      <c r="B27">
        <v>1721</v>
      </c>
      <c r="C27" t="s">
        <v>259</v>
      </c>
      <c r="D27" t="s">
        <v>431</v>
      </c>
      <c r="E27" t="s">
        <v>257</v>
      </c>
      <c r="G27">
        <v>9</v>
      </c>
      <c r="H27">
        <v>91</v>
      </c>
      <c r="L27">
        <f t="shared" si="0"/>
        <v>100</v>
      </c>
      <c r="M27" t="s">
        <v>773</v>
      </c>
    </row>
    <row r="28" spans="1:13" x14ac:dyDescent="0.2">
      <c r="A28">
        <v>27</v>
      </c>
      <c r="B28">
        <v>1721</v>
      </c>
      <c r="C28" t="s">
        <v>297</v>
      </c>
      <c r="D28" t="s">
        <v>431</v>
      </c>
      <c r="E28" t="s">
        <v>257</v>
      </c>
      <c r="H28">
        <v>7</v>
      </c>
      <c r="I28">
        <v>14</v>
      </c>
      <c r="L28">
        <f t="shared" si="0"/>
        <v>21</v>
      </c>
      <c r="M28" t="s">
        <v>773</v>
      </c>
    </row>
    <row r="29" spans="1:13" x14ac:dyDescent="0.2">
      <c r="A29">
        <v>28</v>
      </c>
      <c r="B29">
        <v>1721</v>
      </c>
      <c r="C29" t="s">
        <v>516</v>
      </c>
      <c r="D29" t="s">
        <v>431</v>
      </c>
      <c r="E29" t="s">
        <v>257</v>
      </c>
      <c r="H29">
        <v>1</v>
      </c>
      <c r="I29">
        <v>39</v>
      </c>
      <c r="J29">
        <v>5</v>
      </c>
      <c r="L29">
        <f t="shared" si="0"/>
        <v>45</v>
      </c>
      <c r="M29" t="s">
        <v>773</v>
      </c>
    </row>
    <row r="30" spans="1:13" x14ac:dyDescent="0.2">
      <c r="A30">
        <v>29</v>
      </c>
      <c r="B30">
        <v>1721</v>
      </c>
      <c r="C30" t="s">
        <v>706</v>
      </c>
      <c r="D30" t="s">
        <v>431</v>
      </c>
      <c r="E30" t="s">
        <v>257</v>
      </c>
      <c r="J30">
        <v>19</v>
      </c>
      <c r="L30">
        <f t="shared" si="0"/>
        <v>19</v>
      </c>
      <c r="M30" t="s">
        <v>773</v>
      </c>
    </row>
    <row r="31" spans="1:13" x14ac:dyDescent="0.2">
      <c r="A31">
        <v>30</v>
      </c>
      <c r="B31">
        <v>1721</v>
      </c>
      <c r="C31" t="s">
        <v>518</v>
      </c>
      <c r="D31" t="s">
        <v>431</v>
      </c>
      <c r="E31" t="s">
        <v>257</v>
      </c>
      <c r="J31">
        <v>54</v>
      </c>
      <c r="L31">
        <f t="shared" si="0"/>
        <v>54</v>
      </c>
      <c r="M31" t="s">
        <v>773</v>
      </c>
    </row>
    <row r="32" spans="1:13" x14ac:dyDescent="0.2">
      <c r="A32">
        <v>31</v>
      </c>
      <c r="B32">
        <v>1721</v>
      </c>
      <c r="C32" t="s">
        <v>519</v>
      </c>
      <c r="D32" t="s">
        <v>431</v>
      </c>
      <c r="E32" t="s">
        <v>257</v>
      </c>
      <c r="J32">
        <v>48</v>
      </c>
      <c r="L32">
        <f t="shared" si="0"/>
        <v>48</v>
      </c>
      <c r="M32" t="s">
        <v>773</v>
      </c>
    </row>
    <row r="33" spans="1:13" x14ac:dyDescent="0.2">
      <c r="A33">
        <v>32</v>
      </c>
      <c r="B33">
        <v>1721</v>
      </c>
      <c r="C33" t="s">
        <v>520</v>
      </c>
      <c r="D33" t="s">
        <v>431</v>
      </c>
      <c r="E33" t="s">
        <v>257</v>
      </c>
      <c r="J33">
        <v>33</v>
      </c>
      <c r="L33">
        <f t="shared" si="0"/>
        <v>33</v>
      </c>
      <c r="M33" t="s">
        <v>773</v>
      </c>
    </row>
    <row r="34" spans="1:13" x14ac:dyDescent="0.2">
      <c r="A34">
        <v>33</v>
      </c>
      <c r="B34">
        <v>1721</v>
      </c>
      <c r="C34" t="s">
        <v>520</v>
      </c>
      <c r="D34" t="s">
        <v>431</v>
      </c>
      <c r="E34" t="s">
        <v>257</v>
      </c>
      <c r="J34">
        <v>32</v>
      </c>
      <c r="L34">
        <f t="shared" si="0"/>
        <v>32</v>
      </c>
      <c r="M34" t="s">
        <v>773</v>
      </c>
    </row>
    <row r="35" spans="1:13" x14ac:dyDescent="0.2">
      <c r="A35">
        <v>34</v>
      </c>
      <c r="B35">
        <v>1721</v>
      </c>
      <c r="C35" t="s">
        <v>521</v>
      </c>
      <c r="D35" t="s">
        <v>431</v>
      </c>
      <c r="E35" t="s">
        <v>157</v>
      </c>
      <c r="I35">
        <v>30</v>
      </c>
      <c r="J35">
        <v>7</v>
      </c>
      <c r="L35">
        <f t="shared" si="0"/>
        <v>37</v>
      </c>
      <c r="M35" t="s">
        <v>773</v>
      </c>
    </row>
    <row r="36" spans="1:13" x14ac:dyDescent="0.2">
      <c r="A36">
        <v>35</v>
      </c>
      <c r="B36">
        <v>1721</v>
      </c>
      <c r="C36" t="s">
        <v>521</v>
      </c>
      <c r="D36" t="s">
        <v>431</v>
      </c>
      <c r="E36" t="s">
        <v>157</v>
      </c>
      <c r="G36">
        <v>17</v>
      </c>
      <c r="H36">
        <v>183</v>
      </c>
      <c r="I36">
        <v>102</v>
      </c>
      <c r="J36">
        <v>80</v>
      </c>
      <c r="L36">
        <f t="shared" si="0"/>
        <v>382</v>
      </c>
      <c r="M36" t="s">
        <v>773</v>
      </c>
    </row>
    <row r="37" spans="1:13" x14ac:dyDescent="0.2">
      <c r="A37">
        <v>36</v>
      </c>
      <c r="B37">
        <v>1721</v>
      </c>
      <c r="C37" t="s">
        <v>521</v>
      </c>
      <c r="D37" t="s">
        <v>431</v>
      </c>
      <c r="E37" t="s">
        <v>157</v>
      </c>
      <c r="H37">
        <v>96</v>
      </c>
      <c r="I37">
        <v>124</v>
      </c>
      <c r="J37">
        <v>15</v>
      </c>
      <c r="L37">
        <f t="shared" si="0"/>
        <v>235</v>
      </c>
      <c r="M37" t="s">
        <v>773</v>
      </c>
    </row>
    <row r="38" spans="1:13" x14ac:dyDescent="0.2">
      <c r="A38">
        <v>37</v>
      </c>
      <c r="B38">
        <v>1721</v>
      </c>
      <c r="C38" t="s">
        <v>521</v>
      </c>
      <c r="D38" t="s">
        <v>431</v>
      </c>
      <c r="E38" t="s">
        <v>157</v>
      </c>
      <c r="I38">
        <v>10</v>
      </c>
      <c r="L38">
        <f t="shared" si="0"/>
        <v>10</v>
      </c>
      <c r="M38" t="s">
        <v>773</v>
      </c>
    </row>
    <row r="39" spans="1:13" x14ac:dyDescent="0.2">
      <c r="A39">
        <v>38</v>
      </c>
      <c r="B39">
        <v>1721</v>
      </c>
      <c r="C39" t="s">
        <v>521</v>
      </c>
      <c r="D39" t="s">
        <v>431</v>
      </c>
      <c r="E39" t="s">
        <v>157</v>
      </c>
      <c r="H39">
        <v>44</v>
      </c>
      <c r="I39">
        <v>152</v>
      </c>
      <c r="J39">
        <v>15</v>
      </c>
      <c r="L39">
        <f t="shared" ref="L39:L64" si="1">SUM(F39:K39)</f>
        <v>211</v>
      </c>
      <c r="M39" t="s">
        <v>773</v>
      </c>
    </row>
    <row r="40" spans="1:13" x14ac:dyDescent="0.2">
      <c r="A40">
        <v>39</v>
      </c>
      <c r="B40">
        <v>1721</v>
      </c>
      <c r="C40" t="s">
        <v>189</v>
      </c>
      <c r="D40" t="s">
        <v>431</v>
      </c>
      <c r="E40" t="s">
        <v>157</v>
      </c>
      <c r="J40">
        <v>34</v>
      </c>
      <c r="L40">
        <f t="shared" si="1"/>
        <v>34</v>
      </c>
      <c r="M40" t="s">
        <v>773</v>
      </c>
    </row>
    <row r="41" spans="1:13" x14ac:dyDescent="0.2">
      <c r="A41">
        <v>40</v>
      </c>
      <c r="B41">
        <v>1721</v>
      </c>
      <c r="C41" t="s">
        <v>189</v>
      </c>
      <c r="D41" t="s">
        <v>431</v>
      </c>
      <c r="E41" t="s">
        <v>157</v>
      </c>
      <c r="G41">
        <v>9</v>
      </c>
      <c r="H41">
        <v>56</v>
      </c>
      <c r="I41">
        <v>44</v>
      </c>
      <c r="J41">
        <v>10</v>
      </c>
      <c r="L41">
        <f t="shared" si="1"/>
        <v>119</v>
      </c>
      <c r="M41" t="s">
        <v>773</v>
      </c>
    </row>
    <row r="42" spans="1:13" x14ac:dyDescent="0.2">
      <c r="A42">
        <v>41</v>
      </c>
      <c r="B42">
        <v>1721</v>
      </c>
      <c r="C42" t="s">
        <v>189</v>
      </c>
      <c r="D42" t="s">
        <v>431</v>
      </c>
      <c r="E42" t="s">
        <v>157</v>
      </c>
      <c r="H42">
        <v>70</v>
      </c>
      <c r="I42">
        <v>404</v>
      </c>
      <c r="J42">
        <v>157</v>
      </c>
      <c r="L42">
        <f t="shared" si="1"/>
        <v>631</v>
      </c>
      <c r="M42" t="s">
        <v>773</v>
      </c>
    </row>
    <row r="43" spans="1:13" x14ac:dyDescent="0.2">
      <c r="A43">
        <v>42</v>
      </c>
      <c r="B43">
        <v>1721</v>
      </c>
      <c r="C43" t="s">
        <v>189</v>
      </c>
      <c r="D43" t="s">
        <v>431</v>
      </c>
      <c r="E43" t="s">
        <v>157</v>
      </c>
      <c r="I43">
        <v>428</v>
      </c>
      <c r="J43">
        <v>25</v>
      </c>
      <c r="L43">
        <f t="shared" si="1"/>
        <v>453</v>
      </c>
      <c r="M43" t="s">
        <v>773</v>
      </c>
    </row>
    <row r="44" spans="1:13" x14ac:dyDescent="0.2">
      <c r="A44">
        <v>43</v>
      </c>
      <c r="B44">
        <v>1721</v>
      </c>
      <c r="C44" t="s">
        <v>189</v>
      </c>
      <c r="D44" t="s">
        <v>431</v>
      </c>
      <c r="E44" t="s">
        <v>157</v>
      </c>
      <c r="I44">
        <v>341</v>
      </c>
      <c r="J44">
        <v>91</v>
      </c>
      <c r="L44">
        <f t="shared" si="1"/>
        <v>432</v>
      </c>
      <c r="M44" t="s">
        <v>773</v>
      </c>
    </row>
    <row r="45" spans="1:13" x14ac:dyDescent="0.2">
      <c r="A45">
        <v>44</v>
      </c>
      <c r="B45">
        <v>1721</v>
      </c>
      <c r="C45" t="s">
        <v>189</v>
      </c>
      <c r="D45" t="s">
        <v>431</v>
      </c>
      <c r="E45" t="s">
        <v>157</v>
      </c>
      <c r="H45">
        <v>11</v>
      </c>
      <c r="I45">
        <v>9</v>
      </c>
      <c r="J45">
        <v>2</v>
      </c>
      <c r="L45">
        <f t="shared" si="1"/>
        <v>22</v>
      </c>
      <c r="M45" t="s">
        <v>773</v>
      </c>
    </row>
    <row r="46" spans="1:13" x14ac:dyDescent="0.2">
      <c r="A46">
        <v>45</v>
      </c>
      <c r="B46">
        <v>1721</v>
      </c>
      <c r="C46" t="s">
        <v>189</v>
      </c>
      <c r="D46" t="s">
        <v>431</v>
      </c>
      <c r="E46" t="s">
        <v>157</v>
      </c>
      <c r="G46">
        <v>2</v>
      </c>
      <c r="H46">
        <v>20</v>
      </c>
      <c r="I46">
        <v>7</v>
      </c>
      <c r="L46">
        <f t="shared" si="1"/>
        <v>29</v>
      </c>
      <c r="M46" t="s">
        <v>773</v>
      </c>
    </row>
    <row r="47" spans="1:13" x14ac:dyDescent="0.2">
      <c r="A47">
        <v>46</v>
      </c>
      <c r="B47">
        <v>1721</v>
      </c>
      <c r="C47" t="s">
        <v>522</v>
      </c>
      <c r="D47" t="s">
        <v>431</v>
      </c>
      <c r="E47" t="s">
        <v>157</v>
      </c>
      <c r="H47">
        <v>908</v>
      </c>
      <c r="I47">
        <v>1250</v>
      </c>
      <c r="J47">
        <v>282</v>
      </c>
      <c r="L47">
        <f t="shared" si="1"/>
        <v>2440</v>
      </c>
      <c r="M47" t="s">
        <v>773</v>
      </c>
    </row>
    <row r="48" spans="1:13" x14ac:dyDescent="0.2">
      <c r="A48">
        <v>47</v>
      </c>
      <c r="B48">
        <v>1721</v>
      </c>
      <c r="C48" t="s">
        <v>522</v>
      </c>
      <c r="D48" t="s">
        <v>431</v>
      </c>
      <c r="E48" t="s">
        <v>157</v>
      </c>
      <c r="I48">
        <v>98</v>
      </c>
      <c r="J48">
        <v>152</v>
      </c>
      <c r="L48">
        <f t="shared" si="1"/>
        <v>250</v>
      </c>
      <c r="M48" t="s">
        <v>773</v>
      </c>
    </row>
    <row r="49" spans="1:13" x14ac:dyDescent="0.2">
      <c r="A49">
        <v>48</v>
      </c>
      <c r="B49">
        <v>1721</v>
      </c>
      <c r="C49" t="s">
        <v>523</v>
      </c>
      <c r="D49" t="s">
        <v>431</v>
      </c>
      <c r="E49" t="s">
        <v>56</v>
      </c>
      <c r="H49">
        <v>25</v>
      </c>
      <c r="I49">
        <v>49</v>
      </c>
      <c r="J49">
        <v>55</v>
      </c>
      <c r="L49">
        <f t="shared" si="1"/>
        <v>129</v>
      </c>
      <c r="M49" t="s">
        <v>773</v>
      </c>
    </row>
    <row r="50" spans="1:13" x14ac:dyDescent="0.2">
      <c r="A50">
        <v>49</v>
      </c>
      <c r="B50">
        <v>1721</v>
      </c>
      <c r="C50" t="s">
        <v>523</v>
      </c>
      <c r="D50" t="s">
        <v>431</v>
      </c>
      <c r="E50" t="s">
        <v>56</v>
      </c>
      <c r="H50">
        <v>13</v>
      </c>
      <c r="I50">
        <v>42</v>
      </c>
      <c r="J50">
        <v>95</v>
      </c>
      <c r="L50">
        <f t="shared" si="1"/>
        <v>150</v>
      </c>
      <c r="M50" t="s">
        <v>773</v>
      </c>
    </row>
    <row r="51" spans="1:13" x14ac:dyDescent="0.2">
      <c r="A51">
        <v>50</v>
      </c>
      <c r="B51">
        <v>1721</v>
      </c>
      <c r="C51" t="s">
        <v>523</v>
      </c>
      <c r="D51" t="s">
        <v>431</v>
      </c>
      <c r="E51" t="s">
        <v>56</v>
      </c>
      <c r="G51">
        <v>7</v>
      </c>
      <c r="H51">
        <v>76</v>
      </c>
      <c r="I51">
        <v>70</v>
      </c>
      <c r="J51">
        <v>31</v>
      </c>
      <c r="L51">
        <f t="shared" si="1"/>
        <v>184</v>
      </c>
      <c r="M51" t="s">
        <v>773</v>
      </c>
    </row>
    <row r="52" spans="1:13" x14ac:dyDescent="0.2">
      <c r="A52">
        <v>51</v>
      </c>
      <c r="B52">
        <v>1721</v>
      </c>
      <c r="C52" t="s">
        <v>524</v>
      </c>
      <c r="D52" t="s">
        <v>431</v>
      </c>
      <c r="E52" t="s">
        <v>56</v>
      </c>
      <c r="H52">
        <v>46</v>
      </c>
      <c r="I52">
        <v>61</v>
      </c>
      <c r="J52">
        <v>57</v>
      </c>
      <c r="L52">
        <f t="shared" si="1"/>
        <v>164</v>
      </c>
      <c r="M52" t="s">
        <v>773</v>
      </c>
    </row>
    <row r="53" spans="1:13" x14ac:dyDescent="0.2">
      <c r="A53">
        <v>52</v>
      </c>
      <c r="B53">
        <v>1721</v>
      </c>
      <c r="C53" t="s">
        <v>524</v>
      </c>
      <c r="D53" t="s">
        <v>431</v>
      </c>
      <c r="E53" t="s">
        <v>56</v>
      </c>
      <c r="J53">
        <v>70</v>
      </c>
      <c r="L53">
        <f t="shared" si="1"/>
        <v>70</v>
      </c>
      <c r="M53" t="s">
        <v>773</v>
      </c>
    </row>
    <row r="54" spans="1:13" x14ac:dyDescent="0.2">
      <c r="A54">
        <v>53</v>
      </c>
      <c r="B54">
        <v>1721</v>
      </c>
      <c r="C54" t="s">
        <v>525</v>
      </c>
      <c r="D54" t="s">
        <v>431</v>
      </c>
      <c r="E54" t="s">
        <v>56</v>
      </c>
      <c r="G54">
        <v>45</v>
      </c>
      <c r="H54">
        <v>280</v>
      </c>
      <c r="I54">
        <v>30</v>
      </c>
      <c r="L54">
        <f t="shared" si="1"/>
        <v>355</v>
      </c>
      <c r="M54" t="s">
        <v>773</v>
      </c>
    </row>
    <row r="55" spans="1:13" x14ac:dyDescent="0.2">
      <c r="A55">
        <v>54</v>
      </c>
      <c r="B55">
        <v>1721</v>
      </c>
      <c r="C55" t="s">
        <v>525</v>
      </c>
      <c r="D55" t="s">
        <v>431</v>
      </c>
      <c r="E55" t="s">
        <v>56</v>
      </c>
      <c r="G55">
        <v>37</v>
      </c>
      <c r="H55">
        <v>464</v>
      </c>
      <c r="I55">
        <v>63</v>
      </c>
      <c r="J55">
        <v>168</v>
      </c>
      <c r="L55">
        <f t="shared" si="1"/>
        <v>732</v>
      </c>
      <c r="M55" t="s">
        <v>773</v>
      </c>
    </row>
    <row r="56" spans="1:13" x14ac:dyDescent="0.2">
      <c r="A56">
        <v>55</v>
      </c>
      <c r="B56">
        <v>1721</v>
      </c>
      <c r="C56" t="s">
        <v>526</v>
      </c>
      <c r="D56" t="s">
        <v>431</v>
      </c>
      <c r="E56" t="s">
        <v>56</v>
      </c>
      <c r="H56">
        <v>5</v>
      </c>
      <c r="J56">
        <v>30</v>
      </c>
      <c r="L56">
        <f t="shared" si="1"/>
        <v>35</v>
      </c>
      <c r="M56" t="s">
        <v>773</v>
      </c>
    </row>
    <row r="57" spans="1:13" x14ac:dyDescent="0.2">
      <c r="A57">
        <v>56</v>
      </c>
      <c r="B57">
        <v>1721</v>
      </c>
      <c r="C57" t="s">
        <v>526</v>
      </c>
      <c r="D57" t="s">
        <v>431</v>
      </c>
      <c r="E57" t="s">
        <v>56</v>
      </c>
      <c r="I57">
        <v>30</v>
      </c>
      <c r="J57">
        <v>12</v>
      </c>
      <c r="L57">
        <f t="shared" si="1"/>
        <v>42</v>
      </c>
      <c r="M57" t="s">
        <v>773</v>
      </c>
    </row>
    <row r="58" spans="1:13" x14ac:dyDescent="0.2">
      <c r="A58">
        <v>57</v>
      </c>
      <c r="B58">
        <v>1721</v>
      </c>
      <c r="C58" t="s">
        <v>527</v>
      </c>
      <c r="D58" t="s">
        <v>431</v>
      </c>
      <c r="E58" t="s">
        <v>56</v>
      </c>
      <c r="I58">
        <v>212</v>
      </c>
      <c r="J58">
        <v>138</v>
      </c>
      <c r="L58">
        <f t="shared" si="1"/>
        <v>350</v>
      </c>
      <c r="M58" t="s">
        <v>773</v>
      </c>
    </row>
    <row r="59" spans="1:13" x14ac:dyDescent="0.2">
      <c r="A59">
        <v>58</v>
      </c>
      <c r="B59">
        <v>1721</v>
      </c>
      <c r="C59" t="s">
        <v>528</v>
      </c>
      <c r="D59" t="s">
        <v>431</v>
      </c>
      <c r="E59" t="s">
        <v>96</v>
      </c>
      <c r="H59">
        <v>30</v>
      </c>
      <c r="I59">
        <v>460</v>
      </c>
      <c r="J59">
        <v>106</v>
      </c>
      <c r="L59">
        <f t="shared" si="1"/>
        <v>596</v>
      </c>
      <c r="M59" t="s">
        <v>773</v>
      </c>
    </row>
    <row r="60" spans="1:13" x14ac:dyDescent="0.2">
      <c r="A60">
        <v>59</v>
      </c>
      <c r="B60">
        <v>1721</v>
      </c>
      <c r="C60" t="s">
        <v>528</v>
      </c>
      <c r="D60" t="s">
        <v>431</v>
      </c>
      <c r="E60" t="s">
        <v>96</v>
      </c>
      <c r="G60">
        <v>53</v>
      </c>
      <c r="H60">
        <v>217</v>
      </c>
      <c r="I60">
        <v>113</v>
      </c>
      <c r="J60">
        <v>98</v>
      </c>
      <c r="L60">
        <f t="shared" si="1"/>
        <v>481</v>
      </c>
      <c r="M60" t="s">
        <v>773</v>
      </c>
    </row>
    <row r="61" spans="1:13" x14ac:dyDescent="0.2">
      <c r="A61">
        <v>60</v>
      </c>
      <c r="B61">
        <v>1721</v>
      </c>
      <c r="C61" t="s">
        <v>528</v>
      </c>
      <c r="D61" t="s">
        <v>431</v>
      </c>
      <c r="E61" t="s">
        <v>96</v>
      </c>
      <c r="H61">
        <v>13</v>
      </c>
      <c r="I61">
        <v>11</v>
      </c>
      <c r="J61">
        <v>6</v>
      </c>
      <c r="L61">
        <f t="shared" si="1"/>
        <v>30</v>
      </c>
      <c r="M61" t="s">
        <v>773</v>
      </c>
    </row>
    <row r="62" spans="1:13" x14ac:dyDescent="0.2">
      <c r="A62">
        <v>61</v>
      </c>
      <c r="B62">
        <v>1721</v>
      </c>
      <c r="C62" t="s">
        <v>528</v>
      </c>
      <c r="D62" t="s">
        <v>431</v>
      </c>
      <c r="E62" t="s">
        <v>96</v>
      </c>
      <c r="H62">
        <v>125</v>
      </c>
      <c r="I62">
        <v>76</v>
      </c>
      <c r="J62">
        <v>31</v>
      </c>
      <c r="L62">
        <f t="shared" si="1"/>
        <v>232</v>
      </c>
      <c r="M62" t="s">
        <v>773</v>
      </c>
    </row>
    <row r="63" spans="1:13" x14ac:dyDescent="0.2">
      <c r="A63">
        <v>62</v>
      </c>
      <c r="B63">
        <v>1721</v>
      </c>
      <c r="C63" t="s">
        <v>528</v>
      </c>
      <c r="D63" t="s">
        <v>431</v>
      </c>
      <c r="E63" t="s">
        <v>96</v>
      </c>
      <c r="I63">
        <v>449</v>
      </c>
      <c r="J63">
        <v>48</v>
      </c>
      <c r="L63">
        <f t="shared" si="1"/>
        <v>497</v>
      </c>
      <c r="M63" t="s">
        <v>773</v>
      </c>
    </row>
    <row r="64" spans="1:13" x14ac:dyDescent="0.2">
      <c r="A64">
        <v>63</v>
      </c>
      <c r="B64">
        <v>1721</v>
      </c>
      <c r="C64" t="s">
        <v>529</v>
      </c>
      <c r="D64" t="s">
        <v>431</v>
      </c>
      <c r="E64" t="s">
        <v>96</v>
      </c>
      <c r="I64">
        <v>41</v>
      </c>
      <c r="J64">
        <v>6</v>
      </c>
      <c r="L64">
        <f t="shared" si="1"/>
        <v>47</v>
      </c>
      <c r="M64" t="s">
        <v>773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A47E0-ECB7-B649-A839-75D3AD05F974}">
  <dimension ref="A1:K148"/>
  <sheetViews>
    <sheetView zoomScale="115" workbookViewId="0">
      <pane ySplit="1" topLeftCell="A2" activePane="bottomLeft" state="frozen"/>
      <selection pane="bottomLeft" activeCell="F155" sqref="F155"/>
    </sheetView>
  </sheetViews>
  <sheetFormatPr baseColWidth="10" defaultRowHeight="16" x14ac:dyDescent="0.2"/>
  <cols>
    <col min="4" max="4" width="12" bestFit="1" customWidth="1"/>
    <col min="5" max="5" width="14.6640625" bestFit="1" customWidth="1"/>
    <col min="6" max="6" width="15.33203125" customWidth="1"/>
    <col min="7" max="7" width="15" customWidth="1"/>
    <col min="8" max="8" width="16.6640625" customWidth="1"/>
    <col min="9" max="9" width="12" customWidth="1"/>
  </cols>
  <sheetData>
    <row r="1" spans="1:11" x14ac:dyDescent="0.2">
      <c r="A1" s="4" t="s">
        <v>42</v>
      </c>
      <c r="B1" s="5" t="s">
        <v>43</v>
      </c>
      <c r="C1" s="5" t="s">
        <v>44</v>
      </c>
      <c r="D1" s="5" t="s">
        <v>45</v>
      </c>
      <c r="E1" s="5" t="s">
        <v>46</v>
      </c>
      <c r="F1" s="5" t="s">
        <v>498</v>
      </c>
      <c r="G1" s="5" t="s">
        <v>530</v>
      </c>
      <c r="H1" s="18" t="s">
        <v>531</v>
      </c>
      <c r="I1" s="18" t="s">
        <v>532</v>
      </c>
      <c r="J1" s="5" t="s">
        <v>488</v>
      </c>
      <c r="K1" s="16" t="s">
        <v>487</v>
      </c>
    </row>
    <row r="2" spans="1:11" x14ac:dyDescent="0.2">
      <c r="C2" t="s">
        <v>533</v>
      </c>
      <c r="D2" t="s">
        <v>431</v>
      </c>
      <c r="E2" t="s">
        <v>257</v>
      </c>
      <c r="F2">
        <v>23</v>
      </c>
      <c r="G2">
        <v>51</v>
      </c>
      <c r="H2">
        <v>179</v>
      </c>
      <c r="I2">
        <v>98</v>
      </c>
      <c r="J2">
        <f>SUM(Table6[[#This Row],[vrugtdragende]:[jonge boomen]])</f>
        <v>351</v>
      </c>
      <c r="K2" t="s">
        <v>503</v>
      </c>
    </row>
    <row r="3" spans="1:11" x14ac:dyDescent="0.2">
      <c r="C3" t="s">
        <v>534</v>
      </c>
      <c r="D3" t="s">
        <v>431</v>
      </c>
      <c r="E3" t="s">
        <v>257</v>
      </c>
      <c r="F3">
        <v>5</v>
      </c>
      <c r="G3">
        <v>169</v>
      </c>
      <c r="H3">
        <v>319</v>
      </c>
      <c r="I3">
        <v>387</v>
      </c>
      <c r="J3">
        <f>SUM(Table6[[#This Row],[vrugtdragende]:[jonge boomen]])</f>
        <v>880</v>
      </c>
      <c r="K3" t="s">
        <v>503</v>
      </c>
    </row>
    <row r="4" spans="1:11" x14ac:dyDescent="0.2">
      <c r="C4" t="s">
        <v>515</v>
      </c>
      <c r="D4" t="s">
        <v>431</v>
      </c>
      <c r="E4" t="s">
        <v>257</v>
      </c>
      <c r="F4">
        <v>13</v>
      </c>
      <c r="G4">
        <v>113</v>
      </c>
      <c r="H4">
        <v>186</v>
      </c>
      <c r="I4">
        <v>474</v>
      </c>
      <c r="J4">
        <f>SUM(Table6[[#This Row],[vrugtdragende]:[jonge boomen]])</f>
        <v>786</v>
      </c>
      <c r="K4" t="s">
        <v>503</v>
      </c>
    </row>
    <row r="5" spans="1:11" x14ac:dyDescent="0.2">
      <c r="C5" t="s">
        <v>535</v>
      </c>
      <c r="D5" t="s">
        <v>431</v>
      </c>
      <c r="E5" t="s">
        <v>257</v>
      </c>
      <c r="F5">
        <v>4</v>
      </c>
      <c r="G5">
        <v>23</v>
      </c>
      <c r="H5">
        <v>105</v>
      </c>
      <c r="I5">
        <v>70</v>
      </c>
      <c r="J5">
        <f>SUM(Table6[[#This Row],[vrugtdragende]:[jonge boomen]])</f>
        <v>202</v>
      </c>
      <c r="K5" t="s">
        <v>503</v>
      </c>
    </row>
    <row r="6" spans="1:11" x14ac:dyDescent="0.2">
      <c r="C6" t="s">
        <v>297</v>
      </c>
      <c r="D6" t="s">
        <v>431</v>
      </c>
      <c r="E6" t="s">
        <v>257</v>
      </c>
      <c r="H6">
        <v>18</v>
      </c>
      <c r="J6">
        <f>SUM(Table6[[#This Row],[vrugtdragende]:[jonge boomen]])</f>
        <v>18</v>
      </c>
      <c r="K6" t="s">
        <v>503</v>
      </c>
    </row>
    <row r="7" spans="1:11" x14ac:dyDescent="0.2">
      <c r="C7" t="s">
        <v>265</v>
      </c>
      <c r="D7" t="s">
        <v>431</v>
      </c>
      <c r="E7" t="s">
        <v>257</v>
      </c>
      <c r="G7">
        <v>11</v>
      </c>
      <c r="H7">
        <v>28</v>
      </c>
      <c r="I7">
        <v>1</v>
      </c>
      <c r="J7">
        <f>SUM(Table6[[#This Row],[vrugtdragende]:[jonge boomen]])</f>
        <v>40</v>
      </c>
      <c r="K7" t="s">
        <v>503</v>
      </c>
    </row>
    <row r="8" spans="1:11" x14ac:dyDescent="0.2">
      <c r="C8" t="s">
        <v>265</v>
      </c>
      <c r="D8" t="s">
        <v>431</v>
      </c>
      <c r="E8" t="s">
        <v>257</v>
      </c>
      <c r="I8">
        <v>20</v>
      </c>
      <c r="J8">
        <f>SUM(Table6[[#This Row],[vrugtdragende]:[jonge boomen]])</f>
        <v>20</v>
      </c>
      <c r="K8" t="s">
        <v>503</v>
      </c>
    </row>
    <row r="9" spans="1:11" x14ac:dyDescent="0.2">
      <c r="C9" t="s">
        <v>265</v>
      </c>
      <c r="D9" t="s">
        <v>431</v>
      </c>
      <c r="E9" t="s">
        <v>257</v>
      </c>
      <c r="I9">
        <v>24</v>
      </c>
      <c r="J9">
        <f>SUM(Table6[[#This Row],[vrugtdragende]:[jonge boomen]])</f>
        <v>24</v>
      </c>
      <c r="K9" t="s">
        <v>503</v>
      </c>
    </row>
    <row r="10" spans="1:11" x14ac:dyDescent="0.2">
      <c r="C10" t="s">
        <v>265</v>
      </c>
      <c r="D10" t="s">
        <v>431</v>
      </c>
      <c r="E10" t="s">
        <v>257</v>
      </c>
      <c r="F10">
        <v>1</v>
      </c>
      <c r="H10">
        <v>6</v>
      </c>
      <c r="I10">
        <v>189</v>
      </c>
      <c r="J10">
        <f>SUM(Table6[[#This Row],[vrugtdragende]:[jonge boomen]])</f>
        <v>196</v>
      </c>
      <c r="K10" t="s">
        <v>503</v>
      </c>
    </row>
    <row r="11" spans="1:11" x14ac:dyDescent="0.2">
      <c r="C11" s="20" t="s">
        <v>536</v>
      </c>
      <c r="D11" t="s">
        <v>431</v>
      </c>
      <c r="E11" t="s">
        <v>257</v>
      </c>
      <c r="G11">
        <v>5</v>
      </c>
      <c r="H11">
        <v>13</v>
      </c>
      <c r="I11">
        <v>14</v>
      </c>
      <c r="J11">
        <f>SUM(Table6[[#This Row],[vrugtdragende]:[jonge boomen]])</f>
        <v>32</v>
      </c>
      <c r="K11" t="s">
        <v>503</v>
      </c>
    </row>
    <row r="12" spans="1:11" x14ac:dyDescent="0.2">
      <c r="C12" t="s">
        <v>265</v>
      </c>
      <c r="D12" t="s">
        <v>431</v>
      </c>
      <c r="E12" t="s">
        <v>257</v>
      </c>
      <c r="I12">
        <v>8</v>
      </c>
      <c r="J12">
        <f>SUM(Table6[[#This Row],[vrugtdragende]:[jonge boomen]])</f>
        <v>8</v>
      </c>
      <c r="K12" t="s">
        <v>503</v>
      </c>
    </row>
    <row r="13" spans="1:11" x14ac:dyDescent="0.2">
      <c r="C13" t="s">
        <v>537</v>
      </c>
      <c r="D13" t="s">
        <v>431</v>
      </c>
      <c r="E13" t="s">
        <v>257</v>
      </c>
      <c r="G13">
        <v>7</v>
      </c>
      <c r="H13">
        <v>32</v>
      </c>
      <c r="I13">
        <v>10</v>
      </c>
      <c r="J13">
        <f>SUM(Table6[[#This Row],[vrugtdragende]:[jonge boomen]])</f>
        <v>49</v>
      </c>
      <c r="K13" t="s">
        <v>503</v>
      </c>
    </row>
    <row r="14" spans="1:11" x14ac:dyDescent="0.2">
      <c r="C14" t="s">
        <v>538</v>
      </c>
      <c r="D14" t="s">
        <v>431</v>
      </c>
      <c r="E14" t="s">
        <v>257</v>
      </c>
      <c r="I14">
        <v>46</v>
      </c>
      <c r="J14">
        <f>SUM(Table6[[#This Row],[vrugtdragende]:[jonge boomen]])</f>
        <v>46</v>
      </c>
      <c r="K14" t="s">
        <v>503</v>
      </c>
    </row>
    <row r="15" spans="1:11" x14ac:dyDescent="0.2">
      <c r="C15" t="s">
        <v>539</v>
      </c>
      <c r="D15" t="s">
        <v>431</v>
      </c>
      <c r="E15" t="s">
        <v>257</v>
      </c>
      <c r="I15">
        <v>18</v>
      </c>
      <c r="J15">
        <f>SUM(Table6[[#This Row],[vrugtdragende]:[jonge boomen]])</f>
        <v>18</v>
      </c>
      <c r="K15" t="s">
        <v>503</v>
      </c>
    </row>
    <row r="16" spans="1:11" x14ac:dyDescent="0.2">
      <c r="C16" t="s">
        <v>540</v>
      </c>
      <c r="D16" t="s">
        <v>431</v>
      </c>
      <c r="E16" t="s">
        <v>257</v>
      </c>
      <c r="I16">
        <v>18</v>
      </c>
      <c r="J16">
        <f>SUM(Table6[[#This Row],[vrugtdragende]:[jonge boomen]])</f>
        <v>18</v>
      </c>
      <c r="K16" t="s">
        <v>503</v>
      </c>
    </row>
    <row r="17" spans="3:11" x14ac:dyDescent="0.2">
      <c r="C17" t="s">
        <v>541</v>
      </c>
      <c r="D17" t="s">
        <v>431</v>
      </c>
      <c r="E17" t="s">
        <v>257</v>
      </c>
      <c r="I17">
        <v>15</v>
      </c>
      <c r="J17">
        <f>SUM(Table6[[#This Row],[vrugtdragende]:[jonge boomen]])</f>
        <v>15</v>
      </c>
      <c r="K17" t="s">
        <v>503</v>
      </c>
    </row>
    <row r="18" spans="3:11" x14ac:dyDescent="0.2">
      <c r="C18" t="s">
        <v>542</v>
      </c>
      <c r="D18" t="s">
        <v>431</v>
      </c>
      <c r="E18" t="s">
        <v>257</v>
      </c>
      <c r="I18">
        <v>5</v>
      </c>
      <c r="J18">
        <f>SUM(Table6[[#This Row],[vrugtdragende]:[jonge boomen]])</f>
        <v>5</v>
      </c>
      <c r="K18" t="s">
        <v>503</v>
      </c>
    </row>
    <row r="19" spans="3:11" x14ac:dyDescent="0.2">
      <c r="C19" t="s">
        <v>543</v>
      </c>
      <c r="D19" t="s">
        <v>431</v>
      </c>
      <c r="E19" t="s">
        <v>257</v>
      </c>
      <c r="I19">
        <v>9</v>
      </c>
      <c r="J19">
        <f>SUM(Table6[[#This Row],[vrugtdragende]:[jonge boomen]])</f>
        <v>9</v>
      </c>
      <c r="K19" t="s">
        <v>503</v>
      </c>
    </row>
    <row r="20" spans="3:11" x14ac:dyDescent="0.2">
      <c r="C20" t="s">
        <v>265</v>
      </c>
      <c r="D20" t="s">
        <v>431</v>
      </c>
      <c r="E20" t="s">
        <v>257</v>
      </c>
      <c r="I20">
        <v>3</v>
      </c>
      <c r="J20">
        <f>SUM(Table6[[#This Row],[vrugtdragende]:[jonge boomen]])</f>
        <v>3</v>
      </c>
      <c r="K20" t="s">
        <v>503</v>
      </c>
    </row>
    <row r="21" spans="3:11" x14ac:dyDescent="0.2">
      <c r="C21" t="s">
        <v>544</v>
      </c>
      <c r="D21" t="s">
        <v>431</v>
      </c>
      <c r="E21" t="s">
        <v>257</v>
      </c>
      <c r="I21">
        <v>16</v>
      </c>
      <c r="J21">
        <f>SUM(Table6[[#This Row],[vrugtdragende]:[jonge boomen]])</f>
        <v>16</v>
      </c>
      <c r="K21" t="s">
        <v>503</v>
      </c>
    </row>
    <row r="22" spans="3:11" x14ac:dyDescent="0.2">
      <c r="C22" t="s">
        <v>545</v>
      </c>
      <c r="D22" t="s">
        <v>431</v>
      </c>
      <c r="E22" t="s">
        <v>257</v>
      </c>
      <c r="I22">
        <v>55</v>
      </c>
      <c r="J22">
        <f>SUM(Table6[[#This Row],[vrugtdragende]:[jonge boomen]])</f>
        <v>55</v>
      </c>
      <c r="K22" t="s">
        <v>503</v>
      </c>
    </row>
    <row r="23" spans="3:11" x14ac:dyDescent="0.2">
      <c r="C23" t="s">
        <v>546</v>
      </c>
      <c r="D23" t="s">
        <v>431</v>
      </c>
      <c r="E23" t="s">
        <v>257</v>
      </c>
      <c r="I23">
        <v>18</v>
      </c>
      <c r="J23">
        <f>SUM(Table6[[#This Row],[vrugtdragende]:[jonge boomen]])</f>
        <v>18</v>
      </c>
      <c r="K23" t="s">
        <v>503</v>
      </c>
    </row>
    <row r="24" spans="3:11" x14ac:dyDescent="0.2">
      <c r="C24" t="s">
        <v>547</v>
      </c>
      <c r="D24" t="s">
        <v>431</v>
      </c>
      <c r="E24" t="s">
        <v>257</v>
      </c>
      <c r="H24">
        <v>2</v>
      </c>
      <c r="I24">
        <v>18</v>
      </c>
      <c r="J24">
        <f>SUM(Table6[[#This Row],[vrugtdragende]:[jonge boomen]])</f>
        <v>20</v>
      </c>
      <c r="K24" t="s">
        <v>503</v>
      </c>
    </row>
    <row r="25" spans="3:11" x14ac:dyDescent="0.2">
      <c r="C25" t="s">
        <v>547</v>
      </c>
      <c r="D25" t="s">
        <v>431</v>
      </c>
      <c r="E25" t="s">
        <v>257</v>
      </c>
      <c r="I25">
        <v>20</v>
      </c>
      <c r="J25">
        <f>SUM(Table6[[#This Row],[vrugtdragende]:[jonge boomen]])</f>
        <v>20</v>
      </c>
      <c r="K25" t="s">
        <v>503</v>
      </c>
    </row>
    <row r="26" spans="3:11" x14ac:dyDescent="0.2">
      <c r="C26" t="s">
        <v>547</v>
      </c>
      <c r="D26" t="s">
        <v>431</v>
      </c>
      <c r="E26" t="s">
        <v>257</v>
      </c>
      <c r="I26">
        <v>27</v>
      </c>
      <c r="J26">
        <f>SUM(Table6[[#This Row],[vrugtdragende]:[jonge boomen]])</f>
        <v>27</v>
      </c>
      <c r="K26" t="s">
        <v>503</v>
      </c>
    </row>
    <row r="27" spans="3:11" x14ac:dyDescent="0.2">
      <c r="C27" t="s">
        <v>548</v>
      </c>
      <c r="D27" t="s">
        <v>431</v>
      </c>
      <c r="E27" t="s">
        <v>257</v>
      </c>
      <c r="I27">
        <v>16</v>
      </c>
      <c r="J27">
        <f>SUM(Table6[[#This Row],[vrugtdragende]:[jonge boomen]])</f>
        <v>16</v>
      </c>
      <c r="K27" t="s">
        <v>503</v>
      </c>
    </row>
    <row r="28" spans="3:11" x14ac:dyDescent="0.2">
      <c r="C28" t="s">
        <v>549</v>
      </c>
      <c r="D28" t="s">
        <v>431</v>
      </c>
      <c r="E28" t="s">
        <v>257</v>
      </c>
      <c r="I28">
        <v>12</v>
      </c>
      <c r="J28">
        <f>SUM(Table6[[#This Row],[vrugtdragende]:[jonge boomen]])</f>
        <v>12</v>
      </c>
      <c r="K28" t="s">
        <v>503</v>
      </c>
    </row>
    <row r="29" spans="3:11" x14ac:dyDescent="0.2">
      <c r="C29" t="s">
        <v>550</v>
      </c>
      <c r="D29" t="s">
        <v>431</v>
      </c>
      <c r="E29" t="s">
        <v>257</v>
      </c>
      <c r="I29">
        <v>36</v>
      </c>
      <c r="J29">
        <f>SUM(Table6[[#This Row],[vrugtdragende]:[jonge boomen]])</f>
        <v>36</v>
      </c>
      <c r="K29" t="s">
        <v>503</v>
      </c>
    </row>
    <row r="30" spans="3:11" x14ac:dyDescent="0.2">
      <c r="C30" t="s">
        <v>551</v>
      </c>
      <c r="D30" t="s">
        <v>431</v>
      </c>
      <c r="E30" t="s">
        <v>257</v>
      </c>
      <c r="I30">
        <v>52</v>
      </c>
      <c r="J30">
        <f>SUM(Table6[[#This Row],[vrugtdragende]:[jonge boomen]])</f>
        <v>52</v>
      </c>
      <c r="K30" t="s">
        <v>503</v>
      </c>
    </row>
    <row r="31" spans="3:11" x14ac:dyDescent="0.2">
      <c r="C31" t="s">
        <v>552</v>
      </c>
      <c r="D31" t="s">
        <v>431</v>
      </c>
      <c r="E31" t="s">
        <v>257</v>
      </c>
      <c r="I31">
        <v>10</v>
      </c>
      <c r="J31">
        <f>SUM(Table6[[#This Row],[vrugtdragende]:[jonge boomen]])</f>
        <v>10</v>
      </c>
      <c r="K31" t="s">
        <v>503</v>
      </c>
    </row>
    <row r="32" spans="3:11" x14ac:dyDescent="0.2">
      <c r="C32" t="s">
        <v>552</v>
      </c>
      <c r="D32" t="s">
        <v>431</v>
      </c>
      <c r="E32" t="s">
        <v>257</v>
      </c>
      <c r="I32">
        <v>25</v>
      </c>
      <c r="J32">
        <f>SUM(Table6[[#This Row],[vrugtdragende]:[jonge boomen]])</f>
        <v>25</v>
      </c>
      <c r="K32" t="s">
        <v>503</v>
      </c>
    </row>
    <row r="33" spans="3:11" x14ac:dyDescent="0.2">
      <c r="C33" t="s">
        <v>552</v>
      </c>
      <c r="D33" t="s">
        <v>431</v>
      </c>
      <c r="E33" t="s">
        <v>257</v>
      </c>
      <c r="I33">
        <v>23</v>
      </c>
      <c r="J33">
        <f>SUM(Table6[[#This Row],[vrugtdragende]:[jonge boomen]])</f>
        <v>23</v>
      </c>
      <c r="K33" t="s">
        <v>503</v>
      </c>
    </row>
    <row r="34" spans="3:11" x14ac:dyDescent="0.2">
      <c r="C34" t="s">
        <v>553</v>
      </c>
      <c r="D34" t="s">
        <v>431</v>
      </c>
      <c r="E34" t="s">
        <v>257</v>
      </c>
      <c r="I34">
        <v>31</v>
      </c>
      <c r="J34">
        <f>SUM(Table6[[#This Row],[vrugtdragende]:[jonge boomen]])</f>
        <v>31</v>
      </c>
      <c r="K34" t="s">
        <v>503</v>
      </c>
    </row>
    <row r="35" spans="3:11" x14ac:dyDescent="0.2">
      <c r="C35" t="s">
        <v>554</v>
      </c>
      <c r="D35" t="s">
        <v>431</v>
      </c>
      <c r="E35" t="s">
        <v>257</v>
      </c>
      <c r="I35">
        <v>17</v>
      </c>
      <c r="J35">
        <f>SUM(Table6[[#This Row],[vrugtdragende]:[jonge boomen]])</f>
        <v>17</v>
      </c>
      <c r="K35" t="s">
        <v>503</v>
      </c>
    </row>
    <row r="36" spans="3:11" x14ac:dyDescent="0.2">
      <c r="C36" t="s">
        <v>555</v>
      </c>
      <c r="D36" t="s">
        <v>431</v>
      </c>
      <c r="E36" t="s">
        <v>257</v>
      </c>
      <c r="I36">
        <v>17</v>
      </c>
      <c r="J36">
        <f>SUM(Table6[[#This Row],[vrugtdragende]:[jonge boomen]])</f>
        <v>17</v>
      </c>
      <c r="K36" t="s">
        <v>503</v>
      </c>
    </row>
    <row r="37" spans="3:11" x14ac:dyDescent="0.2">
      <c r="C37" t="s">
        <v>556</v>
      </c>
      <c r="D37" t="s">
        <v>431</v>
      </c>
      <c r="E37" t="s">
        <v>257</v>
      </c>
      <c r="I37">
        <v>15</v>
      </c>
      <c r="J37">
        <f>SUM(Table6[[#This Row],[vrugtdragende]:[jonge boomen]])</f>
        <v>15</v>
      </c>
      <c r="K37" t="s">
        <v>503</v>
      </c>
    </row>
    <row r="38" spans="3:11" x14ac:dyDescent="0.2">
      <c r="C38" t="s">
        <v>557</v>
      </c>
      <c r="D38" t="s">
        <v>431</v>
      </c>
      <c r="E38" t="s">
        <v>257</v>
      </c>
      <c r="I38">
        <v>17</v>
      </c>
      <c r="J38">
        <f>SUM(Table6[[#This Row],[vrugtdragende]:[jonge boomen]])</f>
        <v>17</v>
      </c>
      <c r="K38" t="s">
        <v>503</v>
      </c>
    </row>
    <row r="39" spans="3:11" x14ac:dyDescent="0.2">
      <c r="C39" t="s">
        <v>557</v>
      </c>
      <c r="D39" t="s">
        <v>431</v>
      </c>
      <c r="E39" t="s">
        <v>257</v>
      </c>
      <c r="I39">
        <v>28</v>
      </c>
      <c r="J39">
        <f>SUM(Table6[[#This Row],[vrugtdragende]:[jonge boomen]])</f>
        <v>28</v>
      </c>
      <c r="K39" t="s">
        <v>503</v>
      </c>
    </row>
    <row r="40" spans="3:11" x14ac:dyDescent="0.2">
      <c r="C40" t="s">
        <v>557</v>
      </c>
      <c r="D40" t="s">
        <v>431</v>
      </c>
      <c r="E40" t="s">
        <v>257</v>
      </c>
      <c r="I40">
        <v>19</v>
      </c>
      <c r="J40">
        <f>SUM(Table6[[#This Row],[vrugtdragende]:[jonge boomen]])</f>
        <v>19</v>
      </c>
      <c r="K40" t="s">
        <v>503</v>
      </c>
    </row>
    <row r="41" spans="3:11" x14ac:dyDescent="0.2">
      <c r="C41" t="s">
        <v>558</v>
      </c>
      <c r="D41" t="s">
        <v>431</v>
      </c>
      <c r="E41" t="s">
        <v>257</v>
      </c>
      <c r="I41">
        <v>35</v>
      </c>
      <c r="J41">
        <f>SUM(Table6[[#This Row],[vrugtdragende]:[jonge boomen]])</f>
        <v>35</v>
      </c>
      <c r="K41" t="s">
        <v>503</v>
      </c>
    </row>
    <row r="42" spans="3:11" x14ac:dyDescent="0.2">
      <c r="C42" t="s">
        <v>297</v>
      </c>
      <c r="D42" t="s">
        <v>431</v>
      </c>
      <c r="E42" t="s">
        <v>257</v>
      </c>
      <c r="I42">
        <v>24</v>
      </c>
      <c r="J42">
        <f>SUM(Table6[[#This Row],[vrugtdragende]:[jonge boomen]])</f>
        <v>24</v>
      </c>
      <c r="K42" t="s">
        <v>503</v>
      </c>
    </row>
    <row r="43" spans="3:11" x14ac:dyDescent="0.2">
      <c r="C43" t="s">
        <v>559</v>
      </c>
      <c r="D43" t="s">
        <v>431</v>
      </c>
      <c r="E43" t="s">
        <v>257</v>
      </c>
      <c r="H43">
        <v>3</v>
      </c>
      <c r="I43">
        <v>17</v>
      </c>
      <c r="J43">
        <f>SUM(Table6[[#This Row],[vrugtdragende]:[jonge boomen]])</f>
        <v>20</v>
      </c>
      <c r="K43" t="s">
        <v>503</v>
      </c>
    </row>
    <row r="44" spans="3:11" x14ac:dyDescent="0.2">
      <c r="C44" t="s">
        <v>199</v>
      </c>
      <c r="D44" t="s">
        <v>431</v>
      </c>
      <c r="E44" t="s">
        <v>257</v>
      </c>
      <c r="H44">
        <v>4</v>
      </c>
      <c r="I44">
        <v>23</v>
      </c>
      <c r="J44">
        <f>SUM(Table6[[#This Row],[vrugtdragende]:[jonge boomen]])</f>
        <v>27</v>
      </c>
      <c r="K44" t="s">
        <v>503</v>
      </c>
    </row>
    <row r="45" spans="3:11" x14ac:dyDescent="0.2">
      <c r="C45" t="s">
        <v>560</v>
      </c>
      <c r="D45" t="s">
        <v>431</v>
      </c>
      <c r="E45" t="s">
        <v>257</v>
      </c>
      <c r="I45">
        <v>23</v>
      </c>
      <c r="J45">
        <f>SUM(Table6[[#This Row],[vrugtdragende]:[jonge boomen]])</f>
        <v>23</v>
      </c>
      <c r="K45" t="s">
        <v>503</v>
      </c>
    </row>
    <row r="46" spans="3:11" x14ac:dyDescent="0.2">
      <c r="C46" t="s">
        <v>561</v>
      </c>
      <c r="D46" t="s">
        <v>431</v>
      </c>
      <c r="E46" t="s">
        <v>257</v>
      </c>
      <c r="I46">
        <v>13</v>
      </c>
      <c r="J46">
        <f>SUM(Table6[[#This Row],[vrugtdragende]:[jonge boomen]])</f>
        <v>13</v>
      </c>
      <c r="K46" t="s">
        <v>503</v>
      </c>
    </row>
    <row r="47" spans="3:11" x14ac:dyDescent="0.2">
      <c r="C47" t="s">
        <v>562</v>
      </c>
      <c r="D47" t="s">
        <v>431</v>
      </c>
      <c r="E47" t="s">
        <v>257</v>
      </c>
      <c r="I47">
        <v>20</v>
      </c>
      <c r="J47">
        <f>SUM(Table6[[#This Row],[vrugtdragende]:[jonge boomen]])</f>
        <v>20</v>
      </c>
      <c r="K47" t="s">
        <v>503</v>
      </c>
    </row>
    <row r="48" spans="3:11" x14ac:dyDescent="0.2">
      <c r="C48" t="s">
        <v>563</v>
      </c>
      <c r="D48" t="s">
        <v>431</v>
      </c>
      <c r="E48" t="s">
        <v>257</v>
      </c>
      <c r="I48">
        <v>12</v>
      </c>
      <c r="J48">
        <f>SUM(Table6[[#This Row],[vrugtdragende]:[jonge boomen]])</f>
        <v>12</v>
      </c>
      <c r="K48" t="s">
        <v>503</v>
      </c>
    </row>
    <row r="49" spans="3:11" x14ac:dyDescent="0.2">
      <c r="C49" t="s">
        <v>564</v>
      </c>
      <c r="D49" t="s">
        <v>431</v>
      </c>
      <c r="E49" t="s">
        <v>257</v>
      </c>
      <c r="I49">
        <v>15</v>
      </c>
      <c r="J49">
        <f>SUM(Table6[[#This Row],[vrugtdragende]:[jonge boomen]])</f>
        <v>15</v>
      </c>
      <c r="K49" t="s">
        <v>503</v>
      </c>
    </row>
    <row r="50" spans="3:11" x14ac:dyDescent="0.2">
      <c r="C50" t="s">
        <v>565</v>
      </c>
      <c r="D50" t="s">
        <v>431</v>
      </c>
      <c r="E50" t="s">
        <v>257</v>
      </c>
      <c r="I50">
        <v>15</v>
      </c>
      <c r="J50">
        <f>SUM(Table6[[#This Row],[vrugtdragende]:[jonge boomen]])</f>
        <v>15</v>
      </c>
      <c r="K50" t="s">
        <v>503</v>
      </c>
    </row>
    <row r="51" spans="3:11" x14ac:dyDescent="0.2">
      <c r="C51" t="s">
        <v>566</v>
      </c>
      <c r="D51" t="s">
        <v>431</v>
      </c>
      <c r="E51" t="s">
        <v>257</v>
      </c>
      <c r="I51">
        <v>50</v>
      </c>
      <c r="J51">
        <f>SUM(Table6[[#This Row],[vrugtdragende]:[jonge boomen]])</f>
        <v>50</v>
      </c>
      <c r="K51" t="s">
        <v>503</v>
      </c>
    </row>
    <row r="52" spans="3:11" x14ac:dyDescent="0.2">
      <c r="C52" t="s">
        <v>567</v>
      </c>
      <c r="D52" t="s">
        <v>431</v>
      </c>
      <c r="E52" t="s">
        <v>257</v>
      </c>
      <c r="I52">
        <v>13</v>
      </c>
      <c r="J52">
        <f>SUM(Table6[[#This Row],[vrugtdragende]:[jonge boomen]])</f>
        <v>13</v>
      </c>
      <c r="K52" t="s">
        <v>503</v>
      </c>
    </row>
    <row r="53" spans="3:11" x14ac:dyDescent="0.2">
      <c r="C53" t="s">
        <v>568</v>
      </c>
      <c r="D53" t="s">
        <v>431</v>
      </c>
      <c r="E53" t="s">
        <v>257</v>
      </c>
      <c r="I53">
        <v>17</v>
      </c>
      <c r="J53">
        <f>SUM(Table6[[#This Row],[vrugtdragende]:[jonge boomen]])</f>
        <v>17</v>
      </c>
      <c r="K53" t="s">
        <v>503</v>
      </c>
    </row>
    <row r="54" spans="3:11" x14ac:dyDescent="0.2">
      <c r="C54" t="s">
        <v>569</v>
      </c>
      <c r="D54" t="s">
        <v>431</v>
      </c>
      <c r="E54" t="s">
        <v>257</v>
      </c>
      <c r="I54">
        <v>15</v>
      </c>
      <c r="J54">
        <f>SUM(Table6[[#This Row],[vrugtdragende]:[jonge boomen]])</f>
        <v>15</v>
      </c>
      <c r="K54" t="s">
        <v>503</v>
      </c>
    </row>
    <row r="55" spans="3:11" x14ac:dyDescent="0.2">
      <c r="C55" t="s">
        <v>570</v>
      </c>
      <c r="D55" t="s">
        <v>431</v>
      </c>
      <c r="E55" t="s">
        <v>257</v>
      </c>
      <c r="H55">
        <v>10</v>
      </c>
      <c r="I55">
        <v>19</v>
      </c>
      <c r="J55">
        <f>SUM(Table6[[#This Row],[vrugtdragende]:[jonge boomen]])</f>
        <v>29</v>
      </c>
      <c r="K55" t="s">
        <v>503</v>
      </c>
    </row>
    <row r="56" spans="3:11" x14ac:dyDescent="0.2">
      <c r="C56" t="s">
        <v>571</v>
      </c>
      <c r="D56" t="s">
        <v>431</v>
      </c>
      <c r="E56" t="s">
        <v>257</v>
      </c>
      <c r="H56">
        <v>4</v>
      </c>
      <c r="I56">
        <v>30</v>
      </c>
      <c r="J56">
        <f>SUM(Table6[[#This Row],[vrugtdragende]:[jonge boomen]])</f>
        <v>34</v>
      </c>
      <c r="K56" t="s">
        <v>503</v>
      </c>
    </row>
    <row r="57" spans="3:11" x14ac:dyDescent="0.2">
      <c r="C57" t="s">
        <v>572</v>
      </c>
      <c r="D57" t="s">
        <v>431</v>
      </c>
      <c r="E57" t="s">
        <v>257</v>
      </c>
      <c r="H57">
        <v>1</v>
      </c>
      <c r="I57">
        <v>30</v>
      </c>
      <c r="J57">
        <f>SUM(Table6[[#This Row],[vrugtdragende]:[jonge boomen]])</f>
        <v>31</v>
      </c>
      <c r="K57" t="s">
        <v>503</v>
      </c>
    </row>
    <row r="58" spans="3:11" x14ac:dyDescent="0.2">
      <c r="C58" t="s">
        <v>573</v>
      </c>
      <c r="D58" t="s">
        <v>431</v>
      </c>
      <c r="E58" t="s">
        <v>257</v>
      </c>
      <c r="I58">
        <v>9</v>
      </c>
      <c r="J58">
        <f>SUM(Table6[[#This Row],[vrugtdragende]:[jonge boomen]])</f>
        <v>9</v>
      </c>
      <c r="K58" t="s">
        <v>503</v>
      </c>
    </row>
    <row r="59" spans="3:11" x14ac:dyDescent="0.2">
      <c r="C59" t="s">
        <v>574</v>
      </c>
      <c r="D59" t="s">
        <v>431</v>
      </c>
      <c r="E59" t="s">
        <v>257</v>
      </c>
      <c r="H59">
        <v>2</v>
      </c>
      <c r="I59">
        <v>12</v>
      </c>
      <c r="J59">
        <f>SUM(Table6[[#This Row],[vrugtdragende]:[jonge boomen]])</f>
        <v>14</v>
      </c>
      <c r="K59" t="s">
        <v>503</v>
      </c>
    </row>
    <row r="60" spans="3:11" x14ac:dyDescent="0.2">
      <c r="C60" t="s">
        <v>575</v>
      </c>
      <c r="D60" t="s">
        <v>431</v>
      </c>
      <c r="E60" t="s">
        <v>257</v>
      </c>
      <c r="I60">
        <v>17</v>
      </c>
      <c r="J60">
        <f>SUM(Table6[[#This Row],[vrugtdragende]:[jonge boomen]])</f>
        <v>17</v>
      </c>
      <c r="K60" t="s">
        <v>503</v>
      </c>
    </row>
    <row r="61" spans="3:11" x14ac:dyDescent="0.2">
      <c r="C61" t="s">
        <v>517</v>
      </c>
      <c r="D61" t="s">
        <v>431</v>
      </c>
      <c r="E61" t="s">
        <v>257</v>
      </c>
      <c r="G61">
        <v>4</v>
      </c>
      <c r="H61">
        <v>7</v>
      </c>
      <c r="I61">
        <v>160</v>
      </c>
      <c r="J61">
        <f>SUM(Table6[[#This Row],[vrugtdragende]:[jonge boomen]])</f>
        <v>171</v>
      </c>
      <c r="K61" t="s">
        <v>503</v>
      </c>
    </row>
    <row r="62" spans="3:11" x14ac:dyDescent="0.2">
      <c r="C62" t="s">
        <v>576</v>
      </c>
      <c r="D62" t="s">
        <v>431</v>
      </c>
      <c r="E62" t="s">
        <v>257</v>
      </c>
      <c r="I62">
        <v>22</v>
      </c>
      <c r="J62">
        <f>SUM(Table6[[#This Row],[vrugtdragende]:[jonge boomen]])</f>
        <v>22</v>
      </c>
      <c r="K62" t="s">
        <v>503</v>
      </c>
    </row>
    <row r="63" spans="3:11" x14ac:dyDescent="0.2">
      <c r="C63" t="s">
        <v>577</v>
      </c>
      <c r="D63" t="s">
        <v>431</v>
      </c>
      <c r="E63" t="s">
        <v>257</v>
      </c>
      <c r="I63">
        <v>30</v>
      </c>
      <c r="J63">
        <f>SUM(Table6[[#This Row],[vrugtdragende]:[jonge boomen]])</f>
        <v>30</v>
      </c>
      <c r="K63" t="s">
        <v>503</v>
      </c>
    </row>
    <row r="64" spans="3:11" x14ac:dyDescent="0.2">
      <c r="C64" t="s">
        <v>578</v>
      </c>
      <c r="D64" t="s">
        <v>431</v>
      </c>
      <c r="E64" t="s">
        <v>257</v>
      </c>
      <c r="I64">
        <v>60</v>
      </c>
      <c r="J64">
        <f>SUM(Table6[[#This Row],[vrugtdragende]:[jonge boomen]])</f>
        <v>60</v>
      </c>
      <c r="K64" t="s">
        <v>503</v>
      </c>
    </row>
    <row r="65" spans="3:11" x14ac:dyDescent="0.2">
      <c r="C65" t="s">
        <v>579</v>
      </c>
      <c r="D65" t="s">
        <v>431</v>
      </c>
      <c r="E65" t="s">
        <v>257</v>
      </c>
      <c r="H65">
        <v>5</v>
      </c>
      <c r="I65">
        <v>46</v>
      </c>
      <c r="J65">
        <f>SUM(Table6[[#This Row],[vrugtdragende]:[jonge boomen]])</f>
        <v>51</v>
      </c>
      <c r="K65" t="s">
        <v>503</v>
      </c>
    </row>
    <row r="66" spans="3:11" x14ac:dyDescent="0.2">
      <c r="C66" t="s">
        <v>580</v>
      </c>
      <c r="D66" t="s">
        <v>431</v>
      </c>
      <c r="E66" t="s">
        <v>257</v>
      </c>
      <c r="I66">
        <v>45</v>
      </c>
      <c r="J66">
        <f>SUM(Table6[[#This Row],[vrugtdragende]:[jonge boomen]])</f>
        <v>45</v>
      </c>
      <c r="K66" t="s">
        <v>503</v>
      </c>
    </row>
    <row r="67" spans="3:11" x14ac:dyDescent="0.2">
      <c r="C67" s="21" t="s">
        <v>261</v>
      </c>
      <c r="D67" t="s">
        <v>431</v>
      </c>
      <c r="E67" t="s">
        <v>257</v>
      </c>
      <c r="I67">
        <v>22</v>
      </c>
      <c r="J67">
        <f>SUM(Table6[[#This Row],[vrugtdragende]:[jonge boomen]])</f>
        <v>22</v>
      </c>
      <c r="K67" t="s">
        <v>503</v>
      </c>
    </row>
    <row r="68" spans="3:11" x14ac:dyDescent="0.2">
      <c r="C68" t="s">
        <v>581</v>
      </c>
      <c r="D68" t="s">
        <v>431</v>
      </c>
      <c r="E68" t="s">
        <v>257</v>
      </c>
      <c r="I68">
        <v>28</v>
      </c>
      <c r="J68">
        <f>SUM(Table6[[#This Row],[vrugtdragende]:[jonge boomen]])</f>
        <v>28</v>
      </c>
      <c r="K68" t="s">
        <v>503</v>
      </c>
    </row>
    <row r="69" spans="3:11" x14ac:dyDescent="0.2">
      <c r="C69" s="20" t="s">
        <v>667</v>
      </c>
      <c r="D69" t="s">
        <v>431</v>
      </c>
      <c r="E69" t="s">
        <v>257</v>
      </c>
      <c r="I69">
        <v>15</v>
      </c>
      <c r="J69">
        <f>SUM(Table6[[#This Row],[vrugtdragende]:[jonge boomen]])</f>
        <v>15</v>
      </c>
      <c r="K69" t="s">
        <v>503</v>
      </c>
    </row>
    <row r="70" spans="3:11" x14ac:dyDescent="0.2">
      <c r="C70" t="s">
        <v>582</v>
      </c>
      <c r="D70" t="s">
        <v>431</v>
      </c>
      <c r="E70" t="s">
        <v>257</v>
      </c>
      <c r="I70">
        <v>34</v>
      </c>
      <c r="J70">
        <f>SUM(Table6[[#This Row],[vrugtdragende]:[jonge boomen]])</f>
        <v>34</v>
      </c>
      <c r="K70" t="s">
        <v>503</v>
      </c>
    </row>
    <row r="71" spans="3:11" x14ac:dyDescent="0.2">
      <c r="C71" t="s">
        <v>583</v>
      </c>
      <c r="D71" t="s">
        <v>431</v>
      </c>
      <c r="E71" t="s">
        <v>257</v>
      </c>
      <c r="I71">
        <v>29</v>
      </c>
      <c r="J71">
        <f>SUM(Table6[[#This Row],[vrugtdragende]:[jonge boomen]])</f>
        <v>29</v>
      </c>
      <c r="K71" t="s">
        <v>503</v>
      </c>
    </row>
    <row r="72" spans="3:11" x14ac:dyDescent="0.2">
      <c r="C72" t="s">
        <v>584</v>
      </c>
      <c r="D72" t="s">
        <v>431</v>
      </c>
      <c r="E72" t="s">
        <v>257</v>
      </c>
      <c r="I72">
        <v>15</v>
      </c>
      <c r="J72">
        <f>SUM(Table6[[#This Row],[vrugtdragende]:[jonge boomen]])</f>
        <v>15</v>
      </c>
      <c r="K72" t="s">
        <v>503</v>
      </c>
    </row>
    <row r="73" spans="3:11" x14ac:dyDescent="0.2">
      <c r="C73" t="s">
        <v>584</v>
      </c>
      <c r="D73" t="s">
        <v>431</v>
      </c>
      <c r="E73" t="s">
        <v>257</v>
      </c>
      <c r="I73">
        <v>3</v>
      </c>
      <c r="J73">
        <f>SUM(Table6[[#This Row],[vrugtdragende]:[jonge boomen]])</f>
        <v>3</v>
      </c>
      <c r="K73" t="s">
        <v>503</v>
      </c>
    </row>
    <row r="74" spans="3:11" x14ac:dyDescent="0.2">
      <c r="C74" t="s">
        <v>585</v>
      </c>
      <c r="D74" t="s">
        <v>431</v>
      </c>
      <c r="E74" t="s">
        <v>257</v>
      </c>
      <c r="I74">
        <v>25</v>
      </c>
      <c r="J74">
        <f>SUM(Table6[[#This Row],[vrugtdragende]:[jonge boomen]])</f>
        <v>25</v>
      </c>
      <c r="K74" t="s">
        <v>503</v>
      </c>
    </row>
    <row r="75" spans="3:11" x14ac:dyDescent="0.2">
      <c r="C75" t="s">
        <v>586</v>
      </c>
      <c r="D75" t="s">
        <v>431</v>
      </c>
      <c r="E75" t="s">
        <v>257</v>
      </c>
      <c r="I75">
        <v>16</v>
      </c>
      <c r="J75">
        <f>SUM(Table6[[#This Row],[vrugtdragende]:[jonge boomen]])</f>
        <v>16</v>
      </c>
      <c r="K75" t="s">
        <v>503</v>
      </c>
    </row>
    <row r="76" spans="3:11" x14ac:dyDescent="0.2">
      <c r="C76" t="s">
        <v>587</v>
      </c>
      <c r="D76" t="s">
        <v>431</v>
      </c>
      <c r="E76" t="s">
        <v>257</v>
      </c>
      <c r="I76">
        <v>15</v>
      </c>
      <c r="J76">
        <f>SUM(Table6[[#This Row],[vrugtdragende]:[jonge boomen]])</f>
        <v>15</v>
      </c>
      <c r="K76" t="s">
        <v>503</v>
      </c>
    </row>
    <row r="77" spans="3:11" x14ac:dyDescent="0.2">
      <c r="C77" t="s">
        <v>588</v>
      </c>
      <c r="D77" t="s">
        <v>431</v>
      </c>
      <c r="E77" t="s">
        <v>257</v>
      </c>
      <c r="I77">
        <v>37</v>
      </c>
      <c r="J77">
        <f>SUM(Table6[[#This Row],[vrugtdragende]:[jonge boomen]])</f>
        <v>37</v>
      </c>
      <c r="K77" t="s">
        <v>503</v>
      </c>
    </row>
    <row r="78" spans="3:11" x14ac:dyDescent="0.2">
      <c r="C78" t="s">
        <v>589</v>
      </c>
      <c r="D78" t="s">
        <v>431</v>
      </c>
      <c r="E78" t="s">
        <v>257</v>
      </c>
      <c r="I78">
        <v>41</v>
      </c>
      <c r="J78">
        <f>SUM(Table6[[#This Row],[vrugtdragende]:[jonge boomen]])</f>
        <v>41</v>
      </c>
      <c r="K78" t="s">
        <v>503</v>
      </c>
    </row>
    <row r="79" spans="3:11" x14ac:dyDescent="0.2">
      <c r="C79" t="s">
        <v>590</v>
      </c>
      <c r="D79" t="s">
        <v>431</v>
      </c>
      <c r="E79" t="s">
        <v>257</v>
      </c>
      <c r="I79">
        <v>37</v>
      </c>
      <c r="J79">
        <f>SUM(Table6[[#This Row],[vrugtdragende]:[jonge boomen]])</f>
        <v>37</v>
      </c>
      <c r="K79" t="s">
        <v>503</v>
      </c>
    </row>
    <row r="80" spans="3:11" x14ac:dyDescent="0.2">
      <c r="C80" t="s">
        <v>591</v>
      </c>
      <c r="D80" t="s">
        <v>431</v>
      </c>
      <c r="E80" t="s">
        <v>257</v>
      </c>
      <c r="I80">
        <v>10</v>
      </c>
      <c r="J80">
        <f>SUM(Table6[[#This Row],[vrugtdragende]:[jonge boomen]])</f>
        <v>10</v>
      </c>
      <c r="K80" t="s">
        <v>503</v>
      </c>
    </row>
    <row r="81" spans="3:11" x14ac:dyDescent="0.2">
      <c r="C81" t="s">
        <v>592</v>
      </c>
      <c r="D81" t="s">
        <v>431</v>
      </c>
      <c r="E81" t="s">
        <v>257</v>
      </c>
      <c r="I81">
        <v>9</v>
      </c>
      <c r="J81">
        <f>SUM(Table6[[#This Row],[vrugtdragende]:[jonge boomen]])</f>
        <v>9</v>
      </c>
      <c r="K81" t="s">
        <v>503</v>
      </c>
    </row>
    <row r="82" spans="3:11" x14ac:dyDescent="0.2">
      <c r="C82" t="s">
        <v>259</v>
      </c>
      <c r="D82" t="s">
        <v>431</v>
      </c>
      <c r="E82" t="s">
        <v>257</v>
      </c>
      <c r="H82">
        <v>2</v>
      </c>
      <c r="I82">
        <v>12</v>
      </c>
      <c r="J82">
        <f>SUM(Table6[[#This Row],[vrugtdragende]:[jonge boomen]])</f>
        <v>14</v>
      </c>
      <c r="K82" t="s">
        <v>503</v>
      </c>
    </row>
    <row r="83" spans="3:11" x14ac:dyDescent="0.2">
      <c r="C83" t="s">
        <v>509</v>
      </c>
      <c r="D83" t="s">
        <v>431</v>
      </c>
      <c r="E83" t="s">
        <v>106</v>
      </c>
      <c r="G83">
        <v>2</v>
      </c>
      <c r="H83">
        <v>2</v>
      </c>
      <c r="I83">
        <v>31</v>
      </c>
      <c r="J83">
        <f>SUM(Table6[[#This Row],[vrugtdragende]:[jonge boomen]])</f>
        <v>35</v>
      </c>
      <c r="K83" t="s">
        <v>503</v>
      </c>
    </row>
    <row r="84" spans="3:11" x14ac:dyDescent="0.2">
      <c r="C84" t="s">
        <v>509</v>
      </c>
      <c r="D84" t="s">
        <v>431</v>
      </c>
      <c r="E84" t="s">
        <v>106</v>
      </c>
      <c r="I84">
        <v>145</v>
      </c>
      <c r="J84">
        <f>SUM(Table6[[#This Row],[vrugtdragende]:[jonge boomen]])</f>
        <v>145</v>
      </c>
      <c r="K84" t="s">
        <v>503</v>
      </c>
    </row>
    <row r="85" spans="3:11" x14ac:dyDescent="0.2">
      <c r="C85" t="s">
        <v>509</v>
      </c>
      <c r="D85" t="s">
        <v>431</v>
      </c>
      <c r="E85" t="s">
        <v>106</v>
      </c>
      <c r="I85">
        <v>17</v>
      </c>
      <c r="J85">
        <f>SUM(Table6[[#This Row],[vrugtdragende]:[jonge boomen]])</f>
        <v>17</v>
      </c>
      <c r="K85" t="s">
        <v>503</v>
      </c>
    </row>
    <row r="86" spans="3:11" x14ac:dyDescent="0.2">
      <c r="C86" t="s">
        <v>593</v>
      </c>
      <c r="D86" t="s">
        <v>431</v>
      </c>
      <c r="E86" t="s">
        <v>106</v>
      </c>
      <c r="I86">
        <v>80</v>
      </c>
      <c r="J86">
        <f>SUM(Table6[[#This Row],[vrugtdragende]:[jonge boomen]])</f>
        <v>80</v>
      </c>
      <c r="K86" t="s">
        <v>503</v>
      </c>
    </row>
    <row r="87" spans="3:11" x14ac:dyDescent="0.2">
      <c r="C87" t="s">
        <v>510</v>
      </c>
      <c r="D87" t="s">
        <v>431</v>
      </c>
      <c r="E87" t="s">
        <v>106</v>
      </c>
      <c r="F87">
        <v>2</v>
      </c>
      <c r="G87">
        <v>3</v>
      </c>
      <c r="H87">
        <v>1</v>
      </c>
      <c r="I87">
        <v>67</v>
      </c>
      <c r="J87">
        <f>SUM(Table6[[#This Row],[vrugtdragende]:[jonge boomen]])</f>
        <v>73</v>
      </c>
      <c r="K87" t="s">
        <v>503</v>
      </c>
    </row>
    <row r="88" spans="3:11" x14ac:dyDescent="0.2">
      <c r="C88" t="s">
        <v>594</v>
      </c>
      <c r="D88" t="s">
        <v>431</v>
      </c>
      <c r="E88" t="s">
        <v>106</v>
      </c>
      <c r="G88">
        <v>10</v>
      </c>
      <c r="H88">
        <v>8</v>
      </c>
      <c r="J88">
        <f>SUM(Table6[[#This Row],[vrugtdragende]:[jonge boomen]])</f>
        <v>18</v>
      </c>
      <c r="K88" t="s">
        <v>503</v>
      </c>
    </row>
    <row r="89" spans="3:11" x14ac:dyDescent="0.2">
      <c r="C89" t="s">
        <v>147</v>
      </c>
      <c r="D89" t="s">
        <v>431</v>
      </c>
      <c r="E89" t="s">
        <v>106</v>
      </c>
      <c r="G89">
        <v>46</v>
      </c>
      <c r="H89">
        <v>100</v>
      </c>
      <c r="I89">
        <v>95</v>
      </c>
      <c r="J89">
        <f>SUM(Table6[[#This Row],[vrugtdragende]:[jonge boomen]])</f>
        <v>241</v>
      </c>
      <c r="K89" t="s">
        <v>503</v>
      </c>
    </row>
    <row r="90" spans="3:11" x14ac:dyDescent="0.2">
      <c r="C90" t="s">
        <v>147</v>
      </c>
      <c r="D90" t="s">
        <v>431</v>
      </c>
      <c r="E90" t="s">
        <v>106</v>
      </c>
      <c r="F90">
        <v>21</v>
      </c>
      <c r="G90">
        <v>136</v>
      </c>
      <c r="H90">
        <v>254</v>
      </c>
      <c r="I90">
        <v>802</v>
      </c>
      <c r="J90">
        <f>SUM(Table6[[#This Row],[vrugtdragende]:[jonge boomen]])</f>
        <v>1213</v>
      </c>
      <c r="K90" t="s">
        <v>503</v>
      </c>
    </row>
    <row r="91" spans="3:11" x14ac:dyDescent="0.2">
      <c r="C91" t="s">
        <v>105</v>
      </c>
      <c r="D91" t="s">
        <v>431</v>
      </c>
      <c r="E91" t="s">
        <v>106</v>
      </c>
      <c r="F91">
        <v>14</v>
      </c>
      <c r="G91">
        <v>29</v>
      </c>
      <c r="H91">
        <v>33</v>
      </c>
      <c r="I91">
        <v>50</v>
      </c>
      <c r="J91">
        <f>SUM(Table6[[#This Row],[vrugtdragende]:[jonge boomen]])</f>
        <v>126</v>
      </c>
      <c r="K91" t="s">
        <v>503</v>
      </c>
    </row>
    <row r="92" spans="3:11" x14ac:dyDescent="0.2">
      <c r="C92" t="s">
        <v>284</v>
      </c>
      <c r="D92" t="s">
        <v>431</v>
      </c>
      <c r="E92" t="s">
        <v>106</v>
      </c>
      <c r="G92">
        <v>48</v>
      </c>
      <c r="H92">
        <v>29</v>
      </c>
      <c r="I92">
        <v>100</v>
      </c>
      <c r="J92">
        <f>SUM(Table6[[#This Row],[vrugtdragende]:[jonge boomen]])</f>
        <v>177</v>
      </c>
      <c r="K92" t="s">
        <v>503</v>
      </c>
    </row>
    <row r="93" spans="3:11" x14ac:dyDescent="0.2">
      <c r="C93" t="s">
        <v>595</v>
      </c>
      <c r="D93" t="s">
        <v>431</v>
      </c>
      <c r="E93" t="s">
        <v>106</v>
      </c>
      <c r="G93">
        <v>49</v>
      </c>
      <c r="H93">
        <v>88</v>
      </c>
      <c r="I93">
        <v>120</v>
      </c>
      <c r="J93">
        <f>SUM(Table6[[#This Row],[vrugtdragende]:[jonge boomen]])</f>
        <v>257</v>
      </c>
      <c r="K93" t="s">
        <v>503</v>
      </c>
    </row>
    <row r="94" spans="3:11" x14ac:dyDescent="0.2">
      <c r="C94" t="s">
        <v>127</v>
      </c>
      <c r="D94" t="s">
        <v>431</v>
      </c>
      <c r="E94" t="s">
        <v>106</v>
      </c>
      <c r="F94">
        <v>2</v>
      </c>
      <c r="G94">
        <v>44</v>
      </c>
      <c r="H94">
        <v>50</v>
      </c>
      <c r="I94">
        <v>118</v>
      </c>
      <c r="J94">
        <f>SUM(Table6[[#This Row],[vrugtdragende]:[jonge boomen]])</f>
        <v>214</v>
      </c>
      <c r="K94" t="s">
        <v>503</v>
      </c>
    </row>
    <row r="95" spans="3:11" x14ac:dyDescent="0.2">
      <c r="C95" t="s">
        <v>127</v>
      </c>
      <c r="D95" t="s">
        <v>431</v>
      </c>
      <c r="E95" t="s">
        <v>106</v>
      </c>
      <c r="I95">
        <v>150</v>
      </c>
      <c r="J95">
        <f>SUM(Table6[[#This Row],[vrugtdragende]:[jonge boomen]])</f>
        <v>150</v>
      </c>
      <c r="K95" t="s">
        <v>503</v>
      </c>
    </row>
    <row r="96" spans="3:11" x14ac:dyDescent="0.2">
      <c r="C96" t="s">
        <v>253</v>
      </c>
      <c r="D96" t="s">
        <v>431</v>
      </c>
      <c r="E96" t="s">
        <v>106</v>
      </c>
      <c r="I96">
        <v>11</v>
      </c>
      <c r="J96">
        <f>SUM(Table6[[#This Row],[vrugtdragende]:[jonge boomen]])</f>
        <v>11</v>
      </c>
      <c r="K96" t="s">
        <v>503</v>
      </c>
    </row>
    <row r="97" spans="1:11" x14ac:dyDescent="0.2">
      <c r="C97" t="s">
        <v>297</v>
      </c>
      <c r="D97" t="s">
        <v>431</v>
      </c>
      <c r="E97" t="s">
        <v>106</v>
      </c>
      <c r="I97">
        <v>80</v>
      </c>
      <c r="J97">
        <f>SUM(Table6[[#This Row],[vrugtdragende]:[jonge boomen]])</f>
        <v>80</v>
      </c>
      <c r="K97" t="s">
        <v>503</v>
      </c>
    </row>
    <row r="98" spans="1:11" x14ac:dyDescent="0.2">
      <c r="C98" t="s">
        <v>297</v>
      </c>
      <c r="D98" t="s">
        <v>431</v>
      </c>
      <c r="E98" t="s">
        <v>106</v>
      </c>
      <c r="F98">
        <v>51</v>
      </c>
      <c r="G98">
        <v>15</v>
      </c>
      <c r="H98">
        <v>35</v>
      </c>
      <c r="I98">
        <v>114</v>
      </c>
      <c r="J98">
        <f>SUM(Table6[[#This Row],[vrugtdragende]:[jonge boomen]])</f>
        <v>215</v>
      </c>
      <c r="K98" t="s">
        <v>503</v>
      </c>
    </row>
    <row r="99" spans="1:11" x14ac:dyDescent="0.2">
      <c r="C99" t="s">
        <v>596</v>
      </c>
      <c r="D99" t="s">
        <v>431</v>
      </c>
      <c r="E99" t="s">
        <v>106</v>
      </c>
      <c r="I99">
        <v>30</v>
      </c>
      <c r="J99">
        <f>SUM(Table6[[#This Row],[vrugtdragende]:[jonge boomen]])</f>
        <v>30</v>
      </c>
      <c r="K99" t="s">
        <v>503</v>
      </c>
    </row>
    <row r="100" spans="1:11" x14ac:dyDescent="0.2">
      <c r="C100" t="s">
        <v>597</v>
      </c>
      <c r="D100" t="s">
        <v>431</v>
      </c>
      <c r="E100" t="s">
        <v>106</v>
      </c>
      <c r="I100">
        <v>50</v>
      </c>
      <c r="J100">
        <f>SUM(Table6[[#This Row],[vrugtdragende]:[jonge boomen]])</f>
        <v>50</v>
      </c>
      <c r="K100" t="s">
        <v>503</v>
      </c>
    </row>
    <row r="101" spans="1:11" x14ac:dyDescent="0.2">
      <c r="C101" t="s">
        <v>598</v>
      </c>
      <c r="D101" t="s">
        <v>431</v>
      </c>
      <c r="E101" t="s">
        <v>106</v>
      </c>
      <c r="H101">
        <v>71</v>
      </c>
      <c r="I101">
        <v>1632</v>
      </c>
      <c r="J101">
        <f>SUM(Table6[[#This Row],[vrugtdragende]:[jonge boomen]])</f>
        <v>1703</v>
      </c>
      <c r="K101" t="s">
        <v>503</v>
      </c>
    </row>
    <row r="102" spans="1:11" x14ac:dyDescent="0.2">
      <c r="C102" t="s">
        <v>598</v>
      </c>
      <c r="D102" t="s">
        <v>431</v>
      </c>
      <c r="E102" t="s">
        <v>106</v>
      </c>
      <c r="I102">
        <v>19</v>
      </c>
      <c r="J102">
        <f>SUM(Table6[[#This Row],[vrugtdragende]:[jonge boomen]])</f>
        <v>19</v>
      </c>
      <c r="K102" t="s">
        <v>503</v>
      </c>
    </row>
    <row r="103" spans="1:11" x14ac:dyDescent="0.2">
      <c r="C103" t="s">
        <v>598</v>
      </c>
      <c r="D103" t="s">
        <v>431</v>
      </c>
      <c r="E103" t="s">
        <v>106</v>
      </c>
      <c r="I103">
        <v>332</v>
      </c>
      <c r="J103">
        <f>SUM(Table6[[#This Row],[vrugtdragende]:[jonge boomen]])</f>
        <v>332</v>
      </c>
      <c r="K103" t="s">
        <v>503</v>
      </c>
    </row>
    <row r="104" spans="1:11" x14ac:dyDescent="0.2">
      <c r="C104" t="s">
        <v>598</v>
      </c>
      <c r="D104" t="s">
        <v>431</v>
      </c>
      <c r="E104" t="s">
        <v>106</v>
      </c>
      <c r="I104">
        <v>55</v>
      </c>
      <c r="J104">
        <f>SUM(Table6[[#This Row],[vrugtdragende]:[jonge boomen]])</f>
        <v>55</v>
      </c>
      <c r="K104" t="s">
        <v>503</v>
      </c>
    </row>
    <row r="105" spans="1:11" x14ac:dyDescent="0.2">
      <c r="C105" t="s">
        <v>598</v>
      </c>
      <c r="D105" t="s">
        <v>431</v>
      </c>
      <c r="E105" t="s">
        <v>106</v>
      </c>
      <c r="I105">
        <v>132</v>
      </c>
      <c r="J105">
        <f>SUM(Table6[[#This Row],[vrugtdragende]:[jonge boomen]])</f>
        <v>132</v>
      </c>
      <c r="K105" t="s">
        <v>503</v>
      </c>
    </row>
    <row r="106" spans="1:11" x14ac:dyDescent="0.2">
      <c r="A106">
        <v>1</v>
      </c>
      <c r="B106">
        <v>1723</v>
      </c>
      <c r="C106" t="s">
        <v>599</v>
      </c>
      <c r="D106" t="s">
        <v>431</v>
      </c>
      <c r="E106" t="s">
        <v>106</v>
      </c>
      <c r="H106">
        <v>4</v>
      </c>
      <c r="I106">
        <v>66</v>
      </c>
      <c r="J106">
        <f>SUM(Table6[[#This Row],[vrugtdragende]:[jonge boomen]])</f>
        <v>70</v>
      </c>
      <c r="K106" t="s">
        <v>773</v>
      </c>
    </row>
    <row r="107" spans="1:11" x14ac:dyDescent="0.2">
      <c r="A107">
        <v>2</v>
      </c>
      <c r="B107">
        <v>1723</v>
      </c>
      <c r="C107" t="s">
        <v>600</v>
      </c>
      <c r="D107" t="s">
        <v>431</v>
      </c>
      <c r="E107" t="s">
        <v>106</v>
      </c>
      <c r="F107">
        <v>14</v>
      </c>
      <c r="G107">
        <v>58</v>
      </c>
      <c r="H107">
        <v>78</v>
      </c>
      <c r="I107">
        <v>109</v>
      </c>
      <c r="J107">
        <f>SUM(Table6[[#This Row],[vrugtdragende]:[jonge boomen]])</f>
        <v>259</v>
      </c>
      <c r="K107" t="s">
        <v>773</v>
      </c>
    </row>
    <row r="108" spans="1:11" x14ac:dyDescent="0.2">
      <c r="A108">
        <v>3</v>
      </c>
      <c r="B108">
        <v>1723</v>
      </c>
      <c r="C108" t="s">
        <v>600</v>
      </c>
      <c r="D108" t="s">
        <v>431</v>
      </c>
      <c r="E108" t="s">
        <v>106</v>
      </c>
      <c r="I108">
        <v>86</v>
      </c>
      <c r="J108">
        <f>SUM(Table6[[#This Row],[vrugtdragende]:[jonge boomen]])</f>
        <v>86</v>
      </c>
      <c r="K108" t="s">
        <v>773</v>
      </c>
    </row>
    <row r="109" spans="1:11" x14ac:dyDescent="0.2">
      <c r="A109">
        <v>4</v>
      </c>
      <c r="B109">
        <v>1723</v>
      </c>
      <c r="C109" t="s">
        <v>601</v>
      </c>
      <c r="D109" t="s">
        <v>431</v>
      </c>
      <c r="E109" t="s">
        <v>157</v>
      </c>
      <c r="G109">
        <v>4</v>
      </c>
      <c r="H109">
        <v>360</v>
      </c>
      <c r="I109">
        <v>68</v>
      </c>
      <c r="J109">
        <f>SUM(Table6[[#This Row],[vrugtdragende]:[jonge boomen]])</f>
        <v>432</v>
      </c>
      <c r="K109" t="s">
        <v>773</v>
      </c>
    </row>
    <row r="110" spans="1:11" x14ac:dyDescent="0.2">
      <c r="A110">
        <v>5</v>
      </c>
      <c r="B110">
        <v>1723</v>
      </c>
      <c r="C110" t="s">
        <v>601</v>
      </c>
      <c r="D110" t="s">
        <v>431</v>
      </c>
      <c r="E110" t="s">
        <v>157</v>
      </c>
      <c r="F110">
        <v>113</v>
      </c>
      <c r="G110">
        <v>97</v>
      </c>
      <c r="H110">
        <v>202</v>
      </c>
      <c r="I110">
        <v>344</v>
      </c>
      <c r="J110">
        <f>SUM(Table6[[#This Row],[vrugtdragende]:[jonge boomen]])</f>
        <v>756</v>
      </c>
      <c r="K110" t="s">
        <v>773</v>
      </c>
    </row>
    <row r="111" spans="1:11" x14ac:dyDescent="0.2">
      <c r="A111">
        <v>6</v>
      </c>
      <c r="B111">
        <v>1723</v>
      </c>
      <c r="C111" t="s">
        <v>602</v>
      </c>
      <c r="D111" t="s">
        <v>431</v>
      </c>
      <c r="E111" t="s">
        <v>157</v>
      </c>
      <c r="I111">
        <v>32</v>
      </c>
      <c r="J111">
        <f>SUM(Table6[[#This Row],[vrugtdragende]:[jonge boomen]])</f>
        <v>32</v>
      </c>
      <c r="K111" t="s">
        <v>773</v>
      </c>
    </row>
    <row r="112" spans="1:11" x14ac:dyDescent="0.2">
      <c r="A112">
        <v>7</v>
      </c>
      <c r="B112">
        <v>1723</v>
      </c>
      <c r="C112" t="s">
        <v>602</v>
      </c>
      <c r="D112" t="s">
        <v>431</v>
      </c>
      <c r="E112" t="s">
        <v>157</v>
      </c>
      <c r="F112">
        <v>7</v>
      </c>
      <c r="G112">
        <v>45</v>
      </c>
      <c r="H112">
        <v>226</v>
      </c>
      <c r="I112">
        <v>1800</v>
      </c>
      <c r="J112">
        <f>SUM(Table6[[#This Row],[vrugtdragende]:[jonge boomen]])</f>
        <v>2078</v>
      </c>
      <c r="K112" t="s">
        <v>773</v>
      </c>
    </row>
    <row r="113" spans="1:11" x14ac:dyDescent="0.2">
      <c r="A113">
        <v>8</v>
      </c>
      <c r="B113">
        <v>1723</v>
      </c>
      <c r="C113" t="s">
        <v>602</v>
      </c>
      <c r="D113" t="s">
        <v>431</v>
      </c>
      <c r="E113" t="s">
        <v>157</v>
      </c>
      <c r="H113">
        <v>3</v>
      </c>
      <c r="I113">
        <v>113</v>
      </c>
      <c r="J113">
        <f>SUM(Table6[[#This Row],[vrugtdragende]:[jonge boomen]])</f>
        <v>116</v>
      </c>
      <c r="K113" t="s">
        <v>773</v>
      </c>
    </row>
    <row r="114" spans="1:11" x14ac:dyDescent="0.2">
      <c r="A114">
        <v>9</v>
      </c>
      <c r="B114">
        <v>1723</v>
      </c>
      <c r="C114" t="s">
        <v>602</v>
      </c>
      <c r="D114" t="s">
        <v>431</v>
      </c>
      <c r="E114" t="s">
        <v>157</v>
      </c>
      <c r="H114">
        <v>6</v>
      </c>
      <c r="I114">
        <v>168</v>
      </c>
      <c r="J114">
        <f>SUM(Table6[[#This Row],[vrugtdragende]:[jonge boomen]])</f>
        <v>174</v>
      </c>
      <c r="K114" t="s">
        <v>773</v>
      </c>
    </row>
    <row r="115" spans="1:11" x14ac:dyDescent="0.2">
      <c r="A115">
        <v>10</v>
      </c>
      <c r="B115">
        <v>1723</v>
      </c>
      <c r="C115" t="s">
        <v>602</v>
      </c>
      <c r="D115" t="s">
        <v>431</v>
      </c>
      <c r="E115" t="s">
        <v>157</v>
      </c>
      <c r="G115">
        <v>4</v>
      </c>
      <c r="H115">
        <v>14</v>
      </c>
      <c r="J115">
        <f>SUM(Table6[[#This Row],[vrugtdragende]:[jonge boomen]])</f>
        <v>18</v>
      </c>
      <c r="K115" t="s">
        <v>773</v>
      </c>
    </row>
    <row r="116" spans="1:11" x14ac:dyDescent="0.2">
      <c r="A116">
        <v>11</v>
      </c>
      <c r="B116">
        <v>1723</v>
      </c>
      <c r="C116" t="s">
        <v>522</v>
      </c>
      <c r="D116" t="s">
        <v>431</v>
      </c>
      <c r="E116" t="s">
        <v>157</v>
      </c>
      <c r="F116">
        <v>506</v>
      </c>
      <c r="G116">
        <v>546</v>
      </c>
      <c r="H116">
        <v>1066</v>
      </c>
      <c r="I116">
        <v>3900</v>
      </c>
      <c r="J116">
        <f>SUM(Table6[[#This Row],[vrugtdragende]:[jonge boomen]])</f>
        <v>6018</v>
      </c>
      <c r="K116" t="s">
        <v>773</v>
      </c>
    </row>
    <row r="117" spans="1:11" x14ac:dyDescent="0.2">
      <c r="A117">
        <v>12</v>
      </c>
      <c r="B117">
        <v>1723</v>
      </c>
      <c r="C117" t="s">
        <v>603</v>
      </c>
      <c r="D117" t="s">
        <v>431</v>
      </c>
      <c r="E117" t="s">
        <v>157</v>
      </c>
      <c r="I117">
        <v>187</v>
      </c>
      <c r="J117">
        <f>SUM(Table6[[#This Row],[vrugtdragende]:[jonge boomen]])</f>
        <v>187</v>
      </c>
      <c r="K117" t="s">
        <v>773</v>
      </c>
    </row>
    <row r="118" spans="1:11" x14ac:dyDescent="0.2">
      <c r="A118">
        <v>13</v>
      </c>
      <c r="B118">
        <v>1723</v>
      </c>
      <c r="C118" t="s">
        <v>604</v>
      </c>
      <c r="D118" t="s">
        <v>431</v>
      </c>
      <c r="E118" t="s">
        <v>157</v>
      </c>
      <c r="G118">
        <v>13</v>
      </c>
      <c r="H118">
        <v>14</v>
      </c>
      <c r="I118">
        <v>51</v>
      </c>
      <c r="J118">
        <f>SUM(Table6[[#This Row],[vrugtdragende]:[jonge boomen]])</f>
        <v>78</v>
      </c>
      <c r="K118" t="s">
        <v>773</v>
      </c>
    </row>
    <row r="119" spans="1:11" x14ac:dyDescent="0.2">
      <c r="A119">
        <v>14</v>
      </c>
      <c r="B119">
        <v>1723</v>
      </c>
      <c r="C119" s="22" t="s">
        <v>610</v>
      </c>
      <c r="D119" t="s">
        <v>431</v>
      </c>
      <c r="E119" t="s">
        <v>157</v>
      </c>
      <c r="F119">
        <v>26</v>
      </c>
      <c r="G119">
        <v>83</v>
      </c>
      <c r="H119">
        <v>240</v>
      </c>
      <c r="I119">
        <v>856</v>
      </c>
      <c r="J119">
        <f>SUM(Table6[[#This Row],[vrugtdragende]:[jonge boomen]])</f>
        <v>1205</v>
      </c>
      <c r="K119" t="s">
        <v>773</v>
      </c>
    </row>
    <row r="120" spans="1:11" x14ac:dyDescent="0.2">
      <c r="A120">
        <v>15</v>
      </c>
      <c r="B120">
        <v>1723</v>
      </c>
      <c r="C120" t="s">
        <v>605</v>
      </c>
      <c r="D120" t="s">
        <v>431</v>
      </c>
      <c r="E120" t="s">
        <v>157</v>
      </c>
      <c r="F120">
        <v>24</v>
      </c>
      <c r="G120">
        <v>47</v>
      </c>
      <c r="H120">
        <v>147</v>
      </c>
      <c r="I120">
        <v>1168</v>
      </c>
      <c r="J120">
        <f>SUM(Table6[[#This Row],[vrugtdragende]:[jonge boomen]])</f>
        <v>1386</v>
      </c>
      <c r="K120" t="s">
        <v>773</v>
      </c>
    </row>
    <row r="121" spans="1:11" x14ac:dyDescent="0.2">
      <c r="A121">
        <v>16</v>
      </c>
      <c r="B121">
        <v>1723</v>
      </c>
      <c r="C121" t="s">
        <v>606</v>
      </c>
      <c r="D121" t="s">
        <v>431</v>
      </c>
      <c r="E121" t="s">
        <v>157</v>
      </c>
      <c r="F121">
        <v>3</v>
      </c>
      <c r="G121">
        <v>50</v>
      </c>
      <c r="H121">
        <v>108</v>
      </c>
      <c r="I121">
        <v>1825</v>
      </c>
      <c r="J121">
        <f>SUM(Table6[[#This Row],[vrugtdragende]:[jonge boomen]])</f>
        <v>1986</v>
      </c>
      <c r="K121" t="s">
        <v>773</v>
      </c>
    </row>
    <row r="122" spans="1:11" x14ac:dyDescent="0.2">
      <c r="A122">
        <v>17</v>
      </c>
      <c r="B122">
        <v>1723</v>
      </c>
      <c r="C122" t="s">
        <v>607</v>
      </c>
      <c r="D122" t="s">
        <v>431</v>
      </c>
      <c r="E122" t="s">
        <v>157</v>
      </c>
      <c r="H122">
        <v>8</v>
      </c>
      <c r="I122">
        <v>10</v>
      </c>
      <c r="J122">
        <f>SUM(Table6[[#This Row],[vrugtdragende]:[jonge boomen]])</f>
        <v>18</v>
      </c>
      <c r="K122" t="s">
        <v>773</v>
      </c>
    </row>
    <row r="123" spans="1:11" x14ac:dyDescent="0.2">
      <c r="A123">
        <v>18</v>
      </c>
      <c r="B123">
        <v>1723</v>
      </c>
      <c r="C123" s="20" t="s">
        <v>195</v>
      </c>
      <c r="D123" t="s">
        <v>431</v>
      </c>
      <c r="E123" t="s">
        <v>157</v>
      </c>
      <c r="F123">
        <v>13</v>
      </c>
      <c r="G123">
        <v>23</v>
      </c>
      <c r="H123">
        <v>57</v>
      </c>
      <c r="I123">
        <v>68</v>
      </c>
      <c r="J123">
        <f>SUM(Table6[[#This Row],[vrugtdragende]:[jonge boomen]])</f>
        <v>161</v>
      </c>
      <c r="K123" t="s">
        <v>773</v>
      </c>
    </row>
    <row r="124" spans="1:11" x14ac:dyDescent="0.2">
      <c r="A124">
        <v>19</v>
      </c>
      <c r="B124">
        <v>1723</v>
      </c>
      <c r="C124" t="s">
        <v>608</v>
      </c>
      <c r="D124" t="s">
        <v>431</v>
      </c>
      <c r="E124" t="s">
        <v>157</v>
      </c>
      <c r="G124">
        <v>2</v>
      </c>
      <c r="H124">
        <v>22</v>
      </c>
      <c r="I124">
        <v>2</v>
      </c>
      <c r="J124">
        <f>SUM(Table6[[#This Row],[vrugtdragende]:[jonge boomen]])</f>
        <v>26</v>
      </c>
      <c r="K124" t="s">
        <v>773</v>
      </c>
    </row>
    <row r="125" spans="1:11" x14ac:dyDescent="0.2">
      <c r="A125">
        <v>20</v>
      </c>
      <c r="B125">
        <v>1723</v>
      </c>
      <c r="C125" t="s">
        <v>603</v>
      </c>
      <c r="D125" t="s">
        <v>431</v>
      </c>
      <c r="E125" t="s">
        <v>157</v>
      </c>
      <c r="I125">
        <v>54</v>
      </c>
      <c r="J125">
        <f>SUM(Table6[[#This Row],[vrugtdragende]:[jonge boomen]])</f>
        <v>54</v>
      </c>
      <c r="K125" t="s">
        <v>773</v>
      </c>
    </row>
    <row r="126" spans="1:11" x14ac:dyDescent="0.2">
      <c r="A126">
        <v>21</v>
      </c>
      <c r="B126">
        <v>1723</v>
      </c>
      <c r="C126" t="s">
        <v>601</v>
      </c>
      <c r="D126" t="s">
        <v>431</v>
      </c>
      <c r="E126" t="s">
        <v>157</v>
      </c>
      <c r="H126">
        <v>4</v>
      </c>
      <c r="J126">
        <f>SUM(Table6[[#This Row],[vrugtdragende]:[jonge boomen]])</f>
        <v>4</v>
      </c>
      <c r="K126" t="s">
        <v>773</v>
      </c>
    </row>
    <row r="127" spans="1:11" x14ac:dyDescent="0.2">
      <c r="A127">
        <v>22</v>
      </c>
      <c r="B127">
        <v>1723</v>
      </c>
      <c r="C127" t="s">
        <v>609</v>
      </c>
      <c r="D127" t="s">
        <v>431</v>
      </c>
      <c r="E127" t="s">
        <v>157</v>
      </c>
      <c r="I127">
        <v>78</v>
      </c>
      <c r="J127">
        <f>SUM(Table6[[#This Row],[vrugtdragende]:[jonge boomen]])</f>
        <v>78</v>
      </c>
      <c r="K127" t="s">
        <v>773</v>
      </c>
    </row>
    <row r="128" spans="1:11" x14ac:dyDescent="0.2">
      <c r="A128">
        <v>23</v>
      </c>
      <c r="B128">
        <v>1723</v>
      </c>
      <c r="C128" t="s">
        <v>610</v>
      </c>
      <c r="D128" t="s">
        <v>431</v>
      </c>
      <c r="E128" t="s">
        <v>157</v>
      </c>
      <c r="I128">
        <v>60</v>
      </c>
      <c r="J128">
        <f>SUM(Table6[[#This Row],[vrugtdragende]:[jonge boomen]])</f>
        <v>60</v>
      </c>
      <c r="K128" t="s">
        <v>773</v>
      </c>
    </row>
    <row r="129" spans="1:11" x14ac:dyDescent="0.2">
      <c r="A129">
        <v>24</v>
      </c>
      <c r="B129">
        <v>1723</v>
      </c>
      <c r="C129" t="s">
        <v>607</v>
      </c>
      <c r="D129" t="s">
        <v>431</v>
      </c>
      <c r="E129" t="s">
        <v>157</v>
      </c>
      <c r="I129">
        <v>180</v>
      </c>
      <c r="J129">
        <f>SUM(Table6[[#This Row],[vrugtdragende]:[jonge boomen]])</f>
        <v>180</v>
      </c>
      <c r="K129" t="s">
        <v>773</v>
      </c>
    </row>
    <row r="130" spans="1:11" x14ac:dyDescent="0.2">
      <c r="A130">
        <v>25</v>
      </c>
      <c r="B130">
        <v>1723</v>
      </c>
      <c r="C130" t="s">
        <v>611</v>
      </c>
      <c r="D130" t="s">
        <v>431</v>
      </c>
      <c r="E130" t="s">
        <v>157</v>
      </c>
      <c r="G130">
        <v>4</v>
      </c>
      <c r="H130">
        <v>22</v>
      </c>
      <c r="I130">
        <v>9</v>
      </c>
      <c r="J130">
        <f>SUM(Table6[[#This Row],[vrugtdragende]:[jonge boomen]])</f>
        <v>35</v>
      </c>
      <c r="K130" t="s">
        <v>773</v>
      </c>
    </row>
    <row r="131" spans="1:11" x14ac:dyDescent="0.2">
      <c r="A131">
        <v>26</v>
      </c>
      <c r="B131">
        <v>1723</v>
      </c>
      <c r="C131" t="s">
        <v>611</v>
      </c>
      <c r="D131" t="s">
        <v>431</v>
      </c>
      <c r="E131" t="s">
        <v>157</v>
      </c>
      <c r="H131">
        <v>11</v>
      </c>
      <c r="I131">
        <v>13</v>
      </c>
      <c r="J131">
        <f>SUM(Table6[[#This Row],[vrugtdragende]:[jonge boomen]])</f>
        <v>24</v>
      </c>
      <c r="K131" t="s">
        <v>773</v>
      </c>
    </row>
    <row r="132" spans="1:11" x14ac:dyDescent="0.2">
      <c r="A132">
        <v>27</v>
      </c>
      <c r="B132">
        <v>1723</v>
      </c>
      <c r="C132" t="s">
        <v>612</v>
      </c>
      <c r="D132" t="s">
        <v>431</v>
      </c>
      <c r="E132" t="s">
        <v>157</v>
      </c>
      <c r="H132">
        <v>140</v>
      </c>
      <c r="I132">
        <v>148</v>
      </c>
      <c r="J132">
        <f>SUM(Table6[[#This Row],[vrugtdragende]:[jonge boomen]])</f>
        <v>288</v>
      </c>
      <c r="K132" t="s">
        <v>773</v>
      </c>
    </row>
    <row r="133" spans="1:11" x14ac:dyDescent="0.2">
      <c r="A133">
        <v>28</v>
      </c>
      <c r="B133">
        <v>1723</v>
      </c>
      <c r="C133" t="s">
        <v>612</v>
      </c>
      <c r="D133" t="s">
        <v>431</v>
      </c>
      <c r="E133" t="s">
        <v>157</v>
      </c>
      <c r="H133">
        <v>104</v>
      </c>
      <c r="I133">
        <v>190</v>
      </c>
      <c r="J133">
        <f>SUM(Table6[[#This Row],[vrugtdragende]:[jonge boomen]])</f>
        <v>294</v>
      </c>
      <c r="K133" t="s">
        <v>773</v>
      </c>
    </row>
    <row r="134" spans="1:11" x14ac:dyDescent="0.2">
      <c r="A134">
        <v>29</v>
      </c>
      <c r="B134">
        <v>1723</v>
      </c>
      <c r="C134" t="s">
        <v>612</v>
      </c>
      <c r="D134" t="s">
        <v>431</v>
      </c>
      <c r="E134" t="s">
        <v>157</v>
      </c>
      <c r="H134">
        <v>125</v>
      </c>
      <c r="I134">
        <v>171</v>
      </c>
      <c r="J134">
        <f>SUM(Table6[[#This Row],[vrugtdragende]:[jonge boomen]])</f>
        <v>296</v>
      </c>
      <c r="K134" t="s">
        <v>773</v>
      </c>
    </row>
    <row r="135" spans="1:11" x14ac:dyDescent="0.2">
      <c r="A135">
        <v>30</v>
      </c>
      <c r="B135">
        <v>1723</v>
      </c>
      <c r="C135" t="s">
        <v>622</v>
      </c>
      <c r="D135" t="s">
        <v>431</v>
      </c>
      <c r="E135" t="s">
        <v>157</v>
      </c>
      <c r="H135">
        <v>11</v>
      </c>
      <c r="I135">
        <v>247</v>
      </c>
      <c r="J135">
        <f>SUM(Table6[[#This Row],[vrugtdragende]:[jonge boomen]])</f>
        <v>258</v>
      </c>
      <c r="K135" t="s">
        <v>773</v>
      </c>
    </row>
    <row r="136" spans="1:11" x14ac:dyDescent="0.2">
      <c r="A136">
        <v>31</v>
      </c>
      <c r="B136">
        <v>1723</v>
      </c>
      <c r="C136" t="s">
        <v>613</v>
      </c>
      <c r="D136" t="s">
        <v>431</v>
      </c>
      <c r="E136" t="s">
        <v>157</v>
      </c>
      <c r="H136">
        <v>17</v>
      </c>
      <c r="I136">
        <v>230</v>
      </c>
      <c r="J136">
        <f>SUM(Table6[[#This Row],[vrugtdragende]:[jonge boomen]])</f>
        <v>247</v>
      </c>
      <c r="K136" t="s">
        <v>773</v>
      </c>
    </row>
    <row r="137" spans="1:11" x14ac:dyDescent="0.2">
      <c r="A137">
        <v>32</v>
      </c>
      <c r="B137">
        <v>1723</v>
      </c>
      <c r="C137" t="s">
        <v>614</v>
      </c>
      <c r="D137" t="s">
        <v>431</v>
      </c>
      <c r="E137" t="s">
        <v>157</v>
      </c>
      <c r="H137">
        <v>32</v>
      </c>
      <c r="I137">
        <v>175</v>
      </c>
      <c r="J137">
        <f>SUM(Table6[[#This Row],[vrugtdragende]:[jonge boomen]])</f>
        <v>207</v>
      </c>
      <c r="K137" t="s">
        <v>773</v>
      </c>
    </row>
    <row r="138" spans="1:11" x14ac:dyDescent="0.2">
      <c r="A138">
        <v>33</v>
      </c>
      <c r="B138">
        <v>1723</v>
      </c>
      <c r="C138" t="s">
        <v>615</v>
      </c>
      <c r="D138" t="s">
        <v>431</v>
      </c>
      <c r="E138" t="s">
        <v>157</v>
      </c>
      <c r="I138">
        <v>78</v>
      </c>
      <c r="J138">
        <f>SUM(Table6[[#This Row],[vrugtdragende]:[jonge boomen]])</f>
        <v>78</v>
      </c>
      <c r="K138" t="s">
        <v>773</v>
      </c>
    </row>
    <row r="139" spans="1:11" x14ac:dyDescent="0.2">
      <c r="A139">
        <v>34</v>
      </c>
      <c r="B139">
        <v>1723</v>
      </c>
      <c r="C139" t="s">
        <v>160</v>
      </c>
      <c r="D139" t="s">
        <v>431</v>
      </c>
      <c r="E139" t="s">
        <v>157</v>
      </c>
      <c r="I139">
        <v>13</v>
      </c>
      <c r="J139">
        <f>SUM(Table6[[#This Row],[vrugtdragende]:[jonge boomen]])</f>
        <v>13</v>
      </c>
      <c r="K139" t="s">
        <v>773</v>
      </c>
    </row>
    <row r="140" spans="1:11" x14ac:dyDescent="0.2">
      <c r="A140">
        <v>35</v>
      </c>
      <c r="B140">
        <v>1723</v>
      </c>
      <c r="C140" t="s">
        <v>616</v>
      </c>
      <c r="D140" t="s">
        <v>431</v>
      </c>
      <c r="E140" t="s">
        <v>157</v>
      </c>
      <c r="F140">
        <v>15</v>
      </c>
      <c r="G140">
        <v>38</v>
      </c>
      <c r="H140">
        <v>458</v>
      </c>
      <c r="I140">
        <v>500</v>
      </c>
      <c r="J140">
        <f>SUM(Table6[[#This Row],[vrugtdragende]:[jonge boomen]])</f>
        <v>1011</v>
      </c>
      <c r="K140" t="s">
        <v>773</v>
      </c>
    </row>
    <row r="141" spans="1:11" x14ac:dyDescent="0.2">
      <c r="A141">
        <v>36</v>
      </c>
      <c r="B141">
        <v>1723</v>
      </c>
      <c r="C141" t="s">
        <v>616</v>
      </c>
      <c r="D141" t="s">
        <v>431</v>
      </c>
      <c r="E141" t="s">
        <v>157</v>
      </c>
      <c r="F141">
        <v>6</v>
      </c>
      <c r="G141">
        <v>23</v>
      </c>
      <c r="H141">
        <v>84</v>
      </c>
      <c r="I141">
        <v>163</v>
      </c>
      <c r="J141">
        <f>SUM(Table6[[#This Row],[vrugtdragende]:[jonge boomen]])</f>
        <v>276</v>
      </c>
      <c r="K141" t="s">
        <v>773</v>
      </c>
    </row>
    <row r="142" spans="1:11" x14ac:dyDescent="0.2">
      <c r="A142">
        <v>37</v>
      </c>
      <c r="B142">
        <v>1723</v>
      </c>
      <c r="C142" t="s">
        <v>616</v>
      </c>
      <c r="D142" t="s">
        <v>431</v>
      </c>
      <c r="E142" t="s">
        <v>157</v>
      </c>
      <c r="F142">
        <v>5</v>
      </c>
      <c r="G142">
        <v>26</v>
      </c>
      <c r="H142">
        <v>50</v>
      </c>
      <c r="I142">
        <v>90</v>
      </c>
      <c r="J142">
        <f>SUM(Table6[[#This Row],[vrugtdragende]:[jonge boomen]])</f>
        <v>171</v>
      </c>
      <c r="K142" t="s">
        <v>773</v>
      </c>
    </row>
    <row r="143" spans="1:11" x14ac:dyDescent="0.2">
      <c r="A143">
        <v>38</v>
      </c>
      <c r="B143">
        <v>1723</v>
      </c>
      <c r="C143" t="s">
        <v>617</v>
      </c>
      <c r="D143" t="s">
        <v>431</v>
      </c>
      <c r="E143" t="s">
        <v>157</v>
      </c>
      <c r="H143">
        <v>3</v>
      </c>
      <c r="I143">
        <v>52</v>
      </c>
      <c r="J143">
        <f>SUM(Table6[[#This Row],[vrugtdragende]:[jonge boomen]])</f>
        <v>55</v>
      </c>
      <c r="K143" t="s">
        <v>773</v>
      </c>
    </row>
    <row r="144" spans="1:11" x14ac:dyDescent="0.2">
      <c r="A144">
        <v>39</v>
      </c>
      <c r="B144">
        <v>1723</v>
      </c>
      <c r="C144" t="s">
        <v>618</v>
      </c>
      <c r="D144" t="s">
        <v>431</v>
      </c>
      <c r="E144" t="s">
        <v>157</v>
      </c>
      <c r="F144">
        <v>5</v>
      </c>
      <c r="G144">
        <v>8</v>
      </c>
      <c r="H144">
        <v>71</v>
      </c>
      <c r="I144">
        <v>189</v>
      </c>
      <c r="J144">
        <f>SUM(Table6[[#This Row],[vrugtdragende]:[jonge boomen]])</f>
        <v>273</v>
      </c>
      <c r="K144" t="s">
        <v>773</v>
      </c>
    </row>
    <row r="145" spans="1:11" x14ac:dyDescent="0.2">
      <c r="A145">
        <v>40</v>
      </c>
      <c r="B145">
        <v>1723</v>
      </c>
      <c r="C145" t="s">
        <v>618</v>
      </c>
      <c r="D145" t="s">
        <v>431</v>
      </c>
      <c r="E145" t="s">
        <v>157</v>
      </c>
      <c r="I145">
        <v>88</v>
      </c>
      <c r="J145">
        <f>SUM(Table6[[#This Row],[vrugtdragende]:[jonge boomen]])</f>
        <v>88</v>
      </c>
      <c r="K145" t="s">
        <v>773</v>
      </c>
    </row>
    <row r="146" spans="1:11" x14ac:dyDescent="0.2">
      <c r="A146">
        <v>41</v>
      </c>
      <c r="B146">
        <v>1723</v>
      </c>
      <c r="C146" t="s">
        <v>619</v>
      </c>
      <c r="D146" t="s">
        <v>431</v>
      </c>
      <c r="E146" t="s">
        <v>157</v>
      </c>
      <c r="F146">
        <v>4</v>
      </c>
      <c r="G146">
        <v>19</v>
      </c>
      <c r="H146">
        <v>55</v>
      </c>
      <c r="I146">
        <v>40</v>
      </c>
      <c r="J146">
        <f>SUM(Table6[[#This Row],[vrugtdragende]:[jonge boomen]])</f>
        <v>118</v>
      </c>
      <c r="K146" t="s">
        <v>773</v>
      </c>
    </row>
    <row r="147" spans="1:11" x14ac:dyDescent="0.2">
      <c r="A147">
        <v>42</v>
      </c>
      <c r="B147">
        <v>1723</v>
      </c>
      <c r="C147" t="s">
        <v>620</v>
      </c>
      <c r="D147" t="s">
        <v>431</v>
      </c>
      <c r="E147" t="s">
        <v>157</v>
      </c>
      <c r="F147">
        <v>46</v>
      </c>
      <c r="G147">
        <v>23</v>
      </c>
      <c r="H147">
        <v>14</v>
      </c>
      <c r="I147">
        <v>325</v>
      </c>
      <c r="J147">
        <f>SUM(Table6[[#This Row],[vrugtdragende]:[jonge boomen]])</f>
        <v>408</v>
      </c>
      <c r="K147" t="s">
        <v>773</v>
      </c>
    </row>
    <row r="148" spans="1:11" x14ac:dyDescent="0.2">
      <c r="A148">
        <v>43</v>
      </c>
      <c r="B148">
        <v>1723</v>
      </c>
      <c r="C148" t="s">
        <v>621</v>
      </c>
      <c r="D148" t="s">
        <v>431</v>
      </c>
      <c r="E148" t="s">
        <v>157</v>
      </c>
      <c r="G148">
        <v>4</v>
      </c>
      <c r="H148">
        <v>14</v>
      </c>
      <c r="J148">
        <f>SUM(Table6[[#This Row],[vrugtdragende]:[jonge boomen]])</f>
        <v>18</v>
      </c>
      <c r="K148" t="s">
        <v>773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97838-5B5D-E647-B90E-6ED68429F352}">
  <dimension ref="A1:N161"/>
  <sheetViews>
    <sheetView topLeftCell="A86" workbookViewId="0">
      <selection activeCell="P110" sqref="P110"/>
    </sheetView>
  </sheetViews>
  <sheetFormatPr baseColWidth="10" defaultRowHeight="16" x14ac:dyDescent="0.2"/>
  <cols>
    <col min="3" max="3" width="27.33203125" bestFit="1" customWidth="1"/>
    <col min="4" max="4" width="19.6640625" bestFit="1" customWidth="1"/>
    <col min="5" max="5" width="14.1640625" bestFit="1" customWidth="1"/>
    <col min="7" max="7" width="12" customWidth="1"/>
    <col min="8" max="8" width="15" customWidth="1"/>
    <col min="9" max="9" width="16.5" customWidth="1"/>
    <col min="10" max="10" width="15.5" customWidth="1"/>
    <col min="11" max="11" width="19.83203125" customWidth="1"/>
  </cols>
  <sheetData>
    <row r="1" spans="1:14" x14ac:dyDescent="0.2">
      <c r="A1" s="8" t="s">
        <v>42</v>
      </c>
      <c r="B1" s="8" t="s">
        <v>43</v>
      </c>
      <c r="C1" s="8" t="s">
        <v>44</v>
      </c>
      <c r="D1" s="8" t="s">
        <v>45</v>
      </c>
      <c r="E1" s="8" t="s">
        <v>46</v>
      </c>
      <c r="F1" s="8" t="s">
        <v>47</v>
      </c>
      <c r="G1" s="8" t="s">
        <v>48</v>
      </c>
      <c r="H1" s="8" t="s">
        <v>49</v>
      </c>
      <c r="I1" s="8" t="s">
        <v>50</v>
      </c>
      <c r="J1" s="8" t="s">
        <v>51</v>
      </c>
      <c r="K1" s="8" t="s">
        <v>488</v>
      </c>
      <c r="L1" s="8" t="s">
        <v>487</v>
      </c>
      <c r="M1" s="8" t="s">
        <v>52</v>
      </c>
      <c r="N1" s="8" t="s">
        <v>53</v>
      </c>
    </row>
    <row r="2" spans="1:14" x14ac:dyDescent="0.2">
      <c r="A2" s="6">
        <v>1</v>
      </c>
      <c r="B2" s="6">
        <v>1715</v>
      </c>
      <c r="C2" s="6" t="s">
        <v>54</v>
      </c>
      <c r="D2" s="6" t="s">
        <v>55</v>
      </c>
      <c r="E2" s="6" t="s">
        <v>56</v>
      </c>
      <c r="F2" s="6">
        <v>7</v>
      </c>
      <c r="G2" s="6">
        <v>10</v>
      </c>
      <c r="H2" s="6">
        <v>1</v>
      </c>
      <c r="I2" s="6">
        <v>18</v>
      </c>
      <c r="J2" s="6">
        <f>Table2[[#This Row],[Total AM]]*1.165+Table2[[#This Row],[Total corni]]*0.026</f>
        <v>8.4150000000000009</v>
      </c>
      <c r="K2" s="6">
        <f>Table2[[#This Row],[Cultivated AM]]*1.165+Table2[[#This Row],[Cultivated corni]]*0.026</f>
        <v>1.633</v>
      </c>
      <c r="L2" s="14" t="s">
        <v>774</v>
      </c>
      <c r="M2" s="15" t="s">
        <v>57</v>
      </c>
      <c r="N2" s="15" t="s">
        <v>58</v>
      </c>
    </row>
    <row r="3" spans="1:14" x14ac:dyDescent="0.2">
      <c r="A3" s="7">
        <v>2</v>
      </c>
      <c r="B3" s="7">
        <v>1714</v>
      </c>
      <c r="C3" s="6" t="s">
        <v>59</v>
      </c>
      <c r="D3" s="6" t="s">
        <v>55</v>
      </c>
      <c r="E3" s="6" t="s">
        <v>56</v>
      </c>
      <c r="F3" s="7">
        <v>9</v>
      </c>
      <c r="G3" s="7">
        <v>20</v>
      </c>
      <c r="H3" s="7">
        <v>6</v>
      </c>
      <c r="I3" s="7">
        <v>24</v>
      </c>
      <c r="J3" s="7">
        <f>Table2[[#This Row],[Total AM]]*1.165+Table2[[#This Row],[Total corni]]*0.026</f>
        <v>11.004999999999999</v>
      </c>
      <c r="K3" s="7">
        <f>Table2[[#This Row],[Cultivated AM]]*1.165+Table2[[#This Row],[Cultivated corni]]*0.026</f>
        <v>7.6139999999999999</v>
      </c>
      <c r="L3" s="14" t="s">
        <v>774</v>
      </c>
      <c r="M3" s="7" t="s">
        <v>60</v>
      </c>
      <c r="N3" s="7" t="s">
        <v>61</v>
      </c>
    </row>
    <row r="4" spans="1:14" x14ac:dyDescent="0.2">
      <c r="A4" s="6">
        <v>3</v>
      </c>
      <c r="B4" s="6">
        <v>1721</v>
      </c>
      <c r="C4" s="6" t="s">
        <v>59</v>
      </c>
      <c r="D4" s="6" t="s">
        <v>55</v>
      </c>
      <c r="E4" s="6" t="s">
        <v>56</v>
      </c>
      <c r="F4" s="6">
        <v>1</v>
      </c>
      <c r="G4" s="6">
        <v>0</v>
      </c>
      <c r="H4" s="6">
        <v>1</v>
      </c>
      <c r="I4" s="6">
        <v>0</v>
      </c>
      <c r="J4" s="6">
        <f>Table2[[#This Row],[Total AM]]*1.165+Table2[[#This Row],[Total corni]]*0.026</f>
        <v>1.165</v>
      </c>
      <c r="K4" s="6">
        <f>Table2[[#This Row],[Cultivated AM]]*1.165+Table2[[#This Row],[Cultivated corni]]*0.026</f>
        <v>1.165</v>
      </c>
      <c r="L4" s="14" t="s">
        <v>774</v>
      </c>
      <c r="M4" s="6" t="s">
        <v>62</v>
      </c>
      <c r="N4" s="6"/>
    </row>
    <row r="5" spans="1:14" x14ac:dyDescent="0.2">
      <c r="A5" s="7">
        <v>4</v>
      </c>
      <c r="B5" s="7">
        <v>1715</v>
      </c>
      <c r="C5" s="6" t="s">
        <v>63</v>
      </c>
      <c r="D5" s="6" t="s">
        <v>55</v>
      </c>
      <c r="E5" s="6" t="s">
        <v>56</v>
      </c>
      <c r="F5" s="7">
        <v>2</v>
      </c>
      <c r="G5" s="7">
        <v>0</v>
      </c>
      <c r="H5" s="7">
        <v>2</v>
      </c>
      <c r="I5" s="7">
        <v>0</v>
      </c>
      <c r="J5" s="7">
        <f>Table2[[#This Row],[Total AM]]*1.165+Table2[[#This Row],[Total corni]]*0.026</f>
        <v>2.33</v>
      </c>
      <c r="K5" s="7">
        <f>Table2[[#This Row],[Cultivated AM]]*1.165+Table2[[#This Row],[Cultivated corni]]*0.026</f>
        <v>2.33</v>
      </c>
      <c r="L5" s="14" t="s">
        <v>774</v>
      </c>
      <c r="M5" s="7" t="s">
        <v>64</v>
      </c>
      <c r="N5" s="7" t="s">
        <v>58</v>
      </c>
    </row>
    <row r="6" spans="1:14" x14ac:dyDescent="0.2">
      <c r="A6" s="6">
        <v>5</v>
      </c>
      <c r="B6" s="6">
        <v>1715</v>
      </c>
      <c r="C6" s="6" t="s">
        <v>65</v>
      </c>
      <c r="D6" s="6" t="s">
        <v>55</v>
      </c>
      <c r="E6" s="6" t="s">
        <v>56</v>
      </c>
      <c r="F6" s="6">
        <v>3</v>
      </c>
      <c r="G6" s="6">
        <v>0</v>
      </c>
      <c r="H6" s="6">
        <v>3</v>
      </c>
      <c r="I6" s="6">
        <v>0</v>
      </c>
      <c r="J6" s="6">
        <f>Table2[[#This Row],[Total AM]]*1.165+Table2[[#This Row],[Total corni]]*0.026</f>
        <v>3.4950000000000001</v>
      </c>
      <c r="K6" s="6">
        <f>Table2[[#This Row],[Cultivated AM]]*1.165+Table2[[#This Row],[Cultivated corni]]*0.026</f>
        <v>3.4950000000000001</v>
      </c>
      <c r="L6" s="14" t="s">
        <v>774</v>
      </c>
      <c r="M6" s="6" t="s">
        <v>66</v>
      </c>
      <c r="N6" s="6" t="s">
        <v>61</v>
      </c>
    </row>
    <row r="7" spans="1:14" x14ac:dyDescent="0.2">
      <c r="A7" s="7">
        <v>6</v>
      </c>
      <c r="B7" s="7">
        <v>1715</v>
      </c>
      <c r="C7" s="6" t="s">
        <v>67</v>
      </c>
      <c r="D7" s="6" t="s">
        <v>55</v>
      </c>
      <c r="E7" s="6" t="s">
        <v>56</v>
      </c>
      <c r="F7" s="7">
        <v>5</v>
      </c>
      <c r="G7" s="7">
        <v>0</v>
      </c>
      <c r="H7" s="7">
        <v>0</v>
      </c>
      <c r="I7" s="7">
        <v>0</v>
      </c>
      <c r="J7" s="7">
        <f>Table2[[#This Row],[Total AM]]*1.165+Table2[[#This Row],[Total corni]]*0.026</f>
        <v>5.8250000000000002</v>
      </c>
      <c r="K7" s="7">
        <f>Table2[[#This Row],[Cultivated AM]]*1.165+Table2[[#This Row],[Cultivated corni]]*0.026</f>
        <v>0</v>
      </c>
      <c r="L7" s="14" t="s">
        <v>774</v>
      </c>
      <c r="M7" s="7" t="s">
        <v>68</v>
      </c>
      <c r="N7" s="7" t="s">
        <v>58</v>
      </c>
    </row>
    <row r="8" spans="1:14" x14ac:dyDescent="0.2">
      <c r="A8" s="6">
        <v>7</v>
      </c>
      <c r="B8" s="6">
        <v>1721</v>
      </c>
      <c r="C8" s="6" t="s">
        <v>69</v>
      </c>
      <c r="D8" s="6" t="s">
        <v>55</v>
      </c>
      <c r="E8" s="6" t="s">
        <v>56</v>
      </c>
      <c r="F8" s="6">
        <v>2</v>
      </c>
      <c r="G8" s="6">
        <v>0</v>
      </c>
      <c r="H8" s="6">
        <v>2</v>
      </c>
      <c r="I8" s="6">
        <v>0</v>
      </c>
      <c r="J8" s="6">
        <f>Table2[[#This Row],[Total AM]]*1.165+Table2[[#This Row],[Total corni]]*0.026</f>
        <v>2.33</v>
      </c>
      <c r="K8" s="6">
        <f>Table2[[#This Row],[Cultivated AM]]*1.165+Table2[[#This Row],[Cultivated corni]]*0.026</f>
        <v>2.33</v>
      </c>
      <c r="L8" s="14" t="s">
        <v>774</v>
      </c>
      <c r="M8" s="6" t="s">
        <v>70</v>
      </c>
      <c r="N8" s="6" t="s">
        <v>71</v>
      </c>
    </row>
    <row r="9" spans="1:14" x14ac:dyDescent="0.2">
      <c r="A9" s="7">
        <v>8</v>
      </c>
      <c r="B9" s="7">
        <v>1709</v>
      </c>
      <c r="C9" s="6" t="s">
        <v>72</v>
      </c>
      <c r="D9" s="6" t="s">
        <v>55</v>
      </c>
      <c r="E9" s="6" t="s">
        <v>56</v>
      </c>
      <c r="F9" s="7">
        <v>5</v>
      </c>
      <c r="G9" s="7">
        <v>0</v>
      </c>
      <c r="H9" s="7">
        <v>2</v>
      </c>
      <c r="I9" s="7">
        <v>20</v>
      </c>
      <c r="J9" s="7">
        <f>Table2[[#This Row],[Total AM]]*1.165+Table2[[#This Row],[Total corni]]*0.026</f>
        <v>5.8250000000000002</v>
      </c>
      <c r="K9" s="7">
        <f>Table2[[#This Row],[Cultivated AM]]*1.165+Table2[[#This Row],[Cultivated corni]]*0.026</f>
        <v>2.85</v>
      </c>
      <c r="L9" s="14" t="s">
        <v>774</v>
      </c>
      <c r="M9" s="7" t="s">
        <v>62</v>
      </c>
      <c r="N9" s="7"/>
    </row>
    <row r="10" spans="1:14" x14ac:dyDescent="0.2">
      <c r="A10" s="6">
        <v>9</v>
      </c>
      <c r="B10" s="6">
        <v>1715</v>
      </c>
      <c r="C10" s="6" t="s">
        <v>72</v>
      </c>
      <c r="D10" s="6" t="s">
        <v>55</v>
      </c>
      <c r="E10" s="6" t="s">
        <v>56</v>
      </c>
      <c r="F10" s="6">
        <v>2</v>
      </c>
      <c r="G10" s="6">
        <v>0</v>
      </c>
      <c r="H10" s="6">
        <v>0</v>
      </c>
      <c r="I10" s="6">
        <v>0</v>
      </c>
      <c r="J10" s="6">
        <f>Table2[[#This Row],[Total AM]]*1.165+Table2[[#This Row],[Total corni]]*0.026</f>
        <v>2.33</v>
      </c>
      <c r="K10" s="6">
        <f>Table2[[#This Row],[Cultivated AM]]*1.165+Table2[[#This Row],[Cultivated corni]]*0.026</f>
        <v>0</v>
      </c>
      <c r="L10" s="14" t="s">
        <v>774</v>
      </c>
      <c r="M10" s="6" t="s">
        <v>73</v>
      </c>
      <c r="N10" s="6" t="s">
        <v>74</v>
      </c>
    </row>
    <row r="11" spans="1:14" x14ac:dyDescent="0.2">
      <c r="A11" s="7">
        <v>10</v>
      </c>
      <c r="B11" s="7"/>
      <c r="C11" s="6" t="s">
        <v>75</v>
      </c>
      <c r="D11" s="6" t="s">
        <v>76</v>
      </c>
      <c r="E11" s="6" t="s">
        <v>56</v>
      </c>
      <c r="F11" s="7">
        <v>3</v>
      </c>
      <c r="G11" s="7">
        <v>0</v>
      </c>
      <c r="H11" s="7">
        <v>0</v>
      </c>
      <c r="I11" s="7">
        <v>0</v>
      </c>
      <c r="J11" s="7">
        <f>Table2[[#This Row],[Total AM]]*1.165+Table2[[#This Row],[Total corni]]*0.026</f>
        <v>3.4950000000000001</v>
      </c>
      <c r="K11" s="7">
        <f>Table2[[#This Row],[Cultivated AM]]*1.165+Table2[[#This Row],[Cultivated corni]]*0.026</f>
        <v>0</v>
      </c>
      <c r="L11" s="14" t="s">
        <v>774</v>
      </c>
      <c r="M11" s="7" t="s">
        <v>77</v>
      </c>
      <c r="N11" s="7" t="s">
        <v>61</v>
      </c>
    </row>
    <row r="12" spans="1:14" x14ac:dyDescent="0.2">
      <c r="A12" s="6">
        <v>11</v>
      </c>
      <c r="B12" s="6">
        <v>1721</v>
      </c>
      <c r="C12" s="6" t="s">
        <v>78</v>
      </c>
      <c r="D12" s="6" t="s">
        <v>76</v>
      </c>
      <c r="E12" s="6" t="s">
        <v>56</v>
      </c>
      <c r="F12" s="6">
        <v>2</v>
      </c>
      <c r="G12" s="6">
        <v>0</v>
      </c>
      <c r="H12" s="6">
        <v>2</v>
      </c>
      <c r="I12" s="6">
        <v>0</v>
      </c>
      <c r="J12" s="6">
        <f>Table2[[#This Row],[Total AM]]*1.165+Table2[[#This Row],[Total corni]]*0.026</f>
        <v>2.33</v>
      </c>
      <c r="K12" s="6">
        <f>Table2[[#This Row],[Cultivated AM]]*1.165+Table2[[#This Row],[Cultivated corni]]*0.026</f>
        <v>2.33</v>
      </c>
      <c r="L12" s="14" t="s">
        <v>774</v>
      </c>
      <c r="M12" s="6" t="s">
        <v>62</v>
      </c>
      <c r="N12" s="6"/>
    </row>
    <row r="13" spans="1:14" x14ac:dyDescent="0.2">
      <c r="A13" s="7">
        <v>12</v>
      </c>
      <c r="B13" s="7">
        <v>1715</v>
      </c>
      <c r="C13" s="6" t="s">
        <v>79</v>
      </c>
      <c r="D13" s="6" t="s">
        <v>236</v>
      </c>
      <c r="E13" s="6" t="s">
        <v>56</v>
      </c>
      <c r="F13" s="7">
        <v>2</v>
      </c>
      <c r="G13" s="7">
        <v>0</v>
      </c>
      <c r="H13" s="7">
        <v>1</v>
      </c>
      <c r="I13" s="7">
        <v>0</v>
      </c>
      <c r="J13" s="7">
        <f>Table2[[#This Row],[Total AM]]*1.165+Table2[[#This Row],[Total corni]]*0.026</f>
        <v>2.33</v>
      </c>
      <c r="K13" s="7">
        <f>Table2[[#This Row],[Cultivated AM]]*1.165+Table2[[#This Row],[Cultivated corni]]*0.026</f>
        <v>1.165</v>
      </c>
      <c r="L13" s="14" t="s">
        <v>774</v>
      </c>
      <c r="M13" s="7" t="s">
        <v>62</v>
      </c>
      <c r="N13" s="7"/>
    </row>
    <row r="14" spans="1:14" x14ac:dyDescent="0.2">
      <c r="A14" s="6">
        <v>13</v>
      </c>
      <c r="B14" s="6">
        <v>1715</v>
      </c>
      <c r="C14" s="6" t="s">
        <v>80</v>
      </c>
      <c r="D14" s="6" t="s">
        <v>236</v>
      </c>
      <c r="E14" s="6" t="s">
        <v>56</v>
      </c>
      <c r="F14" s="6">
        <v>1</v>
      </c>
      <c r="G14" s="6">
        <v>10</v>
      </c>
      <c r="H14" s="6">
        <v>1</v>
      </c>
      <c r="I14" s="6">
        <v>10</v>
      </c>
      <c r="J14" s="6">
        <f>Table2[[#This Row],[Total AM]]*1.165+Table2[[#This Row],[Total corni]]*0.026</f>
        <v>1.425</v>
      </c>
      <c r="K14" s="6">
        <f>Table2[[#This Row],[Cultivated AM]]*1.165+Table2[[#This Row],[Cultivated corni]]*0.026</f>
        <v>1.425</v>
      </c>
      <c r="L14" s="14" t="s">
        <v>774</v>
      </c>
      <c r="M14" s="6" t="s">
        <v>62</v>
      </c>
      <c r="N14" s="6"/>
    </row>
    <row r="15" spans="1:14" x14ac:dyDescent="0.2">
      <c r="A15" s="7">
        <v>14</v>
      </c>
      <c r="B15" s="7">
        <v>1715</v>
      </c>
      <c r="C15" s="6" t="s">
        <v>81</v>
      </c>
      <c r="D15" s="6" t="s">
        <v>236</v>
      </c>
      <c r="E15" s="6" t="s">
        <v>56</v>
      </c>
      <c r="F15" s="7">
        <v>4</v>
      </c>
      <c r="G15" s="7">
        <v>0</v>
      </c>
      <c r="H15" s="7">
        <v>0</v>
      </c>
      <c r="I15" s="7">
        <v>0</v>
      </c>
      <c r="J15" s="7">
        <f>Table2[[#This Row],[Total AM]]*1.165+Table2[[#This Row],[Total corni]]*0.026</f>
        <v>4.66</v>
      </c>
      <c r="K15" s="7">
        <f>Table2[[#This Row],[Cultivated AM]]*1.165+Table2[[#This Row],[Cultivated corni]]*0.026</f>
        <v>0</v>
      </c>
      <c r="L15" s="14" t="s">
        <v>774</v>
      </c>
      <c r="M15" s="7" t="s">
        <v>82</v>
      </c>
      <c r="N15" s="7" t="s">
        <v>61</v>
      </c>
    </row>
    <row r="16" spans="1:14" x14ac:dyDescent="0.2">
      <c r="A16" s="6">
        <v>15</v>
      </c>
      <c r="B16" s="6">
        <v>1715</v>
      </c>
      <c r="C16" s="6" t="s">
        <v>83</v>
      </c>
      <c r="D16" s="6" t="s">
        <v>236</v>
      </c>
      <c r="E16" s="6" t="s">
        <v>56</v>
      </c>
      <c r="F16" s="6">
        <v>5</v>
      </c>
      <c r="G16" s="6">
        <v>0</v>
      </c>
      <c r="H16" s="6">
        <v>0</v>
      </c>
      <c r="I16" s="6">
        <v>0</v>
      </c>
      <c r="J16" s="6">
        <f>Table2[[#This Row],[Total AM]]*1.165+Table2[[#This Row],[Total corni]]*0.026</f>
        <v>5.8250000000000002</v>
      </c>
      <c r="K16" s="6">
        <f>Table2[[#This Row],[Cultivated AM]]*1.165+Table2[[#This Row],[Cultivated corni]]*0.026</f>
        <v>0</v>
      </c>
      <c r="L16" s="14" t="s">
        <v>774</v>
      </c>
      <c r="M16" s="6" t="s">
        <v>84</v>
      </c>
      <c r="N16" s="6" t="s">
        <v>85</v>
      </c>
    </row>
    <row r="17" spans="1:14" x14ac:dyDescent="0.2">
      <c r="A17" s="7">
        <v>16</v>
      </c>
      <c r="B17" s="7">
        <v>1714</v>
      </c>
      <c r="C17" s="6" t="s">
        <v>86</v>
      </c>
      <c r="D17" s="6" t="s">
        <v>87</v>
      </c>
      <c r="E17" s="6" t="s">
        <v>56</v>
      </c>
      <c r="F17" s="7">
        <v>25</v>
      </c>
      <c r="G17" s="7">
        <v>0</v>
      </c>
      <c r="H17" s="7">
        <v>10</v>
      </c>
      <c r="I17" s="7">
        <v>0</v>
      </c>
      <c r="J17" s="7">
        <f>Table2[[#This Row],[Total AM]]*1.165+Table2[[#This Row],[Total corni]]*0.026</f>
        <v>29.125</v>
      </c>
      <c r="K17" s="7">
        <f>Table2[[#This Row],[Cultivated AM]]*1.165+Table2[[#This Row],[Cultivated corni]]*0.026</f>
        <v>11.65</v>
      </c>
      <c r="L17" s="14" t="s">
        <v>774</v>
      </c>
      <c r="M17" s="7" t="s">
        <v>88</v>
      </c>
      <c r="N17" s="7" t="s">
        <v>89</v>
      </c>
    </row>
    <row r="18" spans="1:14" x14ac:dyDescent="0.2">
      <c r="A18" s="6">
        <v>17</v>
      </c>
      <c r="B18" s="6">
        <v>1714</v>
      </c>
      <c r="C18" s="6" t="s">
        <v>90</v>
      </c>
      <c r="D18" s="6" t="s">
        <v>87</v>
      </c>
      <c r="E18" s="6" t="s">
        <v>56</v>
      </c>
      <c r="F18" s="6">
        <v>10</v>
      </c>
      <c r="G18" s="6">
        <v>0</v>
      </c>
      <c r="H18" s="6">
        <v>2</v>
      </c>
      <c r="I18" s="6">
        <v>0</v>
      </c>
      <c r="J18" s="6">
        <f>Table2[[#This Row],[Total AM]]*1.165+Table2[[#This Row],[Total corni]]*0.026</f>
        <v>11.65</v>
      </c>
      <c r="K18" s="6">
        <f>Table2[[#This Row],[Cultivated AM]]*1.165+Table2[[#This Row],[Cultivated corni]]*0.026</f>
        <v>2.33</v>
      </c>
      <c r="L18" s="14" t="s">
        <v>774</v>
      </c>
      <c r="M18" s="6" t="s">
        <v>88</v>
      </c>
      <c r="N18" s="6" t="s">
        <v>89</v>
      </c>
    </row>
    <row r="19" spans="1:14" x14ac:dyDescent="0.2">
      <c r="A19" s="7">
        <v>18</v>
      </c>
      <c r="B19" s="7">
        <v>1714</v>
      </c>
      <c r="C19" s="6" t="s">
        <v>91</v>
      </c>
      <c r="D19" s="6" t="s">
        <v>87</v>
      </c>
      <c r="E19" s="6" t="s">
        <v>56</v>
      </c>
      <c r="F19" s="7">
        <v>3</v>
      </c>
      <c r="G19" s="7">
        <v>0</v>
      </c>
      <c r="H19" s="7">
        <v>2</v>
      </c>
      <c r="I19" s="7">
        <v>0</v>
      </c>
      <c r="J19" s="7">
        <f>Table2[[#This Row],[Total AM]]*1.165+Table2[[#This Row],[Total corni]]*0.026</f>
        <v>3.4950000000000001</v>
      </c>
      <c r="K19" s="7">
        <f>Table2[[#This Row],[Cultivated AM]]*1.165+Table2[[#This Row],[Cultivated corni]]*0.026</f>
        <v>2.33</v>
      </c>
      <c r="L19" s="14" t="s">
        <v>774</v>
      </c>
      <c r="M19" s="7" t="s">
        <v>88</v>
      </c>
      <c r="N19" s="7" t="s">
        <v>89</v>
      </c>
    </row>
    <row r="20" spans="1:14" x14ac:dyDescent="0.2">
      <c r="A20" s="6">
        <v>19</v>
      </c>
      <c r="B20" s="6">
        <v>1715</v>
      </c>
      <c r="C20" s="6" t="s">
        <v>92</v>
      </c>
      <c r="D20" s="6" t="s">
        <v>87</v>
      </c>
      <c r="E20" s="6" t="s">
        <v>56</v>
      </c>
      <c r="F20" s="6">
        <v>8</v>
      </c>
      <c r="G20" s="6">
        <v>0</v>
      </c>
      <c r="H20" s="6">
        <v>8</v>
      </c>
      <c r="I20" s="6">
        <v>0</v>
      </c>
      <c r="J20" s="6">
        <f>Table2[[#This Row],[Total AM]]*1.165+Table2[[#This Row],[Total corni]]*0.026</f>
        <v>9.32</v>
      </c>
      <c r="K20" s="6">
        <f>Table2[[#This Row],[Cultivated AM]]*1.165+Table2[[#This Row],[Cultivated corni]]*0.026</f>
        <v>9.32</v>
      </c>
      <c r="L20" s="14" t="s">
        <v>774</v>
      </c>
      <c r="M20" s="6" t="s">
        <v>62</v>
      </c>
      <c r="N20" s="6"/>
    </row>
    <row r="21" spans="1:14" x14ac:dyDescent="0.2">
      <c r="A21" s="7">
        <v>20</v>
      </c>
      <c r="B21" s="7">
        <v>1710</v>
      </c>
      <c r="C21" s="6" t="s">
        <v>92</v>
      </c>
      <c r="D21" s="6" t="s">
        <v>87</v>
      </c>
      <c r="E21" s="6" t="s">
        <v>56</v>
      </c>
      <c r="F21" s="7">
        <v>2</v>
      </c>
      <c r="G21" s="7">
        <v>0</v>
      </c>
      <c r="H21" s="7">
        <v>2</v>
      </c>
      <c r="I21" s="7">
        <v>0</v>
      </c>
      <c r="J21" s="7">
        <f>Table2[[#This Row],[Total AM]]*1.165+Table2[[#This Row],[Total corni]]*0.026</f>
        <v>2.33</v>
      </c>
      <c r="K21" s="7">
        <f>Table2[[#This Row],[Cultivated AM]]*1.165+Table2[[#This Row],[Cultivated corni]]*0.026</f>
        <v>2.33</v>
      </c>
      <c r="L21" s="14" t="s">
        <v>774</v>
      </c>
      <c r="M21" s="7" t="s">
        <v>93</v>
      </c>
      <c r="N21" s="7" t="s">
        <v>74</v>
      </c>
    </row>
    <row r="22" spans="1:14" x14ac:dyDescent="0.2">
      <c r="A22" s="6">
        <v>21</v>
      </c>
      <c r="B22" s="6">
        <v>1715</v>
      </c>
      <c r="C22" s="6" t="s">
        <v>94</v>
      </c>
      <c r="D22" s="6" t="s">
        <v>95</v>
      </c>
      <c r="E22" s="6" t="s">
        <v>96</v>
      </c>
      <c r="F22" s="6">
        <v>6</v>
      </c>
      <c r="G22" s="6">
        <v>24</v>
      </c>
      <c r="H22" s="6">
        <v>6</v>
      </c>
      <c r="I22" s="6">
        <v>24</v>
      </c>
      <c r="J22" s="6">
        <f>Table2[[#This Row],[Total AM]]*1.165+Table2[[#This Row],[Total corni]]*0.026</f>
        <v>7.6139999999999999</v>
      </c>
      <c r="K22" s="6">
        <f>Table2[[#This Row],[Cultivated AM]]*1.165+Table2[[#This Row],[Cultivated corni]]*0.026</f>
        <v>7.6139999999999999</v>
      </c>
      <c r="L22" s="14" t="s">
        <v>774</v>
      </c>
      <c r="M22" s="6" t="s">
        <v>62</v>
      </c>
      <c r="N22" s="6"/>
    </row>
    <row r="23" spans="1:14" x14ac:dyDescent="0.2">
      <c r="A23" s="7">
        <v>22</v>
      </c>
      <c r="B23" s="7">
        <v>1721</v>
      </c>
      <c r="C23" s="6" t="s">
        <v>94</v>
      </c>
      <c r="D23" s="6" t="s">
        <v>95</v>
      </c>
      <c r="E23" s="6" t="s">
        <v>96</v>
      </c>
      <c r="F23" s="7">
        <v>0</v>
      </c>
      <c r="G23" s="7">
        <v>12</v>
      </c>
      <c r="H23" s="7">
        <v>0</v>
      </c>
      <c r="I23" s="7">
        <v>12</v>
      </c>
      <c r="J23" s="7">
        <f>Table2[[#This Row],[Total AM]]*1.165+Table2[[#This Row],[Total corni]]*0.026</f>
        <v>0.312</v>
      </c>
      <c r="K23" s="7">
        <f>Table2[[#This Row],[Cultivated AM]]*1.165+Table2[[#This Row],[Cultivated corni]]*0.026</f>
        <v>0.312</v>
      </c>
      <c r="L23" s="14" t="s">
        <v>774</v>
      </c>
      <c r="M23" s="7" t="s">
        <v>62</v>
      </c>
      <c r="N23" s="7"/>
    </row>
    <row r="24" spans="1:14" x14ac:dyDescent="0.2">
      <c r="A24" s="6">
        <v>23</v>
      </c>
      <c r="B24" s="6">
        <v>1714</v>
      </c>
      <c r="C24" s="6" t="s">
        <v>97</v>
      </c>
      <c r="D24" s="6" t="s">
        <v>238</v>
      </c>
      <c r="E24" s="6" t="s">
        <v>96</v>
      </c>
      <c r="F24" s="6">
        <v>7</v>
      </c>
      <c r="G24" s="6">
        <v>5</v>
      </c>
      <c r="H24" s="6">
        <v>7</v>
      </c>
      <c r="I24" s="6">
        <v>5</v>
      </c>
      <c r="J24" s="6">
        <f>Table2[[#This Row],[Total AM]]*1.165+Table2[[#This Row],[Total corni]]*0.026</f>
        <v>8.2850000000000019</v>
      </c>
      <c r="K24" s="7">
        <f>Table2[[#This Row],[Cultivated AM]]*1.165+Table2[[#This Row],[Cultivated corni]]*0.026</f>
        <v>8.2850000000000019</v>
      </c>
      <c r="L24" s="14" t="s">
        <v>774</v>
      </c>
      <c r="M24" s="6" t="s">
        <v>62</v>
      </c>
      <c r="N24" s="6"/>
    </row>
    <row r="25" spans="1:14" x14ac:dyDescent="0.2">
      <c r="A25" s="7">
        <v>24</v>
      </c>
      <c r="B25" s="7">
        <v>1718</v>
      </c>
      <c r="C25" s="6" t="s">
        <v>97</v>
      </c>
      <c r="D25" s="6" t="s">
        <v>238</v>
      </c>
      <c r="E25" s="6" t="s">
        <v>96</v>
      </c>
      <c r="F25" s="7">
        <v>1</v>
      </c>
      <c r="G25" s="7">
        <v>6</v>
      </c>
      <c r="H25" s="7"/>
      <c r="I25" s="7"/>
      <c r="J25" s="7">
        <f>Table2[[#This Row],[Total AM]]*1.165+Table2[[#This Row],[Total corni]]*0.026</f>
        <v>1.321</v>
      </c>
      <c r="K25" s="7">
        <f>Table2[[#This Row],[Cultivated AM]]*1.165+Table2[[#This Row],[Cultivated corni]]*0.026</f>
        <v>0</v>
      </c>
      <c r="L25" s="14" t="s">
        <v>774</v>
      </c>
      <c r="M25" s="7" t="s">
        <v>62</v>
      </c>
      <c r="N25" s="7"/>
    </row>
    <row r="26" spans="1:14" x14ac:dyDescent="0.2">
      <c r="A26" s="6">
        <v>25</v>
      </c>
      <c r="B26" s="6">
        <v>1718</v>
      </c>
      <c r="C26" s="6" t="s">
        <v>98</v>
      </c>
      <c r="D26" s="6" t="s">
        <v>238</v>
      </c>
      <c r="E26" s="6" t="s">
        <v>96</v>
      </c>
      <c r="F26" s="6">
        <v>3</v>
      </c>
      <c r="G26" s="6">
        <v>20</v>
      </c>
      <c r="H26" s="6">
        <v>3</v>
      </c>
      <c r="I26" s="6">
        <v>20</v>
      </c>
      <c r="J26" s="6">
        <f>Table2[[#This Row],[Total AM]]*1.165+Table2[[#This Row],[Total corni]]*0.026</f>
        <v>4.0150000000000006</v>
      </c>
      <c r="K26" s="6">
        <f>Table2[[#This Row],[Cultivated AM]]*1.165+Table2[[#This Row],[Cultivated corni]]*0.026</f>
        <v>4.0150000000000006</v>
      </c>
      <c r="L26" s="14" t="s">
        <v>774</v>
      </c>
      <c r="M26" s="6" t="s">
        <v>62</v>
      </c>
      <c r="N26" s="6"/>
    </row>
    <row r="27" spans="1:14" x14ac:dyDescent="0.2">
      <c r="A27" s="7">
        <v>26</v>
      </c>
      <c r="B27" s="7">
        <v>1716</v>
      </c>
      <c r="C27" s="6" t="s">
        <v>99</v>
      </c>
      <c r="D27" s="6" t="s">
        <v>238</v>
      </c>
      <c r="E27" s="6" t="s">
        <v>96</v>
      </c>
      <c r="F27" s="7">
        <v>1</v>
      </c>
      <c r="G27" s="7">
        <v>10</v>
      </c>
      <c r="H27" s="7">
        <v>1</v>
      </c>
      <c r="I27" s="7">
        <v>10</v>
      </c>
      <c r="J27" s="7">
        <f>Table2[[#This Row],[Total AM]]*1.165+Table2[[#This Row],[Total corni]]*0.026</f>
        <v>1.425</v>
      </c>
      <c r="K27" s="7">
        <f>Table2[[#This Row],[Cultivated AM]]*1.165+Table2[[#This Row],[Cultivated corni]]*0.026</f>
        <v>1.425</v>
      </c>
      <c r="L27" s="14" t="s">
        <v>774</v>
      </c>
      <c r="M27" s="7" t="s">
        <v>62</v>
      </c>
      <c r="N27" s="7"/>
    </row>
    <row r="28" spans="1:14" x14ac:dyDescent="0.2">
      <c r="A28" s="6">
        <v>27</v>
      </c>
      <c r="B28" s="6">
        <v>1720</v>
      </c>
      <c r="C28" s="6" t="s">
        <v>99</v>
      </c>
      <c r="D28" s="6" t="s">
        <v>238</v>
      </c>
      <c r="E28" s="6" t="s">
        <v>96</v>
      </c>
      <c r="F28" s="6">
        <v>1</v>
      </c>
      <c r="G28" s="6">
        <v>32</v>
      </c>
      <c r="H28" s="6">
        <v>1</v>
      </c>
      <c r="I28" s="6">
        <v>32</v>
      </c>
      <c r="J28" s="6">
        <f>Table2[[#This Row],[Total AM]]*1.165+Table2[[#This Row],[Total corni]]*0.026</f>
        <v>1.9969999999999999</v>
      </c>
      <c r="K28" s="6">
        <f>Table2[[#This Row],[Cultivated AM]]*1.165+Table2[[#This Row],[Cultivated corni]]*0.026</f>
        <v>1.9969999999999999</v>
      </c>
      <c r="L28" s="14" t="s">
        <v>774</v>
      </c>
      <c r="M28" s="6" t="s">
        <v>62</v>
      </c>
      <c r="N28" s="6"/>
    </row>
    <row r="29" spans="1:14" x14ac:dyDescent="0.2">
      <c r="A29" s="7">
        <v>28</v>
      </c>
      <c r="B29" s="7">
        <v>1720</v>
      </c>
      <c r="C29" s="6" t="s">
        <v>100</v>
      </c>
      <c r="D29" s="6" t="s">
        <v>239</v>
      </c>
      <c r="E29" s="6" t="s">
        <v>96</v>
      </c>
      <c r="F29" s="7">
        <v>0</v>
      </c>
      <c r="G29" s="7">
        <v>15</v>
      </c>
      <c r="H29" s="7">
        <v>0</v>
      </c>
      <c r="I29" s="7">
        <v>15</v>
      </c>
      <c r="J29" s="7">
        <f>Table2[[#This Row],[Total AM]]*1.165+Table2[[#This Row],[Total corni]]*0.026</f>
        <v>0.38999999999999996</v>
      </c>
      <c r="K29" s="7">
        <f>Table2[[#This Row],[Cultivated AM]]*1.165+Table2[[#This Row],[Cultivated corni]]*0.026</f>
        <v>0.38999999999999996</v>
      </c>
      <c r="L29" s="14" t="s">
        <v>774</v>
      </c>
      <c r="M29" s="7" t="s">
        <v>62</v>
      </c>
      <c r="N29" s="7"/>
    </row>
    <row r="30" spans="1:14" x14ac:dyDescent="0.2">
      <c r="A30" s="6">
        <v>29</v>
      </c>
      <c r="B30" s="6">
        <v>1721</v>
      </c>
      <c r="C30" s="6" t="s">
        <v>101</v>
      </c>
      <c r="D30" s="6" t="s">
        <v>102</v>
      </c>
      <c r="E30" s="6" t="s">
        <v>96</v>
      </c>
      <c r="F30" s="6">
        <v>4</v>
      </c>
      <c r="G30" s="6">
        <v>0</v>
      </c>
      <c r="H30" s="6">
        <v>1</v>
      </c>
      <c r="I30" s="6">
        <v>2</v>
      </c>
      <c r="J30" s="6">
        <f>Table2[[#This Row],[Total AM]]*1.165+Table2[[#This Row],[Total corni]]*0.026</f>
        <v>4.66</v>
      </c>
      <c r="K30" s="6">
        <f>Table2[[#This Row],[Cultivated AM]]*1.165+Table2[[#This Row],[Cultivated corni]]*0.026</f>
        <v>1.2170000000000001</v>
      </c>
      <c r="L30" s="14" t="s">
        <v>774</v>
      </c>
      <c r="M30" s="6" t="s">
        <v>62</v>
      </c>
      <c r="N30" s="6"/>
    </row>
    <row r="31" spans="1:14" x14ac:dyDescent="0.2">
      <c r="A31" s="7">
        <v>30</v>
      </c>
      <c r="B31" s="7">
        <v>1714</v>
      </c>
      <c r="C31" s="6" t="s">
        <v>103</v>
      </c>
      <c r="D31" s="6" t="s">
        <v>102</v>
      </c>
      <c r="E31" s="6" t="s">
        <v>96</v>
      </c>
      <c r="F31" s="7">
        <v>12</v>
      </c>
      <c r="G31" s="7">
        <v>0</v>
      </c>
      <c r="H31" s="7">
        <v>12</v>
      </c>
      <c r="I31" s="7">
        <v>0</v>
      </c>
      <c r="J31" s="7">
        <f>Table2[[#This Row],[Total AM]]*1.165+Table2[[#This Row],[Total corni]]*0.026</f>
        <v>13.98</v>
      </c>
      <c r="K31" s="7">
        <f>Table2[[#This Row],[Cultivated AM]]*1.165+Table2[[#This Row],[Cultivated corni]]*0.026</f>
        <v>13.98</v>
      </c>
      <c r="L31" s="14" t="s">
        <v>774</v>
      </c>
      <c r="M31" s="7" t="s">
        <v>62</v>
      </c>
      <c r="N31" s="7"/>
    </row>
    <row r="32" spans="1:14" x14ac:dyDescent="0.2">
      <c r="A32" s="6">
        <v>31</v>
      </c>
      <c r="B32" s="6">
        <v>1714</v>
      </c>
      <c r="C32" s="6" t="s">
        <v>103</v>
      </c>
      <c r="D32" s="6" t="s">
        <v>102</v>
      </c>
      <c r="E32" s="6" t="s">
        <v>96</v>
      </c>
      <c r="F32" s="6">
        <v>5</v>
      </c>
      <c r="G32" s="6">
        <v>0</v>
      </c>
      <c r="H32" s="6">
        <v>5</v>
      </c>
      <c r="I32" s="6">
        <v>0</v>
      </c>
      <c r="J32" s="6">
        <f>Table2[[#This Row],[Total AM]]*1.165+Table2[[#This Row],[Total corni]]*0.026</f>
        <v>5.8250000000000002</v>
      </c>
      <c r="K32" s="6">
        <f>Table2[[#This Row],[Cultivated AM]]*1.165+Table2[[#This Row],[Cultivated corni]]*0.026</f>
        <v>5.8250000000000002</v>
      </c>
      <c r="L32" s="14" t="s">
        <v>774</v>
      </c>
      <c r="M32" s="6" t="s">
        <v>62</v>
      </c>
      <c r="N32" s="6"/>
    </row>
    <row r="33" spans="1:14" x14ac:dyDescent="0.2">
      <c r="A33" s="7">
        <v>32</v>
      </c>
      <c r="B33" s="7">
        <v>1718</v>
      </c>
      <c r="C33" s="6" t="s">
        <v>103</v>
      </c>
      <c r="D33" s="6" t="s">
        <v>102</v>
      </c>
      <c r="E33" s="6" t="s">
        <v>96</v>
      </c>
      <c r="F33" s="7">
        <v>1</v>
      </c>
      <c r="G33" s="7">
        <v>20</v>
      </c>
      <c r="H33" s="7">
        <v>1</v>
      </c>
      <c r="I33" s="7">
        <v>20</v>
      </c>
      <c r="J33" s="7">
        <f>Table2[[#This Row],[Total AM]]*1.165+Table2[[#This Row],[Total corni]]*0.026</f>
        <v>1.6850000000000001</v>
      </c>
      <c r="K33" s="7">
        <f>Table2[[#This Row],[Cultivated AM]]*1.165+Table2[[#This Row],[Cultivated corni]]*0.026</f>
        <v>1.6850000000000001</v>
      </c>
      <c r="L33" s="14" t="s">
        <v>774</v>
      </c>
      <c r="M33" s="7" t="s">
        <v>62</v>
      </c>
      <c r="N33" s="7"/>
    </row>
    <row r="34" spans="1:14" x14ac:dyDescent="0.2">
      <c r="A34" s="6">
        <v>33</v>
      </c>
      <c r="B34" s="6">
        <v>1714</v>
      </c>
      <c r="C34" s="6" t="s">
        <v>103</v>
      </c>
      <c r="D34" s="6" t="s">
        <v>102</v>
      </c>
      <c r="E34" s="6" t="s">
        <v>96</v>
      </c>
      <c r="F34" s="6">
        <v>12</v>
      </c>
      <c r="G34" s="6">
        <v>21</v>
      </c>
      <c r="H34" s="6">
        <v>12</v>
      </c>
      <c r="I34" s="6">
        <v>21</v>
      </c>
      <c r="J34" s="6">
        <f>Table2[[#This Row],[Total AM]]*1.165+Table2[[#This Row],[Total corni]]*0.026</f>
        <v>14.526</v>
      </c>
      <c r="K34" s="6">
        <f>Table2[[#This Row],[Cultivated AM]]*1.165+Table2[[#This Row],[Cultivated corni]]*0.026</f>
        <v>14.526</v>
      </c>
      <c r="L34" s="14" t="s">
        <v>774</v>
      </c>
      <c r="M34" s="6" t="s">
        <v>62</v>
      </c>
      <c r="N34" s="6"/>
    </row>
    <row r="35" spans="1:14" x14ac:dyDescent="0.2">
      <c r="A35" s="7">
        <v>34</v>
      </c>
      <c r="B35" s="7">
        <v>1710</v>
      </c>
      <c r="C35" s="6" t="s">
        <v>104</v>
      </c>
      <c r="D35" s="6" t="s">
        <v>102</v>
      </c>
      <c r="E35" s="6" t="s">
        <v>96</v>
      </c>
      <c r="F35" s="7">
        <v>2</v>
      </c>
      <c r="G35" s="7">
        <v>6</v>
      </c>
      <c r="H35" s="7">
        <v>2</v>
      </c>
      <c r="I35" s="7">
        <v>6</v>
      </c>
      <c r="J35" s="7">
        <f>Table2[[#This Row],[Total AM]]*1.165+Table2[[#This Row],[Total corni]]*0.026</f>
        <v>2.4860000000000002</v>
      </c>
      <c r="K35" s="7">
        <f>Table2[[#This Row],[Cultivated AM]]*1.165+Table2[[#This Row],[Cultivated corni]]*0.026</f>
        <v>2.4860000000000002</v>
      </c>
      <c r="L35" s="14" t="s">
        <v>774</v>
      </c>
      <c r="M35" s="7" t="s">
        <v>62</v>
      </c>
      <c r="N35" s="7"/>
    </row>
    <row r="36" spans="1:14" x14ac:dyDescent="0.2">
      <c r="A36" s="6">
        <v>35</v>
      </c>
      <c r="B36" s="6">
        <v>1718</v>
      </c>
      <c r="C36" s="6" t="s">
        <v>104</v>
      </c>
      <c r="D36" s="6" t="s">
        <v>102</v>
      </c>
      <c r="E36" s="6" t="s">
        <v>96</v>
      </c>
      <c r="F36" s="6">
        <v>3</v>
      </c>
      <c r="G36" s="6">
        <v>39</v>
      </c>
      <c r="H36" s="6">
        <v>3</v>
      </c>
      <c r="I36" s="6">
        <v>39</v>
      </c>
      <c r="J36" s="6">
        <f>Table2[[#This Row],[Total AM]]*1.165+Table2[[#This Row],[Total corni]]*0.026</f>
        <v>4.5090000000000003</v>
      </c>
      <c r="K36" s="6">
        <f>Table2[[#This Row],[Cultivated AM]]*1.165+Table2[[#This Row],[Cultivated corni]]*0.026</f>
        <v>4.5090000000000003</v>
      </c>
      <c r="L36" s="14" t="s">
        <v>774</v>
      </c>
      <c r="M36" s="6" t="s">
        <v>62</v>
      </c>
      <c r="N36" s="6"/>
    </row>
    <row r="37" spans="1:14" x14ac:dyDescent="0.2">
      <c r="A37" s="7">
        <v>36</v>
      </c>
      <c r="B37" s="7">
        <v>1707</v>
      </c>
      <c r="C37" s="6" t="s">
        <v>105</v>
      </c>
      <c r="D37" s="6" t="s">
        <v>240</v>
      </c>
      <c r="E37" s="6" t="s">
        <v>106</v>
      </c>
      <c r="F37" s="7">
        <v>59</v>
      </c>
      <c r="G37" s="7">
        <v>4</v>
      </c>
      <c r="H37" s="7">
        <v>59</v>
      </c>
      <c r="I37" s="7">
        <v>4</v>
      </c>
      <c r="J37" s="7">
        <f>Table2[[#This Row],[Total AM]]*1.165+Table2[[#This Row],[Total corni]]*0.026</f>
        <v>68.838999999999999</v>
      </c>
      <c r="K37" s="7">
        <f>Table2[[#This Row],[Cultivated AM]]*1.165+Table2[[#This Row],[Cultivated corni]]*0.026</f>
        <v>68.838999999999999</v>
      </c>
      <c r="L37" s="14" t="s">
        <v>774</v>
      </c>
      <c r="M37" s="7" t="s">
        <v>62</v>
      </c>
      <c r="N37" s="7"/>
    </row>
    <row r="38" spans="1:14" x14ac:dyDescent="0.2">
      <c r="A38" s="6">
        <v>37</v>
      </c>
      <c r="B38" s="6">
        <v>1719</v>
      </c>
      <c r="C38" s="6" t="s">
        <v>105</v>
      </c>
      <c r="D38" s="6" t="s">
        <v>240</v>
      </c>
      <c r="E38" s="6" t="s">
        <v>106</v>
      </c>
      <c r="F38" s="6">
        <v>1</v>
      </c>
      <c r="G38" s="6">
        <v>16</v>
      </c>
      <c r="H38" s="6">
        <v>1</v>
      </c>
      <c r="I38" s="6">
        <v>16</v>
      </c>
      <c r="J38" s="6">
        <f>Table2[[#This Row],[Total AM]]*1.165+Table2[[#This Row],[Total corni]]*0.026</f>
        <v>1.581</v>
      </c>
      <c r="K38" s="6">
        <f>Table2[[#This Row],[Cultivated AM]]*1.165+Table2[[#This Row],[Cultivated corni]]*0.026</f>
        <v>1.581</v>
      </c>
      <c r="L38" s="14" t="s">
        <v>774</v>
      </c>
      <c r="M38" s="6" t="s">
        <v>62</v>
      </c>
      <c r="N38" s="6"/>
    </row>
    <row r="39" spans="1:14" x14ac:dyDescent="0.2">
      <c r="A39" s="7">
        <v>38</v>
      </c>
      <c r="B39" s="7">
        <v>1717</v>
      </c>
      <c r="C39" s="6" t="s">
        <v>107</v>
      </c>
      <c r="D39" s="6" t="s">
        <v>240</v>
      </c>
      <c r="E39" s="6" t="s">
        <v>106</v>
      </c>
      <c r="F39" s="7">
        <v>10</v>
      </c>
      <c r="G39" s="7">
        <v>30</v>
      </c>
      <c r="H39" s="7">
        <v>10</v>
      </c>
      <c r="I39" s="7">
        <v>30</v>
      </c>
      <c r="J39" s="7">
        <f>Table2[[#This Row],[Total AM]]*1.165+Table2[[#This Row],[Total corni]]*0.026</f>
        <v>12.43</v>
      </c>
      <c r="K39" s="7">
        <f>Table2[[#This Row],[Cultivated AM]]*1.165+Table2[[#This Row],[Cultivated corni]]*0.026</f>
        <v>12.43</v>
      </c>
      <c r="L39" s="14" t="s">
        <v>774</v>
      </c>
      <c r="M39" s="7" t="s">
        <v>62</v>
      </c>
      <c r="N39" s="7"/>
    </row>
    <row r="40" spans="1:14" x14ac:dyDescent="0.2">
      <c r="A40" s="6">
        <v>39</v>
      </c>
      <c r="B40" s="6">
        <v>1713</v>
      </c>
      <c r="C40" s="6" t="s">
        <v>108</v>
      </c>
      <c r="D40" s="6" t="s">
        <v>240</v>
      </c>
      <c r="E40" s="6" t="s">
        <v>106</v>
      </c>
      <c r="F40" s="6">
        <v>7</v>
      </c>
      <c r="G40" s="6">
        <v>0</v>
      </c>
      <c r="H40" s="6">
        <v>7</v>
      </c>
      <c r="I40" s="6">
        <v>0</v>
      </c>
      <c r="J40" s="6">
        <f>Table2[[#This Row],[Total AM]]*1.165+Table2[[#This Row],[Total corni]]*0.026</f>
        <v>8.1550000000000011</v>
      </c>
      <c r="K40" s="6">
        <f>Table2[[#This Row],[Cultivated AM]]*1.165+Table2[[#This Row],[Cultivated corni]]*0.026</f>
        <v>8.1550000000000011</v>
      </c>
      <c r="L40" s="14" t="s">
        <v>774</v>
      </c>
      <c r="M40" s="6" t="s">
        <v>62</v>
      </c>
      <c r="N40" s="6"/>
    </row>
    <row r="41" spans="1:14" x14ac:dyDescent="0.2">
      <c r="A41" s="7">
        <v>40</v>
      </c>
      <c r="B41" s="7">
        <v>1713</v>
      </c>
      <c r="C41" s="6" t="s">
        <v>108</v>
      </c>
      <c r="D41" s="6" t="s">
        <v>240</v>
      </c>
      <c r="E41" s="6" t="s">
        <v>106</v>
      </c>
      <c r="F41" s="7">
        <v>6</v>
      </c>
      <c r="G41" s="7">
        <v>0</v>
      </c>
      <c r="H41" s="7">
        <v>6</v>
      </c>
      <c r="I41" s="7">
        <v>0</v>
      </c>
      <c r="J41" s="7">
        <f>Table2[[#This Row],[Total AM]]*1.165+Table2[[#This Row],[Total corni]]*0.026</f>
        <v>6.99</v>
      </c>
      <c r="K41" s="7">
        <f>Table2[[#This Row],[Cultivated AM]]*1.165+Table2[[#This Row],[Cultivated corni]]*0.026</f>
        <v>6.99</v>
      </c>
      <c r="L41" s="14" t="s">
        <v>774</v>
      </c>
      <c r="M41" s="7" t="s">
        <v>62</v>
      </c>
      <c r="N41" s="7"/>
    </row>
    <row r="42" spans="1:14" x14ac:dyDescent="0.2">
      <c r="A42" s="6">
        <v>41</v>
      </c>
      <c r="B42" s="6">
        <v>1714</v>
      </c>
      <c r="C42" s="11" t="s">
        <v>108</v>
      </c>
      <c r="D42" s="6" t="s">
        <v>240</v>
      </c>
      <c r="E42" s="6" t="s">
        <v>106</v>
      </c>
      <c r="F42" s="6">
        <v>6</v>
      </c>
      <c r="G42" s="6">
        <v>0</v>
      </c>
      <c r="H42" s="6">
        <v>2</v>
      </c>
      <c r="I42" s="6">
        <v>0</v>
      </c>
      <c r="J42" s="6">
        <f>Table2[[#This Row],[Total AM]]*1.165+Table2[[#This Row],[Total corni]]*0.026</f>
        <v>6.99</v>
      </c>
      <c r="K42" s="6">
        <f>Table2[[#This Row],[Cultivated AM]]*1.165+Table2[[#This Row],[Cultivated corni]]*0.026</f>
        <v>2.33</v>
      </c>
      <c r="L42" s="14" t="s">
        <v>774</v>
      </c>
      <c r="M42" s="6" t="s">
        <v>109</v>
      </c>
      <c r="N42" s="6" t="s">
        <v>58</v>
      </c>
    </row>
    <row r="43" spans="1:14" x14ac:dyDescent="0.2">
      <c r="A43" s="7">
        <v>42</v>
      </c>
      <c r="B43" s="7">
        <v>1713</v>
      </c>
      <c r="C43" s="6" t="s">
        <v>110</v>
      </c>
      <c r="D43" s="6" t="s">
        <v>240</v>
      </c>
      <c r="E43" s="6" t="s">
        <v>106</v>
      </c>
      <c r="F43" s="7">
        <v>12</v>
      </c>
      <c r="G43" s="7">
        <v>0</v>
      </c>
      <c r="H43" s="7">
        <v>12</v>
      </c>
      <c r="I43" s="7">
        <v>0</v>
      </c>
      <c r="J43" s="7">
        <f>Table2[[#This Row],[Total AM]]*1.165+Table2[[#This Row],[Total corni]]*0.026</f>
        <v>13.98</v>
      </c>
      <c r="K43" s="7">
        <f>Table2[[#This Row],[Cultivated AM]]*1.165+Table2[[#This Row],[Cultivated corni]]*0.026</f>
        <v>13.98</v>
      </c>
      <c r="L43" s="14" t="s">
        <v>774</v>
      </c>
      <c r="M43" s="7" t="s">
        <v>62</v>
      </c>
      <c r="N43" s="7"/>
    </row>
    <row r="44" spans="1:14" x14ac:dyDescent="0.2">
      <c r="A44" s="6">
        <v>43</v>
      </c>
      <c r="B44" s="6">
        <v>1713</v>
      </c>
      <c r="C44" s="6" t="s">
        <v>111</v>
      </c>
      <c r="D44" s="6" t="s">
        <v>240</v>
      </c>
      <c r="E44" s="6" t="s">
        <v>106</v>
      </c>
      <c r="F44" s="6">
        <v>3</v>
      </c>
      <c r="G44" s="6">
        <v>20</v>
      </c>
      <c r="H44" s="6">
        <v>3</v>
      </c>
      <c r="I44" s="6">
        <v>20</v>
      </c>
      <c r="J44" s="6">
        <f>Table2[[#This Row],[Total AM]]*1.165+Table2[[#This Row],[Total corni]]*0.026</f>
        <v>4.0150000000000006</v>
      </c>
      <c r="K44" s="6">
        <f>Table2[[#This Row],[Cultivated AM]]*1.165+Table2[[#This Row],[Cultivated corni]]*0.026</f>
        <v>4.0150000000000006</v>
      </c>
      <c r="L44" s="14" t="s">
        <v>774</v>
      </c>
      <c r="M44" s="6" t="s">
        <v>62</v>
      </c>
      <c r="N44" s="6"/>
    </row>
    <row r="45" spans="1:14" x14ac:dyDescent="0.2">
      <c r="A45" s="7">
        <v>44</v>
      </c>
      <c r="B45" s="7">
        <v>1718</v>
      </c>
      <c r="C45" s="6" t="s">
        <v>111</v>
      </c>
      <c r="D45" s="6" t="s">
        <v>240</v>
      </c>
      <c r="E45" s="6" t="s">
        <v>106</v>
      </c>
      <c r="F45" s="7">
        <v>1</v>
      </c>
      <c r="G45" s="7">
        <v>10</v>
      </c>
      <c r="H45" s="7">
        <v>1</v>
      </c>
      <c r="I45" s="7">
        <v>10</v>
      </c>
      <c r="J45" s="7">
        <f>Table2[[#This Row],[Total AM]]*1.165+Table2[[#This Row],[Total corni]]*0.026</f>
        <v>1.425</v>
      </c>
      <c r="K45" s="7">
        <f>Table2[[#This Row],[Cultivated AM]]*1.165+Table2[[#This Row],[Cultivated corni]]*0.026</f>
        <v>1.425</v>
      </c>
      <c r="L45" s="14" t="s">
        <v>774</v>
      </c>
      <c r="M45" s="7" t="s">
        <v>62</v>
      </c>
      <c r="N45" s="7"/>
    </row>
    <row r="46" spans="1:14" x14ac:dyDescent="0.2">
      <c r="A46" s="6">
        <v>45</v>
      </c>
      <c r="B46" s="6">
        <v>1713</v>
      </c>
      <c r="C46" s="20" t="s">
        <v>122</v>
      </c>
      <c r="D46" s="6" t="s">
        <v>240</v>
      </c>
      <c r="E46" s="6" t="s">
        <v>106</v>
      </c>
      <c r="F46" s="6">
        <v>5</v>
      </c>
      <c r="G46" s="6">
        <v>0</v>
      </c>
      <c r="H46" s="6">
        <v>5</v>
      </c>
      <c r="I46" s="6">
        <v>0</v>
      </c>
      <c r="J46" s="6">
        <f>Table2[[#This Row],[Total AM]]*1.165+Table2[[#This Row],[Total corni]]*0.026</f>
        <v>5.8250000000000002</v>
      </c>
      <c r="K46" s="6">
        <f>Table2[[#This Row],[Cultivated AM]]*1.165+Table2[[#This Row],[Cultivated corni]]*0.026</f>
        <v>5.8250000000000002</v>
      </c>
      <c r="L46" s="14" t="s">
        <v>774</v>
      </c>
      <c r="M46" s="6" t="s">
        <v>62</v>
      </c>
      <c r="N46" s="6"/>
    </row>
    <row r="47" spans="1:14" x14ac:dyDescent="0.2">
      <c r="A47" s="7">
        <v>46</v>
      </c>
      <c r="B47" s="7">
        <v>1718</v>
      </c>
      <c r="C47" s="6" t="s">
        <v>112</v>
      </c>
      <c r="D47" s="6" t="s">
        <v>240</v>
      </c>
      <c r="E47" s="6" t="s">
        <v>106</v>
      </c>
      <c r="F47" s="7">
        <v>40</v>
      </c>
      <c r="G47" s="7">
        <v>0</v>
      </c>
      <c r="H47" s="7">
        <v>20</v>
      </c>
      <c r="I47" s="7">
        <v>25</v>
      </c>
      <c r="J47" s="7">
        <f>Table2[[#This Row],[Total AM]]*1.165+Table2[[#This Row],[Total corni]]*0.026</f>
        <v>46.6</v>
      </c>
      <c r="K47" s="7">
        <f>Table2[[#This Row],[Cultivated AM]]*1.165+Table2[[#This Row],[Cultivated corni]]*0.026</f>
        <v>23.95</v>
      </c>
      <c r="L47" s="14" t="s">
        <v>774</v>
      </c>
      <c r="M47" s="7" t="s">
        <v>113</v>
      </c>
      <c r="N47" s="7" t="s">
        <v>114</v>
      </c>
    </row>
    <row r="48" spans="1:14" x14ac:dyDescent="0.2">
      <c r="A48" s="6">
        <v>47</v>
      </c>
      <c r="B48" s="6">
        <v>1719</v>
      </c>
      <c r="C48" s="6" t="s">
        <v>115</v>
      </c>
      <c r="D48" s="6" t="s">
        <v>240</v>
      </c>
      <c r="E48" s="6" t="s">
        <v>106</v>
      </c>
      <c r="F48" s="6">
        <v>62</v>
      </c>
      <c r="G48" s="6">
        <v>0</v>
      </c>
      <c r="H48" s="6">
        <v>7</v>
      </c>
      <c r="I48" s="6">
        <v>32</v>
      </c>
      <c r="J48" s="6">
        <f>Table2[[#This Row],[Total AM]]*1.165+Table2[[#This Row],[Total corni]]*0.026</f>
        <v>72.23</v>
      </c>
      <c r="K48" s="6">
        <f>Table2[[#This Row],[Cultivated AM]]*1.165+Table2[[#This Row],[Cultivated corni]]*0.026</f>
        <v>8.9870000000000019</v>
      </c>
      <c r="L48" s="14" t="s">
        <v>774</v>
      </c>
      <c r="M48" s="6" t="s">
        <v>62</v>
      </c>
      <c r="N48" s="6"/>
    </row>
    <row r="49" spans="1:14" x14ac:dyDescent="0.2">
      <c r="A49" s="7">
        <v>48</v>
      </c>
      <c r="B49" s="7">
        <v>1721</v>
      </c>
      <c r="C49" s="6" t="s">
        <v>116</v>
      </c>
      <c r="D49" s="6" t="s">
        <v>240</v>
      </c>
      <c r="E49" s="6" t="s">
        <v>106</v>
      </c>
      <c r="F49" s="7">
        <v>12</v>
      </c>
      <c r="G49" s="7">
        <v>0</v>
      </c>
      <c r="H49" s="7">
        <v>9</v>
      </c>
      <c r="I49" s="7">
        <v>0</v>
      </c>
      <c r="J49" s="7">
        <f>Table2[[#This Row],[Total AM]]*1.165+Table2[[#This Row],[Total corni]]*0.026</f>
        <v>13.98</v>
      </c>
      <c r="K49" s="7">
        <f>Table2[[#This Row],[Cultivated AM]]*1.165+Table2[[#This Row],[Cultivated corni]]*0.026</f>
        <v>10.484999999999999</v>
      </c>
      <c r="L49" s="14" t="s">
        <v>774</v>
      </c>
      <c r="M49" s="7" t="s">
        <v>62</v>
      </c>
      <c r="N49" s="7"/>
    </row>
    <row r="50" spans="1:14" x14ac:dyDescent="0.2">
      <c r="A50" s="6">
        <v>49</v>
      </c>
      <c r="B50" s="6">
        <v>1721</v>
      </c>
      <c r="C50" s="6" t="s">
        <v>117</v>
      </c>
      <c r="D50" s="6" t="s">
        <v>240</v>
      </c>
      <c r="E50" s="6" t="s">
        <v>106</v>
      </c>
      <c r="F50" s="6">
        <v>8</v>
      </c>
      <c r="G50" s="6">
        <v>0</v>
      </c>
      <c r="H50" s="6">
        <v>2</v>
      </c>
      <c r="I50" s="6">
        <v>0</v>
      </c>
      <c r="J50" s="6">
        <f>Table2[[#This Row],[Total AM]]*1.165+Table2[[#This Row],[Total corni]]*0.026</f>
        <v>9.32</v>
      </c>
      <c r="K50" s="6">
        <f>Table2[[#This Row],[Cultivated AM]]*1.165+Table2[[#This Row],[Cultivated corni]]*0.026</f>
        <v>2.33</v>
      </c>
      <c r="L50" s="14" t="s">
        <v>774</v>
      </c>
      <c r="M50" s="6" t="s">
        <v>62</v>
      </c>
      <c r="N50" s="6"/>
    </row>
    <row r="51" spans="1:14" x14ac:dyDescent="0.2">
      <c r="A51" s="7">
        <v>50</v>
      </c>
      <c r="B51" s="7">
        <v>1722</v>
      </c>
      <c r="C51" s="6" t="s">
        <v>118</v>
      </c>
      <c r="D51" s="6" t="s">
        <v>240</v>
      </c>
      <c r="E51" s="6" t="s">
        <v>106</v>
      </c>
      <c r="F51" s="7">
        <v>3</v>
      </c>
      <c r="G51" s="7">
        <v>0</v>
      </c>
      <c r="H51" s="7">
        <v>1</v>
      </c>
      <c r="I51" s="7">
        <v>0</v>
      </c>
      <c r="J51" s="7">
        <f>Table2[[#This Row],[Total AM]]*1.165+Table2[[#This Row],[Total corni]]*0.026</f>
        <v>3.4950000000000001</v>
      </c>
      <c r="K51" s="7">
        <f>Table2[[#This Row],[Cultivated AM]]*1.165+Table2[[#This Row],[Cultivated corni]]*0.026</f>
        <v>1.165</v>
      </c>
      <c r="L51" s="14" t="s">
        <v>774</v>
      </c>
      <c r="M51" s="7" t="s">
        <v>119</v>
      </c>
      <c r="N51" s="7"/>
    </row>
    <row r="52" spans="1:14" x14ac:dyDescent="0.2">
      <c r="A52" s="6">
        <v>51</v>
      </c>
      <c r="B52" s="6">
        <v>1718</v>
      </c>
      <c r="C52" s="6" t="s">
        <v>118</v>
      </c>
      <c r="D52" s="6" t="s">
        <v>240</v>
      </c>
      <c r="E52" s="6" t="s">
        <v>106</v>
      </c>
      <c r="F52" s="6">
        <v>4</v>
      </c>
      <c r="G52" s="6">
        <v>32</v>
      </c>
      <c r="H52" s="6">
        <v>4</v>
      </c>
      <c r="I52" s="6">
        <v>32</v>
      </c>
      <c r="J52" s="6">
        <f>Table2[[#This Row],[Total AM]]*1.165+Table2[[#This Row],[Total corni]]*0.026</f>
        <v>5.492</v>
      </c>
      <c r="K52" s="6">
        <f>Table2[[#This Row],[Cultivated AM]]*1.165+Table2[[#This Row],[Cultivated corni]]*0.026</f>
        <v>5.492</v>
      </c>
      <c r="L52" s="14" t="s">
        <v>774</v>
      </c>
      <c r="M52" s="6" t="s">
        <v>120</v>
      </c>
      <c r="N52" s="6" t="s">
        <v>89</v>
      </c>
    </row>
    <row r="53" spans="1:14" x14ac:dyDescent="0.2">
      <c r="A53" s="7">
        <v>52</v>
      </c>
      <c r="B53" s="7">
        <v>1719</v>
      </c>
      <c r="C53" s="6" t="s">
        <v>118</v>
      </c>
      <c r="D53" s="6" t="s">
        <v>240</v>
      </c>
      <c r="E53" s="6" t="s">
        <v>106</v>
      </c>
      <c r="F53" s="7">
        <v>1</v>
      </c>
      <c r="G53" s="7">
        <v>20</v>
      </c>
      <c r="H53" s="7">
        <v>1</v>
      </c>
      <c r="I53" s="7">
        <v>20</v>
      </c>
      <c r="J53" s="7">
        <f>Table2[[#This Row],[Total AM]]*1.165+Table2[[#This Row],[Total corni]]*0.026</f>
        <v>1.6850000000000001</v>
      </c>
      <c r="K53" s="7">
        <f>Table2[[#This Row],[Cultivated AM]]*1.165+Table2[[#This Row],[Cultivated corni]]*0.026</f>
        <v>1.6850000000000001</v>
      </c>
      <c r="L53" s="14" t="s">
        <v>774</v>
      </c>
      <c r="M53" s="7" t="s">
        <v>120</v>
      </c>
      <c r="N53" s="7" t="s">
        <v>89</v>
      </c>
    </row>
    <row r="54" spans="1:14" x14ac:dyDescent="0.2">
      <c r="A54" s="6">
        <v>53</v>
      </c>
      <c r="B54" s="6">
        <v>1720</v>
      </c>
      <c r="C54" s="6" t="s">
        <v>118</v>
      </c>
      <c r="D54" s="6" t="s">
        <v>240</v>
      </c>
      <c r="E54" s="6" t="s">
        <v>106</v>
      </c>
      <c r="F54" s="6">
        <v>1</v>
      </c>
      <c r="G54" s="6">
        <v>0</v>
      </c>
      <c r="H54" s="6">
        <v>1</v>
      </c>
      <c r="I54" s="6">
        <v>0</v>
      </c>
      <c r="J54" s="6">
        <f>Table2[[#This Row],[Total AM]]*1.165+Table2[[#This Row],[Total corni]]*0.026</f>
        <v>1.165</v>
      </c>
      <c r="K54" s="6">
        <f>Table2[[#This Row],[Cultivated AM]]*1.165+Table2[[#This Row],[Cultivated corni]]*0.026</f>
        <v>1.165</v>
      </c>
      <c r="L54" s="14" t="s">
        <v>774</v>
      </c>
      <c r="M54" s="6" t="s">
        <v>120</v>
      </c>
      <c r="N54" s="6" t="s">
        <v>89</v>
      </c>
    </row>
    <row r="55" spans="1:14" x14ac:dyDescent="0.2">
      <c r="A55" s="7">
        <v>54</v>
      </c>
      <c r="B55" s="7">
        <v>1722</v>
      </c>
      <c r="C55" s="6" t="s">
        <v>121</v>
      </c>
      <c r="D55" s="6" t="s">
        <v>240</v>
      </c>
      <c r="E55" s="6" t="s">
        <v>106</v>
      </c>
      <c r="F55" s="7">
        <v>8</v>
      </c>
      <c r="G55" s="7">
        <v>0</v>
      </c>
      <c r="H55" s="7">
        <v>0</v>
      </c>
      <c r="I55" s="7">
        <v>0</v>
      </c>
      <c r="J55" s="7">
        <f>Table2[[#This Row],[Total AM]]*1.165+Table2[[#This Row],[Total corni]]*0.026</f>
        <v>9.32</v>
      </c>
      <c r="K55" s="7">
        <f>Table2[[#This Row],[Cultivated AM]]*1.165+Table2[[#This Row],[Cultivated corni]]*0.026</f>
        <v>0</v>
      </c>
      <c r="L55" s="14" t="s">
        <v>774</v>
      </c>
      <c r="M55" s="7" t="s">
        <v>62</v>
      </c>
      <c r="N55" s="7"/>
    </row>
    <row r="56" spans="1:14" x14ac:dyDescent="0.2">
      <c r="A56" s="6">
        <v>55</v>
      </c>
      <c r="B56" s="6">
        <v>1717</v>
      </c>
      <c r="C56" s="6" t="s">
        <v>122</v>
      </c>
      <c r="D56" s="6" t="s">
        <v>240</v>
      </c>
      <c r="E56" s="6" t="s">
        <v>106</v>
      </c>
      <c r="F56" s="6">
        <v>5</v>
      </c>
      <c r="G56" s="6">
        <v>20</v>
      </c>
      <c r="H56" s="6">
        <v>5</v>
      </c>
      <c r="I56" s="6">
        <v>20</v>
      </c>
      <c r="J56" s="6">
        <f>Table2[[#This Row],[Total AM]]*1.165+Table2[[#This Row],[Total corni]]*0.026</f>
        <v>6.3450000000000006</v>
      </c>
      <c r="K56" s="6">
        <f>Table2[[#This Row],[Cultivated AM]]*1.165+Table2[[#This Row],[Cultivated corni]]*0.026</f>
        <v>6.3450000000000006</v>
      </c>
      <c r="L56" s="14" t="s">
        <v>774</v>
      </c>
      <c r="M56" s="6" t="s">
        <v>62</v>
      </c>
      <c r="N56" s="6"/>
    </row>
    <row r="57" spans="1:14" x14ac:dyDescent="0.2">
      <c r="A57" s="7">
        <v>56</v>
      </c>
      <c r="B57" s="7">
        <v>1722</v>
      </c>
      <c r="C57" s="6" t="s">
        <v>123</v>
      </c>
      <c r="D57" s="6" t="s">
        <v>240</v>
      </c>
      <c r="E57" s="6" t="s">
        <v>106</v>
      </c>
      <c r="F57" s="7">
        <v>1</v>
      </c>
      <c r="G57" s="7">
        <v>10</v>
      </c>
      <c r="H57" s="7">
        <v>1</v>
      </c>
      <c r="I57" s="7">
        <v>10</v>
      </c>
      <c r="J57" s="7">
        <f>Table2[[#This Row],[Total AM]]*1.165+Table2[[#This Row],[Total corni]]*0.026</f>
        <v>1.425</v>
      </c>
      <c r="K57" s="7">
        <f>Table2[[#This Row],[Cultivated AM]]*1.165+Table2[[#This Row],[Cultivated corni]]*0.026</f>
        <v>1.425</v>
      </c>
      <c r="L57" s="14" t="s">
        <v>774</v>
      </c>
      <c r="M57" s="7" t="s">
        <v>62</v>
      </c>
      <c r="N57" s="7"/>
    </row>
    <row r="58" spans="1:14" x14ac:dyDescent="0.2">
      <c r="A58" s="6">
        <v>57</v>
      </c>
      <c r="B58" s="6">
        <v>1722</v>
      </c>
      <c r="C58" s="6" t="s">
        <v>124</v>
      </c>
      <c r="D58" s="6" t="s">
        <v>241</v>
      </c>
      <c r="E58" s="6" t="s">
        <v>106</v>
      </c>
      <c r="F58" s="6">
        <v>3</v>
      </c>
      <c r="G58" s="6">
        <v>0</v>
      </c>
      <c r="H58" s="6">
        <v>0</v>
      </c>
      <c r="I58" s="6">
        <v>0</v>
      </c>
      <c r="J58" s="6">
        <f>Table2[[#This Row],[Total AM]]*1.165+Table2[[#This Row],[Total corni]]*0.026</f>
        <v>3.4950000000000001</v>
      </c>
      <c r="K58" s="6">
        <f>Table2[[#This Row],[Cultivated AM]]*1.165+Table2[[#This Row],[Cultivated corni]]*0.026</f>
        <v>0</v>
      </c>
      <c r="L58" s="14" t="s">
        <v>774</v>
      </c>
      <c r="M58" s="6" t="s">
        <v>62</v>
      </c>
      <c r="N58" s="6"/>
    </row>
    <row r="59" spans="1:14" x14ac:dyDescent="0.2">
      <c r="A59" s="7">
        <v>58</v>
      </c>
      <c r="B59" s="7">
        <v>1722</v>
      </c>
      <c r="C59" s="6" t="s">
        <v>124</v>
      </c>
      <c r="D59" s="6" t="s">
        <v>241</v>
      </c>
      <c r="E59" s="6" t="s">
        <v>106</v>
      </c>
      <c r="F59" s="7">
        <v>7</v>
      </c>
      <c r="G59" s="7">
        <v>20</v>
      </c>
      <c r="H59" s="7">
        <v>4</v>
      </c>
      <c r="I59" s="7">
        <v>0</v>
      </c>
      <c r="J59" s="7">
        <f>Table2[[#This Row],[Total AM]]*1.165+Table2[[#This Row],[Total corni]]*0.026</f>
        <v>8.6750000000000007</v>
      </c>
      <c r="K59" s="7">
        <f>Table2[[#This Row],[Cultivated AM]]*1.165+Table2[[#This Row],[Cultivated corni]]*0.026</f>
        <v>4.66</v>
      </c>
      <c r="L59" s="14" t="s">
        <v>774</v>
      </c>
      <c r="M59" s="7" t="s">
        <v>125</v>
      </c>
      <c r="N59" s="7"/>
    </row>
    <row r="60" spans="1:14" x14ac:dyDescent="0.2">
      <c r="A60" s="6">
        <v>59</v>
      </c>
      <c r="B60" s="6">
        <v>1721</v>
      </c>
      <c r="C60" s="6" t="s">
        <v>124</v>
      </c>
      <c r="D60" s="6" t="s">
        <v>241</v>
      </c>
      <c r="E60" s="6" t="s">
        <v>106</v>
      </c>
      <c r="F60" s="6">
        <v>1</v>
      </c>
      <c r="G60" s="6">
        <v>0</v>
      </c>
      <c r="H60" s="6">
        <v>1</v>
      </c>
      <c r="I60" s="6">
        <v>0</v>
      </c>
      <c r="J60" s="6">
        <f>Table2[[#This Row],[Total AM]]*1.165+Table2[[#This Row],[Total corni]]*0.026</f>
        <v>1.165</v>
      </c>
      <c r="K60" s="6">
        <f>Table2[[#This Row],[Cultivated AM]]*1.165+Table2[[#This Row],[Cultivated corni]]*0.026</f>
        <v>1.165</v>
      </c>
      <c r="L60" s="14" t="s">
        <v>774</v>
      </c>
      <c r="M60" s="6" t="s">
        <v>126</v>
      </c>
      <c r="N60" s="6"/>
    </row>
    <row r="61" spans="1:14" x14ac:dyDescent="0.2">
      <c r="A61" s="7">
        <v>60</v>
      </c>
      <c r="B61" s="7">
        <v>1722</v>
      </c>
      <c r="C61" s="6" t="s">
        <v>127</v>
      </c>
      <c r="D61" s="6" t="s">
        <v>241</v>
      </c>
      <c r="E61" s="6" t="s">
        <v>106</v>
      </c>
      <c r="F61" s="7">
        <v>8</v>
      </c>
      <c r="G61" s="7">
        <v>0</v>
      </c>
      <c r="H61" s="7">
        <v>3</v>
      </c>
      <c r="I61" s="7">
        <v>0</v>
      </c>
      <c r="J61" s="7">
        <f>Table2[[#This Row],[Total AM]]*1.165+Table2[[#This Row],[Total corni]]*0.026</f>
        <v>9.32</v>
      </c>
      <c r="K61" s="7">
        <f>Table2[[#This Row],[Cultivated AM]]*1.165+Table2[[#This Row],[Cultivated corni]]*0.026</f>
        <v>3.4950000000000001</v>
      </c>
      <c r="L61" s="14" t="s">
        <v>774</v>
      </c>
      <c r="M61" s="7" t="s">
        <v>62</v>
      </c>
      <c r="N61" s="7"/>
    </row>
    <row r="62" spans="1:14" x14ac:dyDescent="0.2">
      <c r="A62" s="6">
        <v>61</v>
      </c>
      <c r="B62" s="6">
        <v>1721</v>
      </c>
      <c r="C62" s="6" t="s">
        <v>127</v>
      </c>
      <c r="D62" s="6" t="s">
        <v>241</v>
      </c>
      <c r="E62" s="6" t="s">
        <v>106</v>
      </c>
      <c r="F62" s="6">
        <v>0</v>
      </c>
      <c r="G62" s="6">
        <v>20</v>
      </c>
      <c r="H62" s="6">
        <v>0</v>
      </c>
      <c r="I62" s="6">
        <v>20</v>
      </c>
      <c r="J62" s="6">
        <f>Table2[[#This Row],[Total AM]]*1.165+Table2[[#This Row],[Total corni]]*0.026</f>
        <v>0.52</v>
      </c>
      <c r="K62" s="6">
        <f>Table2[[#This Row],[Cultivated AM]]*1.165+Table2[[#This Row],[Cultivated corni]]*0.026</f>
        <v>0.52</v>
      </c>
      <c r="L62" s="14" t="s">
        <v>774</v>
      </c>
      <c r="M62" s="6" t="s">
        <v>128</v>
      </c>
      <c r="N62" s="6"/>
    </row>
    <row r="63" spans="1:14" x14ac:dyDescent="0.2">
      <c r="A63" s="7">
        <v>62</v>
      </c>
      <c r="B63" s="7">
        <v>1721</v>
      </c>
      <c r="C63" s="6" t="s">
        <v>129</v>
      </c>
      <c r="D63" s="6" t="s">
        <v>241</v>
      </c>
      <c r="E63" s="6" t="s">
        <v>106</v>
      </c>
      <c r="F63" s="7">
        <v>1</v>
      </c>
      <c r="G63" s="7">
        <v>0</v>
      </c>
      <c r="H63" s="7">
        <v>1</v>
      </c>
      <c r="I63" s="7">
        <v>0</v>
      </c>
      <c r="J63" s="7">
        <f>Table2[[#This Row],[Total AM]]*1.165+Table2[[#This Row],[Total corni]]*0.026</f>
        <v>1.165</v>
      </c>
      <c r="K63" s="7">
        <f>Table2[[#This Row],[Cultivated AM]]*1.165+Table2[[#This Row],[Cultivated corni]]*0.026</f>
        <v>1.165</v>
      </c>
      <c r="L63" s="14" t="s">
        <v>774</v>
      </c>
      <c r="M63" s="7" t="s">
        <v>128</v>
      </c>
      <c r="N63" s="7"/>
    </row>
    <row r="64" spans="1:14" x14ac:dyDescent="0.2">
      <c r="A64" s="6">
        <v>63</v>
      </c>
      <c r="B64" s="6">
        <v>1722</v>
      </c>
      <c r="C64" s="6" t="s">
        <v>130</v>
      </c>
      <c r="D64" s="6" t="s">
        <v>241</v>
      </c>
      <c r="E64" s="6" t="s">
        <v>106</v>
      </c>
      <c r="F64" s="6">
        <v>1</v>
      </c>
      <c r="G64" s="6">
        <v>0</v>
      </c>
      <c r="H64" s="6">
        <v>1</v>
      </c>
      <c r="I64" s="6">
        <v>0</v>
      </c>
      <c r="J64" s="6">
        <f>Table2[[#This Row],[Total AM]]*1.165+Table2[[#This Row],[Total corni]]*0.026</f>
        <v>1.165</v>
      </c>
      <c r="K64" s="6">
        <f>Table2[[#This Row],[Cultivated AM]]*1.165+Table2[[#This Row],[Cultivated corni]]*0.026</f>
        <v>1.165</v>
      </c>
      <c r="L64" s="14" t="s">
        <v>774</v>
      </c>
      <c r="M64" s="6" t="s">
        <v>131</v>
      </c>
      <c r="N64" s="6" t="s">
        <v>89</v>
      </c>
    </row>
    <row r="65" spans="1:14" x14ac:dyDescent="0.2">
      <c r="A65" s="7">
        <v>64</v>
      </c>
      <c r="B65" s="7">
        <v>1721</v>
      </c>
      <c r="C65" s="6" t="s">
        <v>132</v>
      </c>
      <c r="D65" s="6" t="s">
        <v>241</v>
      </c>
      <c r="E65" s="6" t="s">
        <v>106</v>
      </c>
      <c r="F65" s="7">
        <v>7</v>
      </c>
      <c r="G65" s="7">
        <v>0</v>
      </c>
      <c r="H65" s="7">
        <v>0</v>
      </c>
      <c r="I65" s="7">
        <v>0</v>
      </c>
      <c r="J65" s="7">
        <f>Table2[[#This Row],[Total AM]]*1.165+Table2[[#This Row],[Total corni]]*0.026</f>
        <v>8.1550000000000011</v>
      </c>
      <c r="K65" s="7">
        <f>Table2[[#This Row],[Cultivated AM]]*1.165+Table2[[#This Row],[Cultivated corni]]*0.026</f>
        <v>0</v>
      </c>
      <c r="L65" s="14" t="s">
        <v>774</v>
      </c>
      <c r="M65" s="7" t="s">
        <v>62</v>
      </c>
      <c r="N65" s="7"/>
    </row>
    <row r="66" spans="1:14" x14ac:dyDescent="0.2">
      <c r="A66" s="6">
        <v>65</v>
      </c>
      <c r="B66" s="6">
        <v>1721</v>
      </c>
      <c r="C66" s="6" t="s">
        <v>133</v>
      </c>
      <c r="D66" s="6" t="s">
        <v>241</v>
      </c>
      <c r="E66" s="6" t="s">
        <v>106</v>
      </c>
      <c r="F66" s="6">
        <v>3</v>
      </c>
      <c r="G66" s="6">
        <v>0</v>
      </c>
      <c r="H66" s="6">
        <v>1</v>
      </c>
      <c r="I66" s="6">
        <v>0</v>
      </c>
      <c r="J66" s="6">
        <f>Table2[[#This Row],[Total AM]]*1.165+Table2[[#This Row],[Total corni]]*0.026</f>
        <v>3.4950000000000001</v>
      </c>
      <c r="K66" s="6">
        <f>Table2[[#This Row],[Cultivated AM]]*1.165+Table2[[#This Row],[Cultivated corni]]*0.026</f>
        <v>1.165</v>
      </c>
      <c r="L66" s="14" t="s">
        <v>774</v>
      </c>
      <c r="M66" s="6" t="s">
        <v>62</v>
      </c>
      <c r="N66" s="6"/>
    </row>
    <row r="67" spans="1:14" x14ac:dyDescent="0.2">
      <c r="A67" s="7">
        <v>66</v>
      </c>
      <c r="B67" s="7">
        <v>1717</v>
      </c>
      <c r="C67" s="6" t="s">
        <v>134</v>
      </c>
      <c r="D67" s="6" t="s">
        <v>241</v>
      </c>
      <c r="E67" s="6" t="s">
        <v>106</v>
      </c>
      <c r="F67" s="7">
        <v>0</v>
      </c>
      <c r="G67" s="7">
        <v>25</v>
      </c>
      <c r="H67" s="7">
        <v>0</v>
      </c>
      <c r="I67" s="7">
        <v>25</v>
      </c>
      <c r="J67" s="7">
        <f>Table2[[#This Row],[Total AM]]*1.165+Table2[[#This Row],[Total corni]]*0.026</f>
        <v>0.65</v>
      </c>
      <c r="K67" s="7">
        <f>Table2[[#This Row],[Cultivated AM]]*1.165+Table2[[#This Row],[Cultivated corni]]*0.026</f>
        <v>0.65</v>
      </c>
      <c r="L67" s="14" t="s">
        <v>774</v>
      </c>
      <c r="M67" s="7" t="s">
        <v>62</v>
      </c>
      <c r="N67" s="7"/>
    </row>
    <row r="68" spans="1:14" x14ac:dyDescent="0.2">
      <c r="A68" s="6">
        <v>67</v>
      </c>
      <c r="B68" s="6">
        <v>1709</v>
      </c>
      <c r="C68" s="6" t="s">
        <v>135</v>
      </c>
      <c r="D68" s="6" t="s">
        <v>241</v>
      </c>
      <c r="E68" s="6" t="s">
        <v>106</v>
      </c>
      <c r="F68" s="6">
        <v>3</v>
      </c>
      <c r="G68" s="6">
        <v>0</v>
      </c>
      <c r="H68" s="6">
        <v>3</v>
      </c>
      <c r="I68" s="6">
        <v>0</v>
      </c>
      <c r="J68" s="6">
        <f>Table2[[#This Row],[Total AM]]*1.165+Table2[[#This Row],[Total corni]]*0.026</f>
        <v>3.4950000000000001</v>
      </c>
      <c r="K68" s="6">
        <f>Table2[[#This Row],[Cultivated AM]]*1.165+Table2[[#This Row],[Cultivated corni]]*0.026</f>
        <v>3.4950000000000001</v>
      </c>
      <c r="L68" s="14" t="s">
        <v>774</v>
      </c>
      <c r="M68" s="6" t="s">
        <v>136</v>
      </c>
      <c r="N68" s="6"/>
    </row>
    <row r="69" spans="1:14" x14ac:dyDescent="0.2">
      <c r="A69" s="7">
        <v>68</v>
      </c>
      <c r="B69" s="7">
        <v>1718</v>
      </c>
      <c r="C69" s="6" t="s">
        <v>135</v>
      </c>
      <c r="D69" s="6" t="s">
        <v>241</v>
      </c>
      <c r="E69" s="6" t="s">
        <v>106</v>
      </c>
      <c r="F69" s="7">
        <v>0</v>
      </c>
      <c r="G69" s="7">
        <v>25</v>
      </c>
      <c r="H69" s="7">
        <v>0</v>
      </c>
      <c r="I69" s="7">
        <v>25</v>
      </c>
      <c r="J69" s="7">
        <f>Table2[[#This Row],[Total AM]]*1.165+Table2[[#This Row],[Total corni]]*0.026</f>
        <v>0.65</v>
      </c>
      <c r="K69" s="7">
        <f>Table2[[#This Row],[Cultivated AM]]*1.165+Table2[[#This Row],[Cultivated corni]]*0.026</f>
        <v>0.65</v>
      </c>
      <c r="L69" s="14" t="s">
        <v>774</v>
      </c>
      <c r="M69" s="7" t="s">
        <v>137</v>
      </c>
      <c r="N69" s="7" t="s">
        <v>89</v>
      </c>
    </row>
    <row r="70" spans="1:14" x14ac:dyDescent="0.2">
      <c r="A70" s="6">
        <v>69</v>
      </c>
      <c r="B70" s="6">
        <v>1714</v>
      </c>
      <c r="C70" s="6" t="s">
        <v>138</v>
      </c>
      <c r="D70" s="6" t="s">
        <v>241</v>
      </c>
      <c r="E70" s="6" t="s">
        <v>106</v>
      </c>
      <c r="F70" s="6">
        <v>0</v>
      </c>
      <c r="G70" s="6">
        <v>20</v>
      </c>
      <c r="H70" s="6">
        <v>0</v>
      </c>
      <c r="I70" s="6">
        <v>20</v>
      </c>
      <c r="J70" s="6">
        <f>Table2[[#This Row],[Total AM]]*1.165+Table2[[#This Row],[Total corni]]*0.026</f>
        <v>0.52</v>
      </c>
      <c r="K70" s="6">
        <f>Table2[[#This Row],[Cultivated AM]]*1.165+Table2[[#This Row],[Cultivated corni]]*0.026</f>
        <v>0.52</v>
      </c>
      <c r="L70" s="14" t="s">
        <v>774</v>
      </c>
      <c r="M70" s="6" t="s">
        <v>137</v>
      </c>
      <c r="N70" s="6" t="s">
        <v>89</v>
      </c>
    </row>
    <row r="71" spans="1:14" x14ac:dyDescent="0.2">
      <c r="A71" s="7">
        <v>70</v>
      </c>
      <c r="B71" s="7">
        <v>1719</v>
      </c>
      <c r="C71" s="6" t="s">
        <v>139</v>
      </c>
      <c r="D71" s="6" t="s">
        <v>241</v>
      </c>
      <c r="E71" s="6" t="s">
        <v>106</v>
      </c>
      <c r="F71" s="7">
        <v>1</v>
      </c>
      <c r="G71" s="7">
        <v>20</v>
      </c>
      <c r="H71" s="7">
        <v>1</v>
      </c>
      <c r="I71" s="7">
        <v>20</v>
      </c>
      <c r="J71" s="7">
        <f>Table2[[#This Row],[Total AM]]*1.165+Table2[[#This Row],[Total corni]]*0.026</f>
        <v>1.6850000000000001</v>
      </c>
      <c r="K71" s="7">
        <f>Table2[[#This Row],[Cultivated AM]]*1.165+Table2[[#This Row],[Cultivated corni]]*0.026</f>
        <v>1.6850000000000001</v>
      </c>
      <c r="L71" s="14" t="s">
        <v>774</v>
      </c>
      <c r="M71" s="7" t="s">
        <v>137</v>
      </c>
      <c r="N71" s="7" t="s">
        <v>89</v>
      </c>
    </row>
    <row r="72" spans="1:14" x14ac:dyDescent="0.2">
      <c r="A72" s="6">
        <v>71</v>
      </c>
      <c r="B72" s="6">
        <v>1710</v>
      </c>
      <c r="C72" s="6" t="s">
        <v>140</v>
      </c>
      <c r="D72" s="6" t="s">
        <v>241</v>
      </c>
      <c r="E72" s="6" t="s">
        <v>106</v>
      </c>
      <c r="F72" s="6">
        <v>1</v>
      </c>
      <c r="G72" s="6">
        <v>0</v>
      </c>
      <c r="H72" s="6">
        <v>1</v>
      </c>
      <c r="I72" s="6">
        <v>0</v>
      </c>
      <c r="J72" s="6">
        <f>Table2[[#This Row],[Total AM]]*1.165+Table2[[#This Row],[Total corni]]*0.026</f>
        <v>1.165</v>
      </c>
      <c r="K72" s="6">
        <f>Table2[[#This Row],[Cultivated AM]]*1.165+Table2[[#This Row],[Cultivated corni]]*0.026</f>
        <v>1.165</v>
      </c>
      <c r="L72" s="14" t="s">
        <v>774</v>
      </c>
      <c r="M72" s="6" t="s">
        <v>137</v>
      </c>
      <c r="N72" s="6" t="s">
        <v>89</v>
      </c>
    </row>
    <row r="73" spans="1:14" x14ac:dyDescent="0.2">
      <c r="A73" s="7">
        <v>72</v>
      </c>
      <c r="B73" s="7">
        <v>1718</v>
      </c>
      <c r="C73" s="7" t="s">
        <v>141</v>
      </c>
      <c r="D73" s="6" t="s">
        <v>142</v>
      </c>
      <c r="E73" s="6" t="s">
        <v>106</v>
      </c>
      <c r="F73" s="7">
        <v>8</v>
      </c>
      <c r="G73" s="7">
        <v>0</v>
      </c>
      <c r="H73" s="7">
        <v>6</v>
      </c>
      <c r="I73" s="7">
        <v>20</v>
      </c>
      <c r="J73" s="7">
        <f>Table2[[#This Row],[Total AM]]*1.165+Table2[[#This Row],[Total corni]]*0.026</f>
        <v>9.32</v>
      </c>
      <c r="K73" s="7">
        <f>Table2[[#This Row],[Cultivated AM]]*1.165+Table2[[#This Row],[Cultivated corni]]*0.026</f>
        <v>7.51</v>
      </c>
      <c r="L73" s="14" t="s">
        <v>774</v>
      </c>
      <c r="M73" s="7" t="s">
        <v>62</v>
      </c>
      <c r="N73" s="7"/>
    </row>
    <row r="74" spans="1:14" x14ac:dyDescent="0.2">
      <c r="A74" s="6">
        <v>73</v>
      </c>
      <c r="B74" s="6">
        <v>1719</v>
      </c>
      <c r="C74" s="6" t="s">
        <v>141</v>
      </c>
      <c r="D74" s="6" t="s">
        <v>142</v>
      </c>
      <c r="E74" s="6" t="s">
        <v>106</v>
      </c>
      <c r="F74" s="6">
        <v>0</v>
      </c>
      <c r="G74" s="6">
        <v>12</v>
      </c>
      <c r="H74" s="6">
        <v>0</v>
      </c>
      <c r="I74" s="6">
        <v>12</v>
      </c>
      <c r="J74" s="6">
        <f>Table2[[#This Row],[Total AM]]*1.165+Table2[[#This Row],[Total corni]]*0.026</f>
        <v>0.312</v>
      </c>
      <c r="K74" s="6">
        <f>Table2[[#This Row],[Cultivated AM]]*1.165+Table2[[#This Row],[Cultivated corni]]*0.026</f>
        <v>0.312</v>
      </c>
      <c r="L74" s="14" t="s">
        <v>774</v>
      </c>
      <c r="M74" s="6" t="s">
        <v>137</v>
      </c>
      <c r="N74" s="6" t="s">
        <v>89</v>
      </c>
    </row>
    <row r="75" spans="1:14" x14ac:dyDescent="0.2">
      <c r="A75" s="7">
        <v>74</v>
      </c>
      <c r="B75" s="7">
        <v>1721</v>
      </c>
      <c r="C75" s="6" t="s">
        <v>141</v>
      </c>
      <c r="D75" s="6" t="s">
        <v>142</v>
      </c>
      <c r="E75" s="6" t="s">
        <v>106</v>
      </c>
      <c r="F75" s="7">
        <v>0</v>
      </c>
      <c r="G75" s="7">
        <v>25</v>
      </c>
      <c r="H75" s="7">
        <v>0</v>
      </c>
      <c r="I75" s="7">
        <v>25</v>
      </c>
      <c r="J75" s="7">
        <f>Table2[[#This Row],[Total AM]]*1.165+Table2[[#This Row],[Total corni]]*0.026</f>
        <v>0.65</v>
      </c>
      <c r="K75" s="7">
        <f>Table2[[#This Row],[Cultivated AM]]*1.165+Table2[[#This Row],[Cultivated corni]]*0.026</f>
        <v>0.65</v>
      </c>
      <c r="L75" s="14" t="s">
        <v>774</v>
      </c>
      <c r="M75" s="7" t="s">
        <v>137</v>
      </c>
      <c r="N75" s="7" t="s">
        <v>89</v>
      </c>
    </row>
    <row r="76" spans="1:14" x14ac:dyDescent="0.2">
      <c r="A76" s="6">
        <v>75</v>
      </c>
      <c r="B76" s="6">
        <v>1721</v>
      </c>
      <c r="C76" s="6" t="s">
        <v>143</v>
      </c>
      <c r="D76" s="6" t="s">
        <v>142</v>
      </c>
      <c r="E76" s="6" t="s">
        <v>106</v>
      </c>
      <c r="F76" s="6">
        <v>8</v>
      </c>
      <c r="G76" s="6">
        <v>0</v>
      </c>
      <c r="H76" s="6">
        <v>0</v>
      </c>
      <c r="I76" s="6">
        <v>0</v>
      </c>
      <c r="J76" s="6">
        <f>Table2[[#This Row],[Total AM]]*1.165+Table2[[#This Row],[Total corni]]*0.026</f>
        <v>9.32</v>
      </c>
      <c r="K76" s="6">
        <f>Table2[[#This Row],[Cultivated AM]]*1.165+Table2[[#This Row],[Cultivated corni]]*0.026</f>
        <v>0</v>
      </c>
      <c r="L76" s="14" t="s">
        <v>774</v>
      </c>
      <c r="M76" s="6" t="s">
        <v>62</v>
      </c>
      <c r="N76" s="6"/>
    </row>
    <row r="77" spans="1:14" x14ac:dyDescent="0.2">
      <c r="A77" s="7">
        <v>76</v>
      </c>
      <c r="B77" s="7">
        <v>1718</v>
      </c>
      <c r="C77" s="6" t="s">
        <v>144</v>
      </c>
      <c r="D77" s="6" t="s">
        <v>142</v>
      </c>
      <c r="E77" s="6" t="s">
        <v>106</v>
      </c>
      <c r="F77" s="7">
        <v>8</v>
      </c>
      <c r="G77" s="7">
        <v>0</v>
      </c>
      <c r="H77" s="7">
        <v>3</v>
      </c>
      <c r="I77" s="7">
        <v>0</v>
      </c>
      <c r="J77" s="7">
        <f>Table2[[#This Row],[Total AM]]*1.165+Table2[[#This Row],[Total corni]]*0.026</f>
        <v>9.32</v>
      </c>
      <c r="K77" s="7">
        <f>Table2[[#This Row],[Cultivated AM]]*1.165+Table2[[#This Row],[Cultivated corni]]*0.026</f>
        <v>3.4950000000000001</v>
      </c>
      <c r="L77" s="14" t="s">
        <v>774</v>
      </c>
      <c r="M77" s="7" t="s">
        <v>62</v>
      </c>
      <c r="N77" s="7"/>
    </row>
    <row r="78" spans="1:14" x14ac:dyDescent="0.2">
      <c r="A78" s="6">
        <v>77</v>
      </c>
      <c r="B78" s="6">
        <v>1721</v>
      </c>
      <c r="C78" s="6" t="s">
        <v>145</v>
      </c>
      <c r="D78" s="6" t="s">
        <v>142</v>
      </c>
      <c r="E78" s="6" t="s">
        <v>106</v>
      </c>
      <c r="F78" s="6">
        <v>0</v>
      </c>
      <c r="G78" s="6">
        <v>20</v>
      </c>
      <c r="H78" s="6">
        <v>0</v>
      </c>
      <c r="I78" s="6">
        <v>0</v>
      </c>
      <c r="J78" s="6">
        <f>Table2[[#This Row],[Total AM]]*1.165+Table2[[#This Row],[Total corni]]*0.026</f>
        <v>0.52</v>
      </c>
      <c r="K78" s="6">
        <f>Table2[[#This Row],[Cultivated AM]]*1.165+Table2[[#This Row],[Cultivated corni]]*0.026</f>
        <v>0</v>
      </c>
      <c r="L78" s="14" t="s">
        <v>774</v>
      </c>
      <c r="M78" s="6" t="s">
        <v>146</v>
      </c>
      <c r="N78" s="6"/>
    </row>
    <row r="79" spans="1:14" x14ac:dyDescent="0.2">
      <c r="A79" s="7">
        <v>78</v>
      </c>
      <c r="B79" s="7">
        <v>1710</v>
      </c>
      <c r="C79" s="6" t="s">
        <v>147</v>
      </c>
      <c r="D79" s="6" t="s">
        <v>142</v>
      </c>
      <c r="E79" s="6" t="s">
        <v>106</v>
      </c>
      <c r="F79" s="7">
        <v>3</v>
      </c>
      <c r="G79" s="7">
        <v>0</v>
      </c>
      <c r="H79" s="7">
        <v>3</v>
      </c>
      <c r="I79" s="7">
        <v>0</v>
      </c>
      <c r="J79" s="7">
        <f>Table2[[#This Row],[Total AM]]*1.165+Table2[[#This Row],[Total corni]]*0.026</f>
        <v>3.4950000000000001</v>
      </c>
      <c r="K79" s="7">
        <f>Table2[[#This Row],[Cultivated AM]]*1.165+Table2[[#This Row],[Cultivated corni]]*0.026</f>
        <v>3.4950000000000001</v>
      </c>
      <c r="L79" s="14" t="s">
        <v>774</v>
      </c>
      <c r="M79" s="7" t="s">
        <v>148</v>
      </c>
      <c r="N79" s="7" t="s">
        <v>89</v>
      </c>
    </row>
    <row r="80" spans="1:14" x14ac:dyDescent="0.2">
      <c r="A80" s="6">
        <v>79</v>
      </c>
      <c r="B80" s="6">
        <v>1722</v>
      </c>
      <c r="C80" s="6" t="s">
        <v>147</v>
      </c>
      <c r="D80" s="6" t="s">
        <v>142</v>
      </c>
      <c r="E80" s="6" t="s">
        <v>106</v>
      </c>
      <c r="F80" s="6">
        <v>1</v>
      </c>
      <c r="G80" s="6">
        <v>20</v>
      </c>
      <c r="H80" s="6">
        <v>0</v>
      </c>
      <c r="I80" s="6">
        <v>0</v>
      </c>
      <c r="J80" s="6">
        <f>Table2[[#This Row],[Total AM]]*1.165+Table2[[#This Row],[Total corni]]*0.026</f>
        <v>1.6850000000000001</v>
      </c>
      <c r="K80" s="6">
        <f>Table2[[#This Row],[Cultivated AM]]*1.165+Table2[[#This Row],[Cultivated corni]]*0.026</f>
        <v>0</v>
      </c>
      <c r="L80" s="14" t="s">
        <v>774</v>
      </c>
      <c r="M80" s="6" t="s">
        <v>148</v>
      </c>
      <c r="N80" s="6" t="s">
        <v>89</v>
      </c>
    </row>
    <row r="81" spans="1:14" x14ac:dyDescent="0.2">
      <c r="A81" s="7">
        <v>80</v>
      </c>
      <c r="B81" s="7">
        <v>1721</v>
      </c>
      <c r="C81" s="6" t="s">
        <v>149</v>
      </c>
      <c r="D81" s="6" t="s">
        <v>142</v>
      </c>
      <c r="E81" s="6" t="s">
        <v>106</v>
      </c>
      <c r="F81" s="7">
        <v>0</v>
      </c>
      <c r="G81" s="7">
        <v>30</v>
      </c>
      <c r="H81" s="7">
        <v>0</v>
      </c>
      <c r="I81" s="7">
        <v>30</v>
      </c>
      <c r="J81" s="7">
        <f>Table2[[#This Row],[Total AM]]*1.165+Table2[[#This Row],[Total corni]]*0.026</f>
        <v>0.77999999999999992</v>
      </c>
      <c r="K81" s="7">
        <f>Table2[[#This Row],[Cultivated AM]]*1.165+Table2[[#This Row],[Cultivated corni]]*0.026</f>
        <v>0.77999999999999992</v>
      </c>
      <c r="L81" s="14" t="s">
        <v>774</v>
      </c>
      <c r="M81" s="7" t="s">
        <v>137</v>
      </c>
      <c r="N81" s="7" t="s">
        <v>89</v>
      </c>
    </row>
    <row r="82" spans="1:14" x14ac:dyDescent="0.2">
      <c r="A82" s="6">
        <v>81</v>
      </c>
      <c r="B82" s="6">
        <v>1722</v>
      </c>
      <c r="C82" s="6" t="s">
        <v>150</v>
      </c>
      <c r="D82" s="6" t="s">
        <v>142</v>
      </c>
      <c r="E82" s="6" t="s">
        <v>106</v>
      </c>
      <c r="F82" s="6">
        <v>1</v>
      </c>
      <c r="G82" s="6">
        <v>0</v>
      </c>
      <c r="H82" s="6">
        <v>1</v>
      </c>
      <c r="I82" s="6">
        <v>0</v>
      </c>
      <c r="J82" s="6">
        <f>Table2[[#This Row],[Total AM]]*1.165+Table2[[#This Row],[Total corni]]*0.026</f>
        <v>1.165</v>
      </c>
      <c r="K82" s="6">
        <f>Table2[[#This Row],[Cultivated AM]]*1.165+Table2[[#This Row],[Cultivated corni]]*0.026</f>
        <v>1.165</v>
      </c>
      <c r="L82" s="14" t="s">
        <v>774</v>
      </c>
      <c r="M82" s="6" t="s">
        <v>137</v>
      </c>
      <c r="N82" s="6" t="s">
        <v>89</v>
      </c>
    </row>
    <row r="83" spans="1:14" x14ac:dyDescent="0.2">
      <c r="A83" s="7">
        <v>82</v>
      </c>
      <c r="B83" s="7">
        <v>1722</v>
      </c>
      <c r="C83" s="6" t="s">
        <v>151</v>
      </c>
      <c r="D83" s="6" t="s">
        <v>142</v>
      </c>
      <c r="E83" s="6" t="s">
        <v>106</v>
      </c>
      <c r="F83" s="7">
        <v>3</v>
      </c>
      <c r="G83" s="7">
        <v>0</v>
      </c>
      <c r="H83" s="7">
        <v>3</v>
      </c>
      <c r="I83" s="7">
        <v>0</v>
      </c>
      <c r="J83" s="7">
        <f>Table2[[#This Row],[Total AM]]*1.165+Table2[[#This Row],[Total corni]]*0.026</f>
        <v>3.4950000000000001</v>
      </c>
      <c r="K83" s="7">
        <f>Table2[[#This Row],[Cultivated AM]]*1.165+Table2[[#This Row],[Cultivated corni]]*0.026</f>
        <v>3.4950000000000001</v>
      </c>
      <c r="L83" s="14" t="s">
        <v>774</v>
      </c>
      <c r="M83" s="7" t="s">
        <v>137</v>
      </c>
      <c r="N83" s="7" t="s">
        <v>89</v>
      </c>
    </row>
    <row r="84" spans="1:14" x14ac:dyDescent="0.2">
      <c r="A84" s="6">
        <v>83</v>
      </c>
      <c r="B84" s="6">
        <v>1722</v>
      </c>
      <c r="C84" s="6" t="s">
        <v>152</v>
      </c>
      <c r="D84" s="6" t="s">
        <v>142</v>
      </c>
      <c r="E84" s="6" t="s">
        <v>106</v>
      </c>
      <c r="F84" s="6">
        <v>1</v>
      </c>
      <c r="G84" s="6">
        <v>0</v>
      </c>
      <c r="H84" s="6">
        <v>1</v>
      </c>
      <c r="I84" s="6">
        <v>0</v>
      </c>
      <c r="J84" s="6">
        <f>Table2[[#This Row],[Total AM]]*1.165+Table2[[#This Row],[Total corni]]*0.026</f>
        <v>1.165</v>
      </c>
      <c r="K84" s="6">
        <f>Table2[[#This Row],[Cultivated AM]]*1.165+Table2[[#This Row],[Cultivated corni]]*0.026</f>
        <v>1.165</v>
      </c>
      <c r="L84" s="14" t="s">
        <v>774</v>
      </c>
      <c r="M84" s="6" t="s">
        <v>137</v>
      </c>
      <c r="N84" s="6" t="s">
        <v>89</v>
      </c>
    </row>
    <row r="85" spans="1:14" x14ac:dyDescent="0.2">
      <c r="A85" s="7">
        <v>84</v>
      </c>
      <c r="B85" s="7">
        <v>1722</v>
      </c>
      <c r="C85" s="6" t="s">
        <v>153</v>
      </c>
      <c r="D85" s="6" t="s">
        <v>142</v>
      </c>
      <c r="E85" s="6" t="s">
        <v>106</v>
      </c>
      <c r="F85" s="7">
        <v>0</v>
      </c>
      <c r="G85" s="7">
        <v>30</v>
      </c>
      <c r="H85" s="7">
        <v>0</v>
      </c>
      <c r="I85" s="7">
        <v>30</v>
      </c>
      <c r="J85" s="7">
        <f>Table2[[#This Row],[Total AM]]*1.165+Table2[[#This Row],[Total corni]]*0.026</f>
        <v>0.77999999999999992</v>
      </c>
      <c r="K85" s="7">
        <f>Table2[[#This Row],[Cultivated AM]]*1.165+Table2[[#This Row],[Cultivated corni]]*0.026</f>
        <v>0.77999999999999992</v>
      </c>
      <c r="L85" s="14" t="s">
        <v>774</v>
      </c>
      <c r="M85" s="7" t="s">
        <v>137</v>
      </c>
      <c r="N85" s="7" t="s">
        <v>89</v>
      </c>
    </row>
    <row r="86" spans="1:14" x14ac:dyDescent="0.2">
      <c r="A86" s="6">
        <v>85</v>
      </c>
      <c r="B86" s="6">
        <v>1720</v>
      </c>
      <c r="C86" s="6" t="s">
        <v>154</v>
      </c>
      <c r="D86" s="6" t="s">
        <v>142</v>
      </c>
      <c r="E86" s="6" t="s">
        <v>106</v>
      </c>
      <c r="F86" s="6">
        <v>0</v>
      </c>
      <c r="G86" s="6">
        <v>20</v>
      </c>
      <c r="H86" s="6">
        <v>0</v>
      </c>
      <c r="I86" s="6">
        <v>20</v>
      </c>
      <c r="J86" s="6">
        <f>Table2[[#This Row],[Total AM]]*1.165+Table2[[#This Row],[Total corni]]*0.026</f>
        <v>0.52</v>
      </c>
      <c r="K86" s="6">
        <f>Table2[[#This Row],[Cultivated AM]]*1.165+Table2[[#This Row],[Cultivated corni]]*0.026</f>
        <v>0.52</v>
      </c>
      <c r="L86" s="14" t="s">
        <v>774</v>
      </c>
      <c r="M86" s="6" t="s">
        <v>137</v>
      </c>
      <c r="N86" s="6" t="s">
        <v>89</v>
      </c>
    </row>
    <row r="87" spans="1:14" x14ac:dyDescent="0.2">
      <c r="A87" s="7">
        <v>86</v>
      </c>
      <c r="B87" s="7">
        <v>1722</v>
      </c>
      <c r="C87" s="6" t="s">
        <v>155</v>
      </c>
      <c r="D87" s="6" t="s">
        <v>142</v>
      </c>
      <c r="E87" s="6" t="s">
        <v>106</v>
      </c>
      <c r="F87" s="7">
        <v>0</v>
      </c>
      <c r="G87" s="7">
        <v>5</v>
      </c>
      <c r="H87" s="7">
        <v>0</v>
      </c>
      <c r="I87" s="7">
        <v>5</v>
      </c>
      <c r="J87" s="7">
        <f>Table2[[#This Row],[Total AM]]*1.165+Table2[[#This Row],[Total corni]]*0.026</f>
        <v>0.13</v>
      </c>
      <c r="K87" s="7">
        <f>Table2[[#This Row],[Cultivated AM]]*1.165+Table2[[#This Row],[Cultivated corni]]*0.026</f>
        <v>0.13</v>
      </c>
      <c r="L87" s="14" t="s">
        <v>774</v>
      </c>
      <c r="M87" s="7" t="s">
        <v>137</v>
      </c>
      <c r="N87" s="7" t="s">
        <v>89</v>
      </c>
    </row>
    <row r="88" spans="1:14" x14ac:dyDescent="0.2">
      <c r="A88" s="6">
        <v>87</v>
      </c>
      <c r="B88" s="6">
        <v>1719</v>
      </c>
      <c r="C88" s="6" t="s">
        <v>156</v>
      </c>
      <c r="D88" s="6" t="s">
        <v>76</v>
      </c>
      <c r="E88" s="6" t="s">
        <v>157</v>
      </c>
      <c r="F88" s="6">
        <v>4</v>
      </c>
      <c r="G88" s="6">
        <v>0</v>
      </c>
      <c r="H88" s="6">
        <v>0</v>
      </c>
      <c r="I88" s="6">
        <v>0</v>
      </c>
      <c r="J88" s="6">
        <f>Table2[[#This Row],[Total AM]]*1.165+Table2[[#This Row],[Total corni]]*0.026</f>
        <v>4.66</v>
      </c>
      <c r="K88" s="6">
        <f>Table2[[#This Row],[Cultivated AM]]*1.165+Table2[[#This Row],[Cultivated corni]]*0.026</f>
        <v>0</v>
      </c>
      <c r="L88" s="14" t="s">
        <v>774</v>
      </c>
      <c r="M88" s="6" t="s">
        <v>62</v>
      </c>
      <c r="N88" s="6"/>
    </row>
    <row r="89" spans="1:14" x14ac:dyDescent="0.2">
      <c r="A89" s="7">
        <v>88</v>
      </c>
      <c r="B89" s="7">
        <v>1721</v>
      </c>
      <c r="C89" s="6" t="s">
        <v>158</v>
      </c>
      <c r="D89" s="6" t="s">
        <v>76</v>
      </c>
      <c r="E89" s="6" t="s">
        <v>157</v>
      </c>
      <c r="F89" s="7">
        <v>12</v>
      </c>
      <c r="G89" s="7">
        <v>0</v>
      </c>
      <c r="H89" s="7">
        <v>7</v>
      </c>
      <c r="I89" s="7">
        <v>20</v>
      </c>
      <c r="J89" s="7">
        <f>Table2[[#This Row],[Total AM]]*1.165+Table2[[#This Row],[Total corni]]*0.026</f>
        <v>13.98</v>
      </c>
      <c r="K89" s="7">
        <f>Table2[[#This Row],[Cultivated AM]]*1.165+Table2[[#This Row],[Cultivated corni]]*0.026</f>
        <v>8.6750000000000007</v>
      </c>
      <c r="L89" s="14" t="s">
        <v>774</v>
      </c>
      <c r="M89" s="7" t="s">
        <v>159</v>
      </c>
      <c r="N89" s="7"/>
    </row>
    <row r="90" spans="1:14" x14ac:dyDescent="0.2">
      <c r="A90" s="6">
        <v>89</v>
      </c>
      <c r="B90" s="6">
        <v>1718</v>
      </c>
      <c r="C90" s="6" t="s">
        <v>158</v>
      </c>
      <c r="D90" s="6" t="s">
        <v>76</v>
      </c>
      <c r="E90" s="6" t="s">
        <v>157</v>
      </c>
      <c r="F90" s="6">
        <v>5</v>
      </c>
      <c r="G90" s="6">
        <v>12</v>
      </c>
      <c r="H90" s="6">
        <v>5</v>
      </c>
      <c r="I90" s="6">
        <v>12</v>
      </c>
      <c r="J90" s="6">
        <f>Table2[[#This Row],[Total AM]]*1.165+Table2[[#This Row],[Total corni]]*0.026</f>
        <v>6.1370000000000005</v>
      </c>
      <c r="K90" s="6">
        <f>Table2[[#This Row],[Cultivated AM]]*1.165+Table2[[#This Row],[Cultivated corni]]*0.026</f>
        <v>6.1370000000000005</v>
      </c>
      <c r="L90" s="14" t="s">
        <v>774</v>
      </c>
      <c r="M90" s="6" t="s">
        <v>137</v>
      </c>
      <c r="N90" s="6" t="s">
        <v>89</v>
      </c>
    </row>
    <row r="91" spans="1:14" x14ac:dyDescent="0.2">
      <c r="A91" s="7">
        <v>90</v>
      </c>
      <c r="B91" s="7">
        <v>1719</v>
      </c>
      <c r="C91" s="6" t="s">
        <v>158</v>
      </c>
      <c r="D91" s="6" t="s">
        <v>76</v>
      </c>
      <c r="E91" s="6" t="s">
        <v>157</v>
      </c>
      <c r="F91" s="7">
        <v>2</v>
      </c>
      <c r="G91" s="7">
        <v>15</v>
      </c>
      <c r="H91" s="7">
        <v>2</v>
      </c>
      <c r="I91" s="7">
        <v>15</v>
      </c>
      <c r="J91" s="7">
        <f>Table2[[#This Row],[Total AM]]*1.165+Table2[[#This Row],[Total corni]]*0.026</f>
        <v>2.72</v>
      </c>
      <c r="K91" s="7">
        <f>Table2[[#This Row],[Cultivated AM]]*1.165+Table2[[#This Row],[Cultivated corni]]*0.026</f>
        <v>2.72</v>
      </c>
      <c r="L91" s="14" t="s">
        <v>774</v>
      </c>
      <c r="M91" s="7" t="s">
        <v>137</v>
      </c>
      <c r="N91" s="7" t="s">
        <v>89</v>
      </c>
    </row>
    <row r="92" spans="1:14" x14ac:dyDescent="0.2">
      <c r="A92" s="6">
        <v>91</v>
      </c>
      <c r="B92" s="6">
        <v>1719</v>
      </c>
      <c r="C92" s="6" t="s">
        <v>160</v>
      </c>
      <c r="D92" s="6" t="s">
        <v>76</v>
      </c>
      <c r="E92" s="6" t="s">
        <v>157</v>
      </c>
      <c r="F92" s="6">
        <v>10</v>
      </c>
      <c r="G92" s="6">
        <v>0</v>
      </c>
      <c r="H92" s="6">
        <v>9</v>
      </c>
      <c r="I92" s="6">
        <v>20</v>
      </c>
      <c r="J92" s="6">
        <f>Table2[[#This Row],[Total AM]]*1.165+Table2[[#This Row],[Total corni]]*0.026</f>
        <v>11.65</v>
      </c>
      <c r="K92" s="6">
        <f>Table2[[#This Row],[Cultivated AM]]*1.165+Table2[[#This Row],[Cultivated corni]]*0.026</f>
        <v>11.004999999999999</v>
      </c>
      <c r="L92" s="14" t="s">
        <v>774</v>
      </c>
      <c r="M92" s="6" t="s">
        <v>62</v>
      </c>
      <c r="N92" s="6"/>
    </row>
    <row r="93" spans="1:14" x14ac:dyDescent="0.2">
      <c r="A93" s="7">
        <v>92</v>
      </c>
      <c r="B93" s="7">
        <v>1718</v>
      </c>
      <c r="C93" s="6" t="s">
        <v>160</v>
      </c>
      <c r="D93" s="6" t="s">
        <v>76</v>
      </c>
      <c r="E93" s="6" t="s">
        <v>157</v>
      </c>
      <c r="F93" s="7">
        <v>0</v>
      </c>
      <c r="G93" s="7">
        <v>12</v>
      </c>
      <c r="H93" s="7">
        <v>0</v>
      </c>
      <c r="I93" s="7">
        <v>12</v>
      </c>
      <c r="J93" s="7">
        <f>Table2[[#This Row],[Total AM]]*1.165+Table2[[#This Row],[Total corni]]*0.026</f>
        <v>0.312</v>
      </c>
      <c r="K93" s="7">
        <f>Table2[[#This Row],[Cultivated AM]]*1.165+Table2[[#This Row],[Cultivated corni]]*0.026</f>
        <v>0.312</v>
      </c>
      <c r="L93" s="14" t="s">
        <v>774</v>
      </c>
      <c r="M93" s="7" t="s">
        <v>137</v>
      </c>
      <c r="N93" s="7" t="s">
        <v>89</v>
      </c>
    </row>
    <row r="94" spans="1:14" x14ac:dyDescent="0.2">
      <c r="A94" s="6">
        <v>93</v>
      </c>
      <c r="B94" s="6">
        <v>1718</v>
      </c>
      <c r="C94" s="6" t="s">
        <v>161</v>
      </c>
      <c r="D94" s="6" t="s">
        <v>76</v>
      </c>
      <c r="E94" s="6" t="s">
        <v>157</v>
      </c>
      <c r="F94" s="6">
        <v>0</v>
      </c>
      <c r="G94" s="6">
        <v>30</v>
      </c>
      <c r="H94" s="6">
        <v>0</v>
      </c>
      <c r="I94" s="6">
        <v>30</v>
      </c>
      <c r="J94" s="6">
        <f>Table2[[#This Row],[Total AM]]*1.165+Table2[[#This Row],[Total corni]]*0.026</f>
        <v>0.77999999999999992</v>
      </c>
      <c r="K94" s="6">
        <f>Table2[[#This Row],[Cultivated AM]]*1.165+Table2[[#This Row],[Cultivated corni]]*0.026</f>
        <v>0.77999999999999992</v>
      </c>
      <c r="L94" s="14" t="s">
        <v>774</v>
      </c>
      <c r="M94" s="6" t="s">
        <v>137</v>
      </c>
      <c r="N94" s="6" t="s">
        <v>89</v>
      </c>
    </row>
    <row r="95" spans="1:14" x14ac:dyDescent="0.2">
      <c r="A95" s="7">
        <v>94</v>
      </c>
      <c r="B95" s="7">
        <v>1720</v>
      </c>
      <c r="C95" s="6" t="s">
        <v>161</v>
      </c>
      <c r="D95" s="6" t="s">
        <v>76</v>
      </c>
      <c r="E95" s="6" t="s">
        <v>157</v>
      </c>
      <c r="F95" s="7">
        <v>2</v>
      </c>
      <c r="G95" s="7">
        <v>7</v>
      </c>
      <c r="H95" s="7">
        <v>2</v>
      </c>
      <c r="I95" s="7">
        <v>7</v>
      </c>
      <c r="J95" s="7">
        <f>Table2[[#This Row],[Total AM]]*1.165+Table2[[#This Row],[Total corni]]*0.026</f>
        <v>2.512</v>
      </c>
      <c r="K95" s="7">
        <f>Table2[[#This Row],[Cultivated AM]]*1.165+Table2[[#This Row],[Cultivated corni]]*0.026</f>
        <v>2.512</v>
      </c>
      <c r="L95" s="14" t="s">
        <v>774</v>
      </c>
      <c r="M95" s="7" t="s">
        <v>137</v>
      </c>
      <c r="N95" s="7" t="s">
        <v>89</v>
      </c>
    </row>
    <row r="96" spans="1:14" x14ac:dyDescent="0.2">
      <c r="A96" s="6">
        <v>95</v>
      </c>
      <c r="B96" s="6">
        <v>1719</v>
      </c>
      <c r="C96" s="6" t="s">
        <v>162</v>
      </c>
      <c r="D96" s="6" t="s">
        <v>76</v>
      </c>
      <c r="E96" s="6" t="s">
        <v>157</v>
      </c>
      <c r="F96" s="6">
        <v>2</v>
      </c>
      <c r="G96" s="6">
        <v>0</v>
      </c>
      <c r="H96" s="6">
        <v>2</v>
      </c>
      <c r="I96" s="6">
        <v>0</v>
      </c>
      <c r="J96" s="6">
        <f>Table2[[#This Row],[Total AM]]*1.165+Table2[[#This Row],[Total corni]]*0.026</f>
        <v>2.33</v>
      </c>
      <c r="K96" s="6">
        <f>Table2[[#This Row],[Cultivated AM]]*1.165+Table2[[#This Row],[Cultivated corni]]*0.026</f>
        <v>2.33</v>
      </c>
      <c r="L96" s="14" t="s">
        <v>774</v>
      </c>
      <c r="M96" s="6" t="s">
        <v>137</v>
      </c>
      <c r="N96" s="6" t="s">
        <v>89</v>
      </c>
    </row>
    <row r="97" spans="1:14" x14ac:dyDescent="0.2">
      <c r="A97" s="7">
        <v>96</v>
      </c>
      <c r="B97" s="7">
        <v>1720</v>
      </c>
      <c r="C97" s="6" t="s">
        <v>162</v>
      </c>
      <c r="D97" s="6" t="s">
        <v>76</v>
      </c>
      <c r="E97" s="6" t="s">
        <v>157</v>
      </c>
      <c r="F97" s="7">
        <v>2</v>
      </c>
      <c r="G97" s="7">
        <v>10</v>
      </c>
      <c r="H97" s="7">
        <v>2</v>
      </c>
      <c r="I97" s="7">
        <v>10</v>
      </c>
      <c r="J97" s="7">
        <f>Table2[[#This Row],[Total AM]]*1.165+Table2[[#This Row],[Total corni]]*0.026</f>
        <v>2.59</v>
      </c>
      <c r="K97" s="7">
        <f>Table2[[#This Row],[Cultivated AM]]*1.165+Table2[[#This Row],[Cultivated corni]]*0.026</f>
        <v>2.59</v>
      </c>
      <c r="L97" s="14" t="s">
        <v>774</v>
      </c>
      <c r="M97" s="7" t="s">
        <v>137</v>
      </c>
      <c r="N97" s="7" t="s">
        <v>89</v>
      </c>
    </row>
    <row r="98" spans="1:14" x14ac:dyDescent="0.2">
      <c r="A98" s="6">
        <v>97</v>
      </c>
      <c r="B98" s="6">
        <v>1719</v>
      </c>
      <c r="C98" s="6" t="s">
        <v>647</v>
      </c>
      <c r="D98" s="6" t="s">
        <v>76</v>
      </c>
      <c r="E98" s="6" t="s">
        <v>157</v>
      </c>
      <c r="F98" s="6">
        <v>0</v>
      </c>
      <c r="G98" s="6">
        <v>20</v>
      </c>
      <c r="H98" s="6">
        <v>0</v>
      </c>
      <c r="I98" s="6">
        <v>20</v>
      </c>
      <c r="J98" s="6">
        <f>Table2[[#This Row],[Total AM]]*1.165+Table2[[#This Row],[Total corni]]*0.026</f>
        <v>0.52</v>
      </c>
      <c r="K98" s="6">
        <f>Table2[[#This Row],[Cultivated AM]]*1.165+Table2[[#This Row],[Cultivated corni]]*0.026</f>
        <v>0.52</v>
      </c>
      <c r="L98" s="14" t="s">
        <v>774</v>
      </c>
      <c r="M98" s="6" t="s">
        <v>137</v>
      </c>
      <c r="N98" s="6" t="s">
        <v>89</v>
      </c>
    </row>
    <row r="99" spans="1:14" x14ac:dyDescent="0.2">
      <c r="A99" s="7">
        <v>98</v>
      </c>
      <c r="B99" s="7">
        <v>1718</v>
      </c>
      <c r="C99" s="6" t="s">
        <v>163</v>
      </c>
      <c r="D99" s="6" t="s">
        <v>76</v>
      </c>
      <c r="E99" s="6" t="s">
        <v>157</v>
      </c>
      <c r="F99" s="7">
        <v>0</v>
      </c>
      <c r="G99" s="7">
        <v>20</v>
      </c>
      <c r="H99" s="7">
        <v>0</v>
      </c>
      <c r="I99" s="7">
        <v>20</v>
      </c>
      <c r="J99" s="7">
        <f>Table2[[#This Row],[Total AM]]*1.165+Table2[[#This Row],[Total corni]]*0.026</f>
        <v>0.52</v>
      </c>
      <c r="K99" s="7">
        <f>Table2[[#This Row],[Cultivated AM]]*1.165+Table2[[#This Row],[Cultivated corni]]*0.026</f>
        <v>0.52</v>
      </c>
      <c r="L99" s="14" t="s">
        <v>774</v>
      </c>
      <c r="M99" s="7" t="s">
        <v>137</v>
      </c>
      <c r="N99" s="7" t="s">
        <v>89</v>
      </c>
    </row>
    <row r="100" spans="1:14" x14ac:dyDescent="0.2">
      <c r="A100" s="6">
        <v>99</v>
      </c>
      <c r="B100" s="6">
        <v>1718</v>
      </c>
      <c r="C100" s="6" t="s">
        <v>164</v>
      </c>
      <c r="D100" s="6" t="s">
        <v>76</v>
      </c>
      <c r="E100" s="6" t="s">
        <v>157</v>
      </c>
      <c r="F100" s="6">
        <v>0</v>
      </c>
      <c r="G100" s="6">
        <v>32</v>
      </c>
      <c r="H100" s="6">
        <v>0</v>
      </c>
      <c r="I100" s="6">
        <v>32</v>
      </c>
      <c r="J100" s="6">
        <f>Table2[[#This Row],[Total AM]]*1.165+Table2[[#This Row],[Total corni]]*0.026</f>
        <v>0.83199999999999996</v>
      </c>
      <c r="K100" s="6">
        <f>Table2[[#This Row],[Cultivated AM]]*1.165+Table2[[#This Row],[Cultivated corni]]*0.026</f>
        <v>0.83199999999999996</v>
      </c>
      <c r="L100" s="14" t="s">
        <v>774</v>
      </c>
      <c r="M100" s="6" t="s">
        <v>137</v>
      </c>
      <c r="N100" s="6" t="s">
        <v>89</v>
      </c>
    </row>
    <row r="101" spans="1:14" x14ac:dyDescent="0.2">
      <c r="A101" s="7">
        <v>100</v>
      </c>
      <c r="B101" s="7">
        <v>1715</v>
      </c>
      <c r="C101" s="6" t="s">
        <v>165</v>
      </c>
      <c r="D101" s="6" t="s">
        <v>76</v>
      </c>
      <c r="E101" s="6" t="s">
        <v>157</v>
      </c>
      <c r="F101" s="7">
        <v>0</v>
      </c>
      <c r="G101" s="7">
        <v>15</v>
      </c>
      <c r="H101" s="7">
        <v>0</v>
      </c>
      <c r="I101" s="7">
        <v>15</v>
      </c>
      <c r="J101" s="7">
        <f>Table2[[#This Row],[Total AM]]*1.165+Table2[[#This Row],[Total corni]]*0.026</f>
        <v>0.38999999999999996</v>
      </c>
      <c r="K101" s="7">
        <f>Table2[[#This Row],[Cultivated AM]]*1.165+Table2[[#This Row],[Cultivated corni]]*0.026</f>
        <v>0.38999999999999996</v>
      </c>
      <c r="L101" s="14" t="s">
        <v>774</v>
      </c>
      <c r="M101" s="7" t="s">
        <v>137</v>
      </c>
      <c r="N101" s="7" t="s">
        <v>89</v>
      </c>
    </row>
    <row r="102" spans="1:14" x14ac:dyDescent="0.2">
      <c r="A102" s="6">
        <v>101</v>
      </c>
      <c r="B102" s="6">
        <v>1718</v>
      </c>
      <c r="C102" s="6" t="s">
        <v>166</v>
      </c>
      <c r="D102" s="6" t="s">
        <v>76</v>
      </c>
      <c r="E102" s="6" t="s">
        <v>157</v>
      </c>
      <c r="F102" s="6">
        <v>0</v>
      </c>
      <c r="G102" s="6">
        <v>12</v>
      </c>
      <c r="H102" s="6">
        <v>0</v>
      </c>
      <c r="I102" s="6">
        <v>12</v>
      </c>
      <c r="J102" s="6">
        <f>Table2[[#This Row],[Total AM]]*1.165+Table2[[#This Row],[Total corni]]*0.026</f>
        <v>0.312</v>
      </c>
      <c r="K102" s="6">
        <f>Table2[[#This Row],[Cultivated AM]]*1.165+Table2[[#This Row],[Cultivated corni]]*0.026</f>
        <v>0.312</v>
      </c>
      <c r="L102" s="14" t="s">
        <v>774</v>
      </c>
      <c r="M102" s="6" t="s">
        <v>137</v>
      </c>
      <c r="N102" s="6" t="s">
        <v>89</v>
      </c>
    </row>
    <row r="103" spans="1:14" x14ac:dyDescent="0.2">
      <c r="A103" s="7">
        <v>102</v>
      </c>
      <c r="B103" s="7">
        <v>1718</v>
      </c>
      <c r="C103" s="6" t="s">
        <v>167</v>
      </c>
      <c r="D103" s="6" t="s">
        <v>76</v>
      </c>
      <c r="E103" s="6" t="s">
        <v>157</v>
      </c>
      <c r="F103" s="7">
        <v>0</v>
      </c>
      <c r="G103" s="7">
        <v>20</v>
      </c>
      <c r="H103" s="7">
        <v>0</v>
      </c>
      <c r="I103" s="7">
        <v>20</v>
      </c>
      <c r="J103" s="7">
        <f>Table2[[#This Row],[Total AM]]*1.165+Table2[[#This Row],[Total corni]]*0.026</f>
        <v>0.52</v>
      </c>
      <c r="K103" s="7">
        <f>Table2[[#This Row],[Cultivated AM]]*1.165+Table2[[#This Row],[Cultivated corni]]*0.026</f>
        <v>0.52</v>
      </c>
      <c r="L103" s="14" t="s">
        <v>774</v>
      </c>
      <c r="M103" s="7" t="s">
        <v>137</v>
      </c>
      <c r="N103" s="7" t="s">
        <v>89</v>
      </c>
    </row>
    <row r="104" spans="1:14" x14ac:dyDescent="0.2">
      <c r="A104" s="6">
        <v>103</v>
      </c>
      <c r="B104" s="6">
        <v>1718</v>
      </c>
      <c r="C104" s="6" t="s">
        <v>168</v>
      </c>
      <c r="D104" s="6" t="s">
        <v>76</v>
      </c>
      <c r="E104" s="6" t="s">
        <v>157</v>
      </c>
      <c r="F104" s="6">
        <v>0</v>
      </c>
      <c r="G104" s="6">
        <v>10</v>
      </c>
      <c r="H104" s="6">
        <v>0</v>
      </c>
      <c r="I104" s="6">
        <v>10</v>
      </c>
      <c r="J104" s="6">
        <f>Table2[[#This Row],[Total AM]]*1.165+Table2[[#This Row],[Total corni]]*0.026</f>
        <v>0.26</v>
      </c>
      <c r="K104" s="6">
        <f>Table2[[#This Row],[Cultivated AM]]*1.165+Table2[[#This Row],[Cultivated corni]]*0.026</f>
        <v>0.26</v>
      </c>
      <c r="L104" s="14" t="s">
        <v>774</v>
      </c>
      <c r="M104" s="6" t="s">
        <v>137</v>
      </c>
      <c r="N104" s="6" t="s">
        <v>89</v>
      </c>
    </row>
    <row r="105" spans="1:14" x14ac:dyDescent="0.2">
      <c r="A105" s="7">
        <v>104</v>
      </c>
      <c r="B105" s="7">
        <v>1718</v>
      </c>
      <c r="C105" s="6" t="s">
        <v>169</v>
      </c>
      <c r="D105" s="6" t="s">
        <v>76</v>
      </c>
      <c r="E105" s="6" t="s">
        <v>157</v>
      </c>
      <c r="F105" s="7">
        <v>0</v>
      </c>
      <c r="G105" s="7">
        <v>30</v>
      </c>
      <c r="H105" s="7">
        <v>0</v>
      </c>
      <c r="I105" s="7">
        <v>30</v>
      </c>
      <c r="J105" s="7">
        <f>Table2[[#This Row],[Total AM]]*1.165+Table2[[#This Row],[Total corni]]*0.026</f>
        <v>0.77999999999999992</v>
      </c>
      <c r="K105" s="7">
        <f>Table2[[#This Row],[Cultivated AM]]*1.165+Table2[[#This Row],[Cultivated corni]]*0.026</f>
        <v>0.77999999999999992</v>
      </c>
      <c r="L105" s="14" t="s">
        <v>774</v>
      </c>
      <c r="M105" s="7" t="s">
        <v>137</v>
      </c>
      <c r="N105" s="7" t="s">
        <v>89</v>
      </c>
    </row>
    <row r="106" spans="1:14" x14ac:dyDescent="0.2">
      <c r="A106" s="6">
        <v>105</v>
      </c>
      <c r="B106" s="6">
        <v>1717</v>
      </c>
      <c r="C106" s="6" t="s">
        <v>170</v>
      </c>
      <c r="D106" s="6" t="s">
        <v>76</v>
      </c>
      <c r="E106" s="6" t="s">
        <v>157</v>
      </c>
      <c r="F106" s="6">
        <v>1</v>
      </c>
      <c r="G106" s="6">
        <v>20</v>
      </c>
      <c r="H106" s="6">
        <v>1</v>
      </c>
      <c r="I106" s="6">
        <v>20</v>
      </c>
      <c r="J106" s="6">
        <f>Table2[[#This Row],[Total AM]]*1.165+Table2[[#This Row],[Total corni]]*0.026</f>
        <v>1.6850000000000001</v>
      </c>
      <c r="K106" s="6">
        <f>Table2[[#This Row],[Cultivated AM]]*1.165+Table2[[#This Row],[Cultivated corni]]*0.026</f>
        <v>1.6850000000000001</v>
      </c>
      <c r="L106" s="14" t="s">
        <v>774</v>
      </c>
      <c r="M106" s="6" t="s">
        <v>137</v>
      </c>
      <c r="N106" s="6" t="s">
        <v>89</v>
      </c>
    </row>
    <row r="107" spans="1:14" x14ac:dyDescent="0.2">
      <c r="A107" s="7">
        <v>106</v>
      </c>
      <c r="B107" s="7">
        <v>1717</v>
      </c>
      <c r="C107" s="6" t="s">
        <v>171</v>
      </c>
      <c r="D107" s="6" t="s">
        <v>76</v>
      </c>
      <c r="E107" s="6" t="s">
        <v>157</v>
      </c>
      <c r="F107" s="7">
        <v>0</v>
      </c>
      <c r="G107" s="7">
        <v>30</v>
      </c>
      <c r="H107" s="7">
        <v>0</v>
      </c>
      <c r="I107" s="7">
        <v>30</v>
      </c>
      <c r="J107" s="7">
        <f>Table2[[#This Row],[Total AM]]*1.165+Table2[[#This Row],[Total corni]]*0.026</f>
        <v>0.77999999999999992</v>
      </c>
      <c r="K107" s="7">
        <f>Table2[[#This Row],[Cultivated AM]]*1.165+Table2[[#This Row],[Cultivated corni]]*0.026</f>
        <v>0.77999999999999992</v>
      </c>
      <c r="L107" s="14" t="s">
        <v>774</v>
      </c>
      <c r="M107" s="7" t="s">
        <v>137</v>
      </c>
      <c r="N107" s="7" t="s">
        <v>89</v>
      </c>
    </row>
    <row r="108" spans="1:14" x14ac:dyDescent="0.2">
      <c r="A108" s="6">
        <v>107</v>
      </c>
      <c r="B108" s="6">
        <v>1717</v>
      </c>
      <c r="C108" s="6" t="s">
        <v>172</v>
      </c>
      <c r="D108" s="6" t="s">
        <v>76</v>
      </c>
      <c r="E108" s="6" t="s">
        <v>157</v>
      </c>
      <c r="F108" s="6">
        <v>0</v>
      </c>
      <c r="G108" s="6">
        <v>15</v>
      </c>
      <c r="H108" s="6">
        <v>0</v>
      </c>
      <c r="I108" s="6">
        <v>15</v>
      </c>
      <c r="J108" s="6">
        <f>Table2[[#This Row],[Total AM]]*1.165+Table2[[#This Row],[Total corni]]*0.026</f>
        <v>0.38999999999999996</v>
      </c>
      <c r="K108" s="6">
        <f>Table2[[#This Row],[Cultivated AM]]*1.165+Table2[[#This Row],[Cultivated corni]]*0.026</f>
        <v>0.38999999999999996</v>
      </c>
      <c r="L108" s="14" t="s">
        <v>774</v>
      </c>
      <c r="M108" s="6" t="s">
        <v>137</v>
      </c>
      <c r="N108" s="6" t="s">
        <v>89</v>
      </c>
    </row>
    <row r="109" spans="1:14" x14ac:dyDescent="0.2">
      <c r="A109" s="7">
        <v>108</v>
      </c>
      <c r="B109" s="7">
        <v>1719</v>
      </c>
      <c r="C109" s="6" t="s">
        <v>173</v>
      </c>
      <c r="D109" s="6" t="s">
        <v>76</v>
      </c>
      <c r="E109" s="6" t="s">
        <v>157</v>
      </c>
      <c r="F109" s="7">
        <v>0</v>
      </c>
      <c r="G109" s="7">
        <v>20</v>
      </c>
      <c r="H109" s="7">
        <v>0</v>
      </c>
      <c r="I109" s="7">
        <v>20</v>
      </c>
      <c r="J109" s="7">
        <f>Table2[[#This Row],[Total AM]]*1.165+Table2[[#This Row],[Total corni]]*0.026</f>
        <v>0.52</v>
      </c>
      <c r="K109" s="7">
        <f>Table2[[#This Row],[Cultivated AM]]*1.165+Table2[[#This Row],[Cultivated corni]]*0.026</f>
        <v>0.52</v>
      </c>
      <c r="L109" s="14" t="s">
        <v>774</v>
      </c>
      <c r="M109" s="7" t="s">
        <v>137</v>
      </c>
      <c r="N109" s="7" t="s">
        <v>89</v>
      </c>
    </row>
    <row r="110" spans="1:14" x14ac:dyDescent="0.2">
      <c r="A110" s="6">
        <v>109</v>
      </c>
      <c r="B110" s="6">
        <v>1718</v>
      </c>
      <c r="C110" s="6" t="s">
        <v>174</v>
      </c>
      <c r="D110" s="6" t="s">
        <v>76</v>
      </c>
      <c r="E110" s="6" t="s">
        <v>157</v>
      </c>
      <c r="F110" s="6">
        <v>2</v>
      </c>
      <c r="G110" s="6">
        <v>0</v>
      </c>
      <c r="H110" s="6">
        <v>2</v>
      </c>
      <c r="I110" s="6">
        <v>0</v>
      </c>
      <c r="J110" s="6">
        <f>Table2[[#This Row],[Total AM]]*1.165+Table2[[#This Row],[Total corni]]*0.026</f>
        <v>2.33</v>
      </c>
      <c r="K110" s="6">
        <f>Table2[[#This Row],[Cultivated AM]]*1.165+Table2[[#This Row],[Cultivated corni]]*0.026</f>
        <v>2.33</v>
      </c>
      <c r="L110" s="14" t="s">
        <v>774</v>
      </c>
      <c r="M110" s="6" t="s">
        <v>137</v>
      </c>
      <c r="N110" s="6" t="s">
        <v>89</v>
      </c>
    </row>
    <row r="111" spans="1:14" x14ac:dyDescent="0.2">
      <c r="A111" s="7">
        <v>110</v>
      </c>
      <c r="B111" s="7">
        <v>1718</v>
      </c>
      <c r="C111" s="6" t="s">
        <v>175</v>
      </c>
      <c r="D111" s="6" t="s">
        <v>76</v>
      </c>
      <c r="E111" s="6" t="s">
        <v>157</v>
      </c>
      <c r="F111" s="7">
        <v>0</v>
      </c>
      <c r="G111" s="7">
        <v>20</v>
      </c>
      <c r="H111" s="7">
        <v>0</v>
      </c>
      <c r="I111" s="7">
        <v>20</v>
      </c>
      <c r="J111" s="7">
        <f>Table2[[#This Row],[Total AM]]*1.165+Table2[[#This Row],[Total corni]]*0.026</f>
        <v>0.52</v>
      </c>
      <c r="K111" s="7">
        <f>Table2[[#This Row],[Cultivated AM]]*1.165+Table2[[#This Row],[Cultivated corni]]*0.026</f>
        <v>0.52</v>
      </c>
      <c r="L111" s="14" t="s">
        <v>774</v>
      </c>
      <c r="M111" s="7" t="s">
        <v>137</v>
      </c>
      <c r="N111" s="7" t="s">
        <v>89</v>
      </c>
    </row>
    <row r="112" spans="1:14" x14ac:dyDescent="0.2">
      <c r="A112" s="6">
        <v>111</v>
      </c>
      <c r="B112" s="6">
        <v>1719</v>
      </c>
      <c r="C112" s="6" t="s">
        <v>176</v>
      </c>
      <c r="D112" s="6" t="s">
        <v>76</v>
      </c>
      <c r="E112" s="6" t="s">
        <v>157</v>
      </c>
      <c r="F112" s="6">
        <v>0</v>
      </c>
      <c r="G112" s="6">
        <v>20</v>
      </c>
      <c r="H112" s="6">
        <v>0</v>
      </c>
      <c r="I112" s="6">
        <v>20</v>
      </c>
      <c r="J112" s="6">
        <f>Table2[[#This Row],[Total AM]]*1.165+Table2[[#This Row],[Total corni]]*0.026</f>
        <v>0.52</v>
      </c>
      <c r="K112" s="6">
        <f>Table2[[#This Row],[Cultivated AM]]*1.165+Table2[[#This Row],[Cultivated corni]]*0.026</f>
        <v>0.52</v>
      </c>
      <c r="L112" s="14" t="s">
        <v>774</v>
      </c>
      <c r="M112" s="6" t="s">
        <v>137</v>
      </c>
      <c r="N112" s="6" t="s">
        <v>89</v>
      </c>
    </row>
    <row r="113" spans="1:14" x14ac:dyDescent="0.2">
      <c r="A113" s="7">
        <v>112</v>
      </c>
      <c r="B113" s="7">
        <v>1718</v>
      </c>
      <c r="C113" s="6" t="s">
        <v>177</v>
      </c>
      <c r="D113" s="6" t="s">
        <v>76</v>
      </c>
      <c r="E113" s="6" t="s">
        <v>157</v>
      </c>
      <c r="F113" s="7">
        <v>0</v>
      </c>
      <c r="G113" s="7">
        <v>15</v>
      </c>
      <c r="H113" s="7">
        <v>0</v>
      </c>
      <c r="I113" s="7">
        <v>15</v>
      </c>
      <c r="J113" s="7">
        <f>Table2[[#This Row],[Total AM]]*1.165+Table2[[#This Row],[Total corni]]*0.026</f>
        <v>0.38999999999999996</v>
      </c>
      <c r="K113" s="7">
        <f>Table2[[#This Row],[Cultivated AM]]*1.165+Table2[[#This Row],[Cultivated corni]]*0.026</f>
        <v>0.38999999999999996</v>
      </c>
      <c r="L113" s="14" t="s">
        <v>774</v>
      </c>
      <c r="M113" s="7" t="s">
        <v>137</v>
      </c>
      <c r="N113" s="7" t="s">
        <v>89</v>
      </c>
    </row>
    <row r="114" spans="1:14" x14ac:dyDescent="0.2">
      <c r="A114" s="6">
        <v>113</v>
      </c>
      <c r="B114" s="6">
        <v>1719</v>
      </c>
      <c r="C114" t="s">
        <v>326</v>
      </c>
      <c r="D114" s="6" t="s">
        <v>76</v>
      </c>
      <c r="E114" s="6" t="s">
        <v>157</v>
      </c>
      <c r="F114" s="6">
        <v>0</v>
      </c>
      <c r="G114" s="6">
        <v>15</v>
      </c>
      <c r="H114" s="6">
        <v>0</v>
      </c>
      <c r="I114" s="6">
        <v>15</v>
      </c>
      <c r="J114" s="6">
        <f>Table2[[#This Row],[Total AM]]*1.165+Table2[[#This Row],[Total corni]]*0.026</f>
        <v>0.38999999999999996</v>
      </c>
      <c r="K114" s="6">
        <f>Table2[[#This Row],[Cultivated AM]]*1.165+Table2[[#This Row],[Cultivated corni]]*0.026</f>
        <v>0.38999999999999996</v>
      </c>
      <c r="L114" s="14" t="s">
        <v>774</v>
      </c>
      <c r="M114" s="6" t="s">
        <v>137</v>
      </c>
      <c r="N114" s="6" t="s">
        <v>89</v>
      </c>
    </row>
    <row r="115" spans="1:14" x14ac:dyDescent="0.2">
      <c r="A115" s="7">
        <v>114</v>
      </c>
      <c r="B115" s="7">
        <v>1719</v>
      </c>
      <c r="C115" s="6" t="s">
        <v>777</v>
      </c>
      <c r="D115" s="6" t="s">
        <v>242</v>
      </c>
      <c r="E115" s="6" t="s">
        <v>157</v>
      </c>
      <c r="F115" s="7">
        <v>0</v>
      </c>
      <c r="G115" s="7">
        <v>30</v>
      </c>
      <c r="H115" s="7">
        <v>0</v>
      </c>
      <c r="I115" s="7">
        <v>30</v>
      </c>
      <c r="J115" s="7">
        <f>Table2[[#This Row],[Total AM]]*1.165+Table2[[#This Row],[Total corni]]*0.026</f>
        <v>0.77999999999999992</v>
      </c>
      <c r="K115" s="7">
        <f>Table2[[#This Row],[Cultivated AM]]*1.165+Table2[[#This Row],[Cultivated corni]]*0.026</f>
        <v>0.77999999999999992</v>
      </c>
      <c r="L115" s="14" t="s">
        <v>774</v>
      </c>
      <c r="M115" s="7" t="s">
        <v>137</v>
      </c>
      <c r="N115" s="7" t="s">
        <v>89</v>
      </c>
    </row>
    <row r="116" spans="1:14" x14ac:dyDescent="0.2">
      <c r="A116" s="6">
        <v>115</v>
      </c>
      <c r="B116" s="6">
        <v>1718</v>
      </c>
      <c r="C116" s="6" t="s">
        <v>179</v>
      </c>
      <c r="D116" s="6" t="s">
        <v>242</v>
      </c>
      <c r="E116" s="6" t="s">
        <v>157</v>
      </c>
      <c r="F116" s="6">
        <v>1</v>
      </c>
      <c r="G116" s="6">
        <v>20</v>
      </c>
      <c r="H116" s="6">
        <v>1</v>
      </c>
      <c r="I116" s="6">
        <v>20</v>
      </c>
      <c r="J116" s="6">
        <f>Table2[[#This Row],[Total AM]]*1.165+Table2[[#This Row],[Total corni]]*0.026</f>
        <v>1.6850000000000001</v>
      </c>
      <c r="K116" s="6">
        <f>Table2[[#This Row],[Cultivated AM]]*1.165+Table2[[#This Row],[Cultivated corni]]*0.026</f>
        <v>1.6850000000000001</v>
      </c>
      <c r="L116" s="14" t="s">
        <v>774</v>
      </c>
      <c r="M116" s="6" t="s">
        <v>137</v>
      </c>
      <c r="N116" s="6" t="s">
        <v>89</v>
      </c>
    </row>
    <row r="117" spans="1:14" x14ac:dyDescent="0.2">
      <c r="A117" s="7">
        <v>116</v>
      </c>
      <c r="B117" s="7">
        <v>1718</v>
      </c>
      <c r="C117" s="6" t="s">
        <v>180</v>
      </c>
      <c r="D117" s="6" t="s">
        <v>242</v>
      </c>
      <c r="E117" s="6" t="s">
        <v>157</v>
      </c>
      <c r="F117" s="7">
        <v>0</v>
      </c>
      <c r="G117" s="7">
        <v>20</v>
      </c>
      <c r="H117" s="7">
        <v>0</v>
      </c>
      <c r="I117" s="7">
        <v>20</v>
      </c>
      <c r="J117" s="7">
        <f>Table2[[#This Row],[Total AM]]*1.165+Table2[[#This Row],[Total corni]]*0.026</f>
        <v>0.52</v>
      </c>
      <c r="K117" s="7">
        <f>Table2[[#This Row],[Cultivated AM]]*1.165+Table2[[#This Row],[Cultivated corni]]*0.026</f>
        <v>0.52</v>
      </c>
      <c r="L117" s="14" t="s">
        <v>774</v>
      </c>
      <c r="M117" s="7" t="s">
        <v>137</v>
      </c>
      <c r="N117" s="7" t="s">
        <v>89</v>
      </c>
    </row>
    <row r="118" spans="1:14" x14ac:dyDescent="0.2">
      <c r="A118" s="6">
        <v>117</v>
      </c>
      <c r="B118" s="6">
        <v>1717</v>
      </c>
      <c r="C118" s="20" t="s">
        <v>627</v>
      </c>
      <c r="D118" s="6" t="s">
        <v>242</v>
      </c>
      <c r="E118" s="6" t="s">
        <v>157</v>
      </c>
      <c r="F118" s="6">
        <v>0</v>
      </c>
      <c r="G118" s="6">
        <v>20</v>
      </c>
      <c r="H118" s="6">
        <v>0</v>
      </c>
      <c r="I118" s="6">
        <v>20</v>
      </c>
      <c r="J118" s="6">
        <f>Table2[[#This Row],[Total AM]]*1.165+Table2[[#This Row],[Total corni]]*0.026</f>
        <v>0.52</v>
      </c>
      <c r="K118" s="6">
        <f>Table2[[#This Row],[Cultivated AM]]*1.165+Table2[[#This Row],[Cultivated corni]]*0.026</f>
        <v>0.52</v>
      </c>
      <c r="L118" s="14" t="s">
        <v>774</v>
      </c>
      <c r="M118" s="6" t="s">
        <v>137</v>
      </c>
      <c r="N118" s="6" t="s">
        <v>89</v>
      </c>
    </row>
    <row r="119" spans="1:14" x14ac:dyDescent="0.2">
      <c r="A119" s="7">
        <v>118</v>
      </c>
      <c r="B119" s="7">
        <v>1717</v>
      </c>
      <c r="C119" s="6" t="s">
        <v>181</v>
      </c>
      <c r="D119" s="6" t="s">
        <v>242</v>
      </c>
      <c r="E119" s="6" t="s">
        <v>157</v>
      </c>
      <c r="F119" s="7">
        <v>1</v>
      </c>
      <c r="G119" s="7">
        <v>20</v>
      </c>
      <c r="H119" s="7">
        <v>1</v>
      </c>
      <c r="I119" s="7">
        <v>20</v>
      </c>
      <c r="J119" s="7">
        <f>Table2[[#This Row],[Total AM]]*1.165+Table2[[#This Row],[Total corni]]*0.026</f>
        <v>1.6850000000000001</v>
      </c>
      <c r="K119" s="7">
        <f>Table2[[#This Row],[Cultivated AM]]*1.165+Table2[[#This Row],[Cultivated corni]]*0.026</f>
        <v>1.6850000000000001</v>
      </c>
      <c r="L119" s="14" t="s">
        <v>774</v>
      </c>
      <c r="M119" s="7" t="s">
        <v>137</v>
      </c>
      <c r="N119" s="7" t="s">
        <v>89</v>
      </c>
    </row>
    <row r="120" spans="1:14" x14ac:dyDescent="0.2">
      <c r="A120" s="6">
        <v>119</v>
      </c>
      <c r="B120" s="6">
        <v>1717</v>
      </c>
      <c r="C120" s="6" t="s">
        <v>147</v>
      </c>
      <c r="D120" s="6" t="s">
        <v>242</v>
      </c>
      <c r="E120" s="6" t="s">
        <v>157</v>
      </c>
      <c r="F120" s="6">
        <v>1</v>
      </c>
      <c r="G120" s="6">
        <v>22</v>
      </c>
      <c r="H120" s="6">
        <v>1</v>
      </c>
      <c r="I120" s="6">
        <v>22</v>
      </c>
      <c r="J120" s="6">
        <f>Table2[[#This Row],[Total AM]]*1.165+Table2[[#This Row],[Total corni]]*0.026</f>
        <v>1.7370000000000001</v>
      </c>
      <c r="K120" s="6">
        <f>Table2[[#This Row],[Cultivated AM]]*1.165+Table2[[#This Row],[Cultivated corni]]*0.026</f>
        <v>1.7370000000000001</v>
      </c>
      <c r="L120" s="14" t="s">
        <v>774</v>
      </c>
      <c r="M120" s="6" t="s">
        <v>137</v>
      </c>
      <c r="N120" s="6" t="s">
        <v>89</v>
      </c>
    </row>
    <row r="121" spans="1:14" x14ac:dyDescent="0.2">
      <c r="A121" s="7">
        <v>120</v>
      </c>
      <c r="B121" s="7">
        <v>1717</v>
      </c>
      <c r="C121" s="6" t="s">
        <v>182</v>
      </c>
      <c r="D121" s="6" t="s">
        <v>242</v>
      </c>
      <c r="E121" s="6" t="s">
        <v>157</v>
      </c>
      <c r="F121" s="7">
        <v>1</v>
      </c>
      <c r="G121" s="7">
        <v>17</v>
      </c>
      <c r="H121" s="7">
        <v>1</v>
      </c>
      <c r="I121" s="7">
        <v>17</v>
      </c>
      <c r="J121" s="7">
        <f>Table2[[#This Row],[Total AM]]*1.165+Table2[[#This Row],[Total corni]]*0.026</f>
        <v>1.607</v>
      </c>
      <c r="K121" s="7">
        <f>Table2[[#This Row],[Cultivated AM]]*1.165+Table2[[#This Row],[Cultivated corni]]*0.026</f>
        <v>1.607</v>
      </c>
      <c r="L121" s="14" t="s">
        <v>774</v>
      </c>
      <c r="M121" s="7" t="s">
        <v>137</v>
      </c>
      <c r="N121" s="7" t="s">
        <v>89</v>
      </c>
    </row>
    <row r="122" spans="1:14" x14ac:dyDescent="0.2">
      <c r="A122" s="6">
        <v>121</v>
      </c>
      <c r="B122" s="6">
        <v>1718</v>
      </c>
      <c r="C122" s="6" t="s">
        <v>183</v>
      </c>
      <c r="D122" s="6" t="s">
        <v>242</v>
      </c>
      <c r="E122" s="6" t="s">
        <v>157</v>
      </c>
      <c r="F122" s="6">
        <v>0</v>
      </c>
      <c r="G122" s="6">
        <v>35</v>
      </c>
      <c r="H122" s="6">
        <v>0</v>
      </c>
      <c r="I122" s="6">
        <v>35</v>
      </c>
      <c r="J122" s="6">
        <f>Table2[[#This Row],[Total AM]]*1.165+Table2[[#This Row],[Total corni]]*0.026</f>
        <v>0.90999999999999992</v>
      </c>
      <c r="K122" s="6">
        <f>Table2[[#This Row],[Cultivated AM]]*1.165+Table2[[#This Row],[Cultivated corni]]*0.026</f>
        <v>0.90999999999999992</v>
      </c>
      <c r="L122" s="14" t="s">
        <v>774</v>
      </c>
      <c r="M122" s="6" t="s">
        <v>137</v>
      </c>
      <c r="N122" s="6" t="s">
        <v>89</v>
      </c>
    </row>
    <row r="123" spans="1:14" x14ac:dyDescent="0.2">
      <c r="A123" s="7">
        <v>122</v>
      </c>
      <c r="B123" s="7">
        <v>1717</v>
      </c>
      <c r="C123" s="6" t="s">
        <v>184</v>
      </c>
      <c r="D123" s="6" t="s">
        <v>242</v>
      </c>
      <c r="E123" s="6" t="s">
        <v>157</v>
      </c>
      <c r="F123" s="7">
        <v>0</v>
      </c>
      <c r="G123" s="7">
        <v>5</v>
      </c>
      <c r="H123" s="7">
        <v>0</v>
      </c>
      <c r="I123" s="7">
        <v>5</v>
      </c>
      <c r="J123" s="7">
        <f>Table2[[#This Row],[Total AM]]*1.165+Table2[[#This Row],[Total corni]]*0.026</f>
        <v>0.13</v>
      </c>
      <c r="K123" s="7">
        <f>Table2[[#This Row],[Cultivated AM]]*1.165+Table2[[#This Row],[Cultivated corni]]*0.026</f>
        <v>0.13</v>
      </c>
      <c r="L123" s="14" t="s">
        <v>774</v>
      </c>
      <c r="M123" s="7" t="s">
        <v>137</v>
      </c>
      <c r="N123" s="7" t="s">
        <v>89</v>
      </c>
    </row>
    <row r="124" spans="1:14" x14ac:dyDescent="0.2">
      <c r="A124" s="6">
        <v>123</v>
      </c>
      <c r="B124" s="6">
        <v>1719</v>
      </c>
      <c r="C124" s="6" t="s">
        <v>185</v>
      </c>
      <c r="D124" s="6" t="s">
        <v>242</v>
      </c>
      <c r="E124" s="6" t="s">
        <v>157</v>
      </c>
      <c r="F124" s="6">
        <v>0</v>
      </c>
      <c r="G124" s="6">
        <v>20</v>
      </c>
      <c r="H124" s="6">
        <v>0</v>
      </c>
      <c r="I124" s="6">
        <v>20</v>
      </c>
      <c r="J124" s="6">
        <f>Table2[[#This Row],[Total AM]]*1.165+Table2[[#This Row],[Total corni]]*0.026</f>
        <v>0.52</v>
      </c>
      <c r="K124" s="6">
        <f>Table2[[#This Row],[Cultivated AM]]*1.165+Table2[[#This Row],[Cultivated corni]]*0.026</f>
        <v>0.52</v>
      </c>
      <c r="L124" s="14" t="s">
        <v>774</v>
      </c>
      <c r="M124" s="6" t="s">
        <v>137</v>
      </c>
      <c r="N124" s="6" t="s">
        <v>89</v>
      </c>
    </row>
    <row r="125" spans="1:14" x14ac:dyDescent="0.2">
      <c r="A125" s="7">
        <v>124</v>
      </c>
      <c r="B125" s="7">
        <v>1719</v>
      </c>
      <c r="C125" s="6" t="s">
        <v>186</v>
      </c>
      <c r="D125" s="6" t="s">
        <v>242</v>
      </c>
      <c r="E125" s="6" t="s">
        <v>157</v>
      </c>
      <c r="F125" s="7">
        <v>1</v>
      </c>
      <c r="G125" s="7">
        <v>0</v>
      </c>
      <c r="H125" s="7">
        <v>1</v>
      </c>
      <c r="I125" s="7">
        <v>0</v>
      </c>
      <c r="J125" s="7">
        <f>Table2[[#This Row],[Total AM]]*1.165+Table2[[#This Row],[Total corni]]*0.026</f>
        <v>1.165</v>
      </c>
      <c r="K125" s="7">
        <f>Table2[[#This Row],[Cultivated AM]]*1.165+Table2[[#This Row],[Cultivated corni]]*0.026</f>
        <v>1.165</v>
      </c>
      <c r="L125" s="14" t="s">
        <v>774</v>
      </c>
      <c r="M125" s="7" t="s">
        <v>137</v>
      </c>
      <c r="N125" s="7" t="s">
        <v>89</v>
      </c>
    </row>
    <row r="126" spans="1:14" x14ac:dyDescent="0.2">
      <c r="A126" s="6">
        <v>125</v>
      </c>
      <c r="B126" s="6">
        <v>1716</v>
      </c>
      <c r="C126" s="6" t="s">
        <v>187</v>
      </c>
      <c r="D126" s="6" t="s">
        <v>242</v>
      </c>
      <c r="E126" s="6" t="s">
        <v>157</v>
      </c>
      <c r="F126" s="6">
        <v>1</v>
      </c>
      <c r="G126" s="6">
        <v>0</v>
      </c>
      <c r="H126" s="6">
        <v>1</v>
      </c>
      <c r="I126" s="6">
        <v>0</v>
      </c>
      <c r="J126" s="6">
        <f>Table2[[#This Row],[Total AM]]*1.165+Table2[[#This Row],[Total corni]]*0.026</f>
        <v>1.165</v>
      </c>
      <c r="K126" s="6">
        <f>Table2[[#This Row],[Cultivated AM]]*1.165+Table2[[#This Row],[Cultivated corni]]*0.026</f>
        <v>1.165</v>
      </c>
      <c r="L126" s="14" t="s">
        <v>774</v>
      </c>
      <c r="M126" s="6" t="s">
        <v>137</v>
      </c>
      <c r="N126" s="6" t="s">
        <v>89</v>
      </c>
    </row>
    <row r="127" spans="1:14" x14ac:dyDescent="0.2">
      <c r="A127" s="7">
        <v>126</v>
      </c>
      <c r="B127" s="7">
        <v>1713</v>
      </c>
      <c r="C127" s="6" t="s">
        <v>188</v>
      </c>
      <c r="D127" s="6" t="s">
        <v>242</v>
      </c>
      <c r="E127" s="6" t="s">
        <v>157</v>
      </c>
      <c r="F127" s="7">
        <v>0</v>
      </c>
      <c r="G127" s="7">
        <v>25</v>
      </c>
      <c r="H127" s="7">
        <v>0</v>
      </c>
      <c r="I127" s="7">
        <v>25</v>
      </c>
      <c r="J127" s="7">
        <f>Table2[[#This Row],[Total AM]]*1.165+Table2[[#This Row],[Total corni]]*0.026</f>
        <v>0.65</v>
      </c>
      <c r="K127" s="7">
        <f>Table2[[#This Row],[Cultivated AM]]*1.165+Table2[[#This Row],[Cultivated corni]]*0.026</f>
        <v>0.65</v>
      </c>
      <c r="L127" s="14" t="s">
        <v>774</v>
      </c>
      <c r="M127" s="7" t="s">
        <v>137</v>
      </c>
      <c r="N127" s="7" t="s">
        <v>89</v>
      </c>
    </row>
    <row r="128" spans="1:14" x14ac:dyDescent="0.2">
      <c r="A128" s="6">
        <v>127</v>
      </c>
      <c r="B128" s="6">
        <v>1717</v>
      </c>
      <c r="C128" s="6" t="s">
        <v>189</v>
      </c>
      <c r="D128" s="6" t="s">
        <v>190</v>
      </c>
      <c r="E128" s="6" t="s">
        <v>157</v>
      </c>
      <c r="F128" s="6">
        <v>3</v>
      </c>
      <c r="G128" s="6">
        <v>20</v>
      </c>
      <c r="H128" s="6">
        <v>3</v>
      </c>
      <c r="I128" s="6">
        <v>20</v>
      </c>
      <c r="J128" s="6">
        <f>Table2[[#This Row],[Total AM]]*1.165+Table2[[#This Row],[Total corni]]*0.026</f>
        <v>4.0150000000000006</v>
      </c>
      <c r="K128" s="6">
        <f>Table2[[#This Row],[Cultivated AM]]*1.165+Table2[[#This Row],[Cultivated corni]]*0.026</f>
        <v>4.0150000000000006</v>
      </c>
      <c r="L128" s="14" t="s">
        <v>774</v>
      </c>
      <c r="M128" s="6" t="s">
        <v>136</v>
      </c>
      <c r="N128" s="6"/>
    </row>
    <row r="129" spans="1:14" x14ac:dyDescent="0.2">
      <c r="A129" s="7">
        <v>128</v>
      </c>
      <c r="B129" s="7">
        <v>1717</v>
      </c>
      <c r="C129" s="6" t="s">
        <v>191</v>
      </c>
      <c r="D129" s="6" t="s">
        <v>190</v>
      </c>
      <c r="E129" s="6" t="s">
        <v>157</v>
      </c>
      <c r="F129" s="7">
        <v>0</v>
      </c>
      <c r="G129" s="7">
        <v>20</v>
      </c>
      <c r="H129" s="7">
        <v>0</v>
      </c>
      <c r="I129" s="7">
        <v>20</v>
      </c>
      <c r="J129" s="7">
        <f>Table2[[#This Row],[Total AM]]*1.165+Table2[[#This Row],[Total corni]]*0.026</f>
        <v>0.52</v>
      </c>
      <c r="K129" s="7">
        <f>Table2[[#This Row],[Cultivated AM]]*1.165+Table2[[#This Row],[Cultivated corni]]*0.026</f>
        <v>0.52</v>
      </c>
      <c r="L129" s="14" t="s">
        <v>774</v>
      </c>
      <c r="M129" s="7" t="s">
        <v>137</v>
      </c>
      <c r="N129" s="7" t="s">
        <v>89</v>
      </c>
    </row>
    <row r="130" spans="1:14" x14ac:dyDescent="0.2">
      <c r="A130" s="6">
        <v>129</v>
      </c>
      <c r="B130" s="6">
        <v>1717</v>
      </c>
      <c r="C130" s="6" t="s">
        <v>192</v>
      </c>
      <c r="D130" s="6" t="s">
        <v>190</v>
      </c>
      <c r="E130" s="6" t="s">
        <v>157</v>
      </c>
      <c r="F130" s="6">
        <v>1</v>
      </c>
      <c r="G130" s="6">
        <v>30</v>
      </c>
      <c r="H130" s="6">
        <v>1</v>
      </c>
      <c r="I130" s="6">
        <v>30</v>
      </c>
      <c r="J130" s="6">
        <f>Table2[[#This Row],[Total AM]]*1.165+Table2[[#This Row],[Total corni]]*0.026</f>
        <v>1.9449999999999998</v>
      </c>
      <c r="K130" s="6">
        <f>Table2[[#This Row],[Cultivated AM]]*1.165+Table2[[#This Row],[Cultivated corni]]*0.026</f>
        <v>1.9449999999999998</v>
      </c>
      <c r="L130" s="14" t="s">
        <v>774</v>
      </c>
      <c r="M130" s="6" t="s">
        <v>137</v>
      </c>
      <c r="N130" s="6" t="s">
        <v>89</v>
      </c>
    </row>
    <row r="131" spans="1:14" x14ac:dyDescent="0.2">
      <c r="A131" s="7">
        <v>130</v>
      </c>
      <c r="B131" s="7">
        <v>1718</v>
      </c>
      <c r="C131" s="6" t="s">
        <v>193</v>
      </c>
      <c r="D131" s="6" t="s">
        <v>190</v>
      </c>
      <c r="E131" s="6" t="s">
        <v>157</v>
      </c>
      <c r="F131" s="7">
        <v>1</v>
      </c>
      <c r="G131" s="7">
        <v>30</v>
      </c>
      <c r="H131" s="7">
        <v>1</v>
      </c>
      <c r="I131" s="7">
        <v>30</v>
      </c>
      <c r="J131" s="7">
        <f>Table2[[#This Row],[Total AM]]*1.165+Table2[[#This Row],[Total corni]]*0.026</f>
        <v>1.9449999999999998</v>
      </c>
      <c r="K131" s="7">
        <f>Table2[[#This Row],[Cultivated AM]]*1.165+Table2[[#This Row],[Cultivated corni]]*0.026</f>
        <v>1.9449999999999998</v>
      </c>
      <c r="L131" s="14" t="s">
        <v>774</v>
      </c>
      <c r="M131" s="7" t="s">
        <v>137</v>
      </c>
      <c r="N131" s="7" t="s">
        <v>89</v>
      </c>
    </row>
    <row r="132" spans="1:14" x14ac:dyDescent="0.2">
      <c r="A132" s="6">
        <v>131</v>
      </c>
      <c r="B132" s="6">
        <v>1717</v>
      </c>
      <c r="C132" s="6" t="s">
        <v>194</v>
      </c>
      <c r="D132" s="6" t="s">
        <v>190</v>
      </c>
      <c r="E132" s="6" t="s">
        <v>157</v>
      </c>
      <c r="F132" s="6">
        <v>1</v>
      </c>
      <c r="G132" s="6">
        <v>0</v>
      </c>
      <c r="H132" s="6">
        <v>1</v>
      </c>
      <c r="I132" s="6">
        <v>0</v>
      </c>
      <c r="J132" s="6">
        <f>Table2[[#This Row],[Total AM]]*1.165+Table2[[#This Row],[Total corni]]*0.026</f>
        <v>1.165</v>
      </c>
      <c r="K132" s="6">
        <f>Table2[[#This Row],[Cultivated AM]]*1.165+Table2[[#This Row],[Cultivated corni]]*0.026</f>
        <v>1.165</v>
      </c>
      <c r="L132" s="14" t="s">
        <v>774</v>
      </c>
      <c r="M132" s="6" t="s">
        <v>137</v>
      </c>
      <c r="N132" s="6" t="s">
        <v>89</v>
      </c>
    </row>
    <row r="133" spans="1:14" x14ac:dyDescent="0.2">
      <c r="A133" s="7">
        <v>132</v>
      </c>
      <c r="B133" s="7">
        <v>1720</v>
      </c>
      <c r="C133" s="6" t="s">
        <v>195</v>
      </c>
      <c r="D133" s="6" t="s">
        <v>190</v>
      </c>
      <c r="E133" s="6" t="s">
        <v>157</v>
      </c>
      <c r="F133" s="7">
        <v>0</v>
      </c>
      <c r="G133" s="7">
        <v>24</v>
      </c>
      <c r="H133" s="7">
        <v>0</v>
      </c>
      <c r="I133" s="7">
        <v>24</v>
      </c>
      <c r="J133" s="7">
        <f>Table2[[#This Row],[Total AM]]*1.165+Table2[[#This Row],[Total corni]]*0.026</f>
        <v>0.624</v>
      </c>
      <c r="K133" s="7">
        <f>Table2[[#This Row],[Cultivated AM]]*1.165+Table2[[#This Row],[Cultivated corni]]*0.026</f>
        <v>0.624</v>
      </c>
      <c r="L133" s="14" t="s">
        <v>774</v>
      </c>
      <c r="M133" s="7" t="s">
        <v>137</v>
      </c>
      <c r="N133" s="7" t="s">
        <v>89</v>
      </c>
    </row>
    <row r="134" spans="1:14" x14ac:dyDescent="0.2">
      <c r="A134" s="6">
        <v>133</v>
      </c>
      <c r="B134" s="6">
        <v>1722</v>
      </c>
      <c r="C134" s="6" t="s">
        <v>195</v>
      </c>
      <c r="D134" s="6" t="s">
        <v>190</v>
      </c>
      <c r="E134" s="6" t="s">
        <v>157</v>
      </c>
      <c r="F134" s="6">
        <v>2</v>
      </c>
      <c r="G134" s="6">
        <v>20</v>
      </c>
      <c r="H134" s="6">
        <v>2</v>
      </c>
      <c r="I134" s="6">
        <v>20</v>
      </c>
      <c r="J134" s="6">
        <f>Table2[[#This Row],[Total AM]]*1.165+Table2[[#This Row],[Total corni]]*0.026</f>
        <v>2.85</v>
      </c>
      <c r="K134" s="6">
        <f>Table2[[#This Row],[Cultivated AM]]*1.165+Table2[[#This Row],[Cultivated corni]]*0.026</f>
        <v>2.85</v>
      </c>
      <c r="L134" s="14" t="s">
        <v>774</v>
      </c>
      <c r="M134" s="6" t="s">
        <v>137</v>
      </c>
      <c r="N134" s="6" t="s">
        <v>89</v>
      </c>
    </row>
    <row r="135" spans="1:14" x14ac:dyDescent="0.2">
      <c r="A135" s="7">
        <v>134</v>
      </c>
      <c r="B135" s="7">
        <v>1720</v>
      </c>
      <c r="C135" s="6" t="s">
        <v>195</v>
      </c>
      <c r="D135" s="6" t="s">
        <v>190</v>
      </c>
      <c r="E135" s="6" t="s">
        <v>157</v>
      </c>
      <c r="F135" s="7">
        <v>1</v>
      </c>
      <c r="G135" s="7">
        <v>25</v>
      </c>
      <c r="H135" s="7">
        <v>1</v>
      </c>
      <c r="I135" s="7">
        <v>25</v>
      </c>
      <c r="J135" s="7">
        <f>Table2[[#This Row],[Total AM]]*1.165+Table2[[#This Row],[Total corni]]*0.026</f>
        <v>1.8149999999999999</v>
      </c>
      <c r="K135" s="7">
        <f>Table2[[#This Row],[Cultivated AM]]*1.165+Table2[[#This Row],[Cultivated corni]]*0.026</f>
        <v>1.8149999999999999</v>
      </c>
      <c r="L135" s="14" t="s">
        <v>774</v>
      </c>
      <c r="M135" s="7" t="s">
        <v>137</v>
      </c>
      <c r="N135" s="7" t="s">
        <v>89</v>
      </c>
    </row>
    <row r="136" spans="1:14" x14ac:dyDescent="0.2">
      <c r="A136" s="6">
        <v>135</v>
      </c>
      <c r="B136" s="6">
        <v>1720</v>
      </c>
      <c r="C136" s="6" t="s">
        <v>196</v>
      </c>
      <c r="D136" s="6" t="s">
        <v>190</v>
      </c>
      <c r="E136" s="6" t="s">
        <v>157</v>
      </c>
      <c r="F136" s="6">
        <v>0</v>
      </c>
      <c r="G136" s="6">
        <v>24</v>
      </c>
      <c r="H136" s="6">
        <v>0</v>
      </c>
      <c r="I136" s="6">
        <v>24</v>
      </c>
      <c r="J136" s="6">
        <f>Table2[[#This Row],[Total AM]]*1.165+Table2[[#This Row],[Total corni]]*0.026</f>
        <v>0.624</v>
      </c>
      <c r="K136" s="6">
        <f>Table2[[#This Row],[Cultivated AM]]*1.165+Table2[[#This Row],[Cultivated corni]]*0.026</f>
        <v>0.624</v>
      </c>
      <c r="L136" s="14" t="s">
        <v>774</v>
      </c>
      <c r="M136" s="6" t="s">
        <v>62</v>
      </c>
      <c r="N136" s="6"/>
    </row>
    <row r="137" spans="1:14" x14ac:dyDescent="0.2">
      <c r="A137" s="7">
        <v>136</v>
      </c>
      <c r="B137" s="7">
        <v>1719</v>
      </c>
      <c r="C137" s="6" t="s">
        <v>197</v>
      </c>
      <c r="D137" s="6" t="s">
        <v>190</v>
      </c>
      <c r="E137" s="6" t="s">
        <v>157</v>
      </c>
      <c r="F137" s="7">
        <v>0</v>
      </c>
      <c r="G137" s="7">
        <v>5</v>
      </c>
      <c r="H137" s="7">
        <v>0</v>
      </c>
      <c r="I137" s="7">
        <v>5</v>
      </c>
      <c r="J137" s="7">
        <f>Table2[[#This Row],[Total AM]]*1.165+Table2[[#This Row],[Total corni]]*0.026</f>
        <v>0.13</v>
      </c>
      <c r="K137" s="7">
        <f>Table2[[#This Row],[Cultivated AM]]*1.165+Table2[[#This Row],[Cultivated corni]]*0.026</f>
        <v>0.13</v>
      </c>
      <c r="L137" s="14" t="s">
        <v>774</v>
      </c>
      <c r="M137" s="7" t="s">
        <v>137</v>
      </c>
      <c r="N137" s="7" t="s">
        <v>89</v>
      </c>
    </row>
    <row r="138" spans="1:14" x14ac:dyDescent="0.2">
      <c r="A138" s="6">
        <v>137</v>
      </c>
      <c r="B138" s="6">
        <v>1720</v>
      </c>
      <c r="C138" s="6" t="s">
        <v>197</v>
      </c>
      <c r="D138" s="6" t="s">
        <v>190</v>
      </c>
      <c r="E138" s="6" t="s">
        <v>157</v>
      </c>
      <c r="F138" s="6">
        <v>1</v>
      </c>
      <c r="G138" s="6">
        <v>28</v>
      </c>
      <c r="H138" s="6">
        <v>1</v>
      </c>
      <c r="I138" s="6">
        <v>28</v>
      </c>
      <c r="J138" s="6">
        <f>Table2[[#This Row],[Total AM]]*1.165+Table2[[#This Row],[Total corni]]*0.026</f>
        <v>1.893</v>
      </c>
      <c r="K138" s="6">
        <f>Table2[[#This Row],[Cultivated AM]]*1.165+Table2[[#This Row],[Cultivated corni]]*0.026</f>
        <v>1.893</v>
      </c>
      <c r="L138" s="14" t="s">
        <v>774</v>
      </c>
      <c r="M138" s="6" t="s">
        <v>137</v>
      </c>
      <c r="N138" s="6" t="s">
        <v>89</v>
      </c>
    </row>
    <row r="139" spans="1:14" x14ac:dyDescent="0.2">
      <c r="A139" s="7">
        <v>138</v>
      </c>
      <c r="B139" s="7">
        <v>1722</v>
      </c>
      <c r="C139" s="6" t="s">
        <v>198</v>
      </c>
      <c r="D139" s="6" t="s">
        <v>190</v>
      </c>
      <c r="E139" s="6" t="s">
        <v>157</v>
      </c>
      <c r="F139" s="7">
        <v>1</v>
      </c>
      <c r="G139" s="7">
        <v>0</v>
      </c>
      <c r="H139" s="7">
        <v>1</v>
      </c>
      <c r="I139" s="7">
        <v>0</v>
      </c>
      <c r="J139" s="7">
        <f>Table2[[#This Row],[Total AM]]*1.165+Table2[[#This Row],[Total corni]]*0.026</f>
        <v>1.165</v>
      </c>
      <c r="K139" s="7">
        <f>Table2[[#This Row],[Cultivated AM]]*1.165+Table2[[#This Row],[Cultivated corni]]*0.026</f>
        <v>1.165</v>
      </c>
      <c r="L139" s="14" t="s">
        <v>774</v>
      </c>
      <c r="M139" s="7" t="s">
        <v>137</v>
      </c>
      <c r="N139" s="7" t="s">
        <v>89</v>
      </c>
    </row>
    <row r="140" spans="1:14" x14ac:dyDescent="0.2">
      <c r="A140" s="6">
        <v>139</v>
      </c>
      <c r="B140" s="6">
        <v>1722</v>
      </c>
      <c r="C140" s="6" t="s">
        <v>199</v>
      </c>
      <c r="D140" s="6" t="s">
        <v>190</v>
      </c>
      <c r="E140" s="6" t="s">
        <v>157</v>
      </c>
      <c r="F140" s="6">
        <v>0</v>
      </c>
      <c r="G140" s="6">
        <v>6</v>
      </c>
      <c r="H140" s="6">
        <v>0</v>
      </c>
      <c r="I140" s="6">
        <v>6</v>
      </c>
      <c r="J140" s="6">
        <f>Table2[[#This Row],[Total AM]]*1.165+Table2[[#This Row],[Total corni]]*0.026</f>
        <v>0.156</v>
      </c>
      <c r="K140" s="6">
        <f>Table2[[#This Row],[Cultivated AM]]*1.165+Table2[[#This Row],[Cultivated corni]]*0.026</f>
        <v>0.156</v>
      </c>
      <c r="L140" s="14" t="s">
        <v>774</v>
      </c>
      <c r="M140" s="6" t="s">
        <v>137</v>
      </c>
      <c r="N140" s="6" t="s">
        <v>89</v>
      </c>
    </row>
    <row r="141" spans="1:14" x14ac:dyDescent="0.2">
      <c r="A141" s="7">
        <v>140</v>
      </c>
      <c r="B141" s="7">
        <v>1718</v>
      </c>
      <c r="C141" s="6" t="s">
        <v>200</v>
      </c>
      <c r="D141" s="6" t="s">
        <v>190</v>
      </c>
      <c r="E141" s="6" t="s">
        <v>157</v>
      </c>
      <c r="F141" s="7">
        <v>2</v>
      </c>
      <c r="G141" s="7">
        <v>39</v>
      </c>
      <c r="H141" s="7">
        <v>2</v>
      </c>
      <c r="I141" s="7">
        <v>39</v>
      </c>
      <c r="J141" s="7">
        <f>Table2[[#This Row],[Total AM]]*1.165+Table2[[#This Row],[Total corni]]*0.026</f>
        <v>3.3440000000000003</v>
      </c>
      <c r="K141" s="7">
        <f>Table2[[#This Row],[Cultivated AM]]*1.165+Table2[[#This Row],[Cultivated corni]]*0.026</f>
        <v>3.3440000000000003</v>
      </c>
      <c r="L141" s="14" t="s">
        <v>774</v>
      </c>
      <c r="M141" s="7" t="s">
        <v>137</v>
      </c>
      <c r="N141" s="7" t="s">
        <v>89</v>
      </c>
    </row>
    <row r="142" spans="1:14" x14ac:dyDescent="0.2">
      <c r="A142" s="6">
        <v>141</v>
      </c>
      <c r="B142" s="6">
        <v>1718</v>
      </c>
      <c r="C142" s="6" t="s">
        <v>201</v>
      </c>
      <c r="D142" s="6" t="s">
        <v>190</v>
      </c>
      <c r="E142" s="6" t="s">
        <v>157</v>
      </c>
      <c r="F142" s="6">
        <v>0</v>
      </c>
      <c r="G142" s="6">
        <v>35</v>
      </c>
      <c r="H142" s="6">
        <v>0</v>
      </c>
      <c r="I142" s="6">
        <v>35</v>
      </c>
      <c r="J142" s="6">
        <f>Table2[[#This Row],[Total AM]]*1.165+Table2[[#This Row],[Total corni]]*0.026</f>
        <v>0.90999999999999992</v>
      </c>
      <c r="K142" s="6">
        <f>Table2[[#This Row],[Cultivated AM]]*1.165+Table2[[#This Row],[Cultivated corni]]*0.026</f>
        <v>0.90999999999999992</v>
      </c>
      <c r="L142" s="14" t="s">
        <v>774</v>
      </c>
      <c r="M142" s="6" t="s">
        <v>137</v>
      </c>
      <c r="N142" s="6" t="s">
        <v>89</v>
      </c>
    </row>
    <row r="143" spans="1:14" x14ac:dyDescent="0.2">
      <c r="A143" s="7">
        <v>142</v>
      </c>
      <c r="B143" s="7">
        <v>1718</v>
      </c>
      <c r="C143" s="6" t="s">
        <v>202</v>
      </c>
      <c r="D143" s="6" t="s">
        <v>190</v>
      </c>
      <c r="E143" s="6" t="s">
        <v>157</v>
      </c>
      <c r="F143" s="7">
        <v>0</v>
      </c>
      <c r="G143" s="7">
        <v>30</v>
      </c>
      <c r="H143" s="7">
        <v>0</v>
      </c>
      <c r="I143" s="7">
        <v>30</v>
      </c>
      <c r="J143" s="7">
        <f>Table2[[#This Row],[Total AM]]*1.165+Table2[[#This Row],[Total corni]]*0.026</f>
        <v>0.77999999999999992</v>
      </c>
      <c r="K143" s="7">
        <f>Table2[[#This Row],[Cultivated AM]]*1.165+Table2[[#This Row],[Cultivated corni]]*0.026</f>
        <v>0.77999999999999992</v>
      </c>
      <c r="L143" s="14" t="s">
        <v>774</v>
      </c>
      <c r="M143" s="7" t="s">
        <v>137</v>
      </c>
      <c r="N143" s="7" t="s">
        <v>89</v>
      </c>
    </row>
    <row r="144" spans="1:14" x14ac:dyDescent="0.2">
      <c r="A144" s="6">
        <v>143</v>
      </c>
      <c r="B144" s="6">
        <v>1722</v>
      </c>
      <c r="C144" s="6" t="s">
        <v>196</v>
      </c>
      <c r="D144" s="6" t="s">
        <v>190</v>
      </c>
      <c r="E144" s="6" t="s">
        <v>157</v>
      </c>
      <c r="F144" s="6">
        <v>4</v>
      </c>
      <c r="G144" s="6">
        <v>0</v>
      </c>
      <c r="H144" s="6">
        <v>0</v>
      </c>
      <c r="I144" s="6">
        <v>0</v>
      </c>
      <c r="J144" s="6">
        <f>Table2[[#This Row],[Total AM]]*1.165+Table2[[#This Row],[Total corni]]*0.026</f>
        <v>4.66</v>
      </c>
      <c r="K144" s="6">
        <f>Table2[[#This Row],[Cultivated AM]]*1.165+Table2[[#This Row],[Cultivated corni]]*0.026</f>
        <v>0</v>
      </c>
      <c r="L144" s="14" t="s">
        <v>774</v>
      </c>
      <c r="M144" s="6" t="s">
        <v>62</v>
      </c>
      <c r="N144" s="6"/>
    </row>
    <row r="145" spans="1:14" x14ac:dyDescent="0.2">
      <c r="A145" s="7">
        <v>144</v>
      </c>
      <c r="B145" s="7">
        <v>1718</v>
      </c>
      <c r="C145" s="6" t="s">
        <v>203</v>
      </c>
      <c r="D145" s="6" t="s">
        <v>102</v>
      </c>
      <c r="E145" s="6" t="s">
        <v>157</v>
      </c>
      <c r="F145" s="7">
        <v>0</v>
      </c>
      <c r="G145" s="7">
        <v>18</v>
      </c>
      <c r="H145" s="7">
        <v>0</v>
      </c>
      <c r="I145" s="7">
        <v>18</v>
      </c>
      <c r="J145" s="7">
        <f>Table2[[#This Row],[Total AM]]*1.165+Table2[[#This Row],[Total corni]]*0.026</f>
        <v>0.46799999999999997</v>
      </c>
      <c r="K145" s="7">
        <f>Table2[[#This Row],[Cultivated AM]]*1.165+Table2[[#This Row],[Cultivated corni]]*0.026</f>
        <v>0.46799999999999997</v>
      </c>
      <c r="L145" s="14" t="s">
        <v>774</v>
      </c>
      <c r="M145" s="7" t="s">
        <v>137</v>
      </c>
      <c r="N145" s="7" t="s">
        <v>89</v>
      </c>
    </row>
    <row r="146" spans="1:14" x14ac:dyDescent="0.2">
      <c r="A146" s="6">
        <v>145</v>
      </c>
      <c r="B146" s="6">
        <v>1718</v>
      </c>
      <c r="C146" s="6" t="s">
        <v>204</v>
      </c>
      <c r="D146" s="6" t="s">
        <v>102</v>
      </c>
      <c r="E146" s="6" t="s">
        <v>157</v>
      </c>
      <c r="F146" s="6">
        <v>0</v>
      </c>
      <c r="G146" s="6">
        <v>20</v>
      </c>
      <c r="H146" s="6">
        <v>0</v>
      </c>
      <c r="I146" s="6">
        <v>20</v>
      </c>
      <c r="J146" s="6">
        <f>Table2[[#This Row],[Total AM]]*1.165+Table2[[#This Row],[Total corni]]*0.026</f>
        <v>0.52</v>
      </c>
      <c r="K146" s="6">
        <f>Table2[[#This Row],[Cultivated AM]]*1.165+Table2[[#This Row],[Cultivated corni]]*0.026</f>
        <v>0.52</v>
      </c>
      <c r="L146" s="14" t="s">
        <v>774</v>
      </c>
      <c r="M146" s="6" t="s">
        <v>137</v>
      </c>
      <c r="N146" s="6" t="s">
        <v>89</v>
      </c>
    </row>
    <row r="147" spans="1:14" x14ac:dyDescent="0.2">
      <c r="A147" s="7">
        <v>146</v>
      </c>
      <c r="B147" s="7">
        <v>1721</v>
      </c>
      <c r="C147" s="6" t="s">
        <v>205</v>
      </c>
      <c r="D147" s="6" t="s">
        <v>102</v>
      </c>
      <c r="E147" s="6" t="s">
        <v>157</v>
      </c>
      <c r="F147" s="7">
        <v>4</v>
      </c>
      <c r="G147" s="7">
        <v>0</v>
      </c>
      <c r="H147" s="7">
        <v>3</v>
      </c>
      <c r="I147" s="7">
        <v>20</v>
      </c>
      <c r="J147" s="7">
        <f>Table2[[#This Row],[Total AM]]*1.165+Table2[[#This Row],[Total corni]]*0.026</f>
        <v>4.66</v>
      </c>
      <c r="K147" s="7">
        <f>Table2[[#This Row],[Cultivated AM]]*1.165+Table2[[#This Row],[Cultivated corni]]*0.026</f>
        <v>4.0150000000000006</v>
      </c>
      <c r="L147" s="14" t="s">
        <v>774</v>
      </c>
      <c r="M147" s="7" t="s">
        <v>62</v>
      </c>
      <c r="N147" s="7"/>
    </row>
    <row r="148" spans="1:14" x14ac:dyDescent="0.2">
      <c r="A148" s="6">
        <v>147</v>
      </c>
      <c r="B148" s="6">
        <v>1721</v>
      </c>
      <c r="C148" s="6" t="s">
        <v>206</v>
      </c>
      <c r="D148" s="6" t="s">
        <v>102</v>
      </c>
      <c r="E148" s="6" t="s">
        <v>157</v>
      </c>
      <c r="F148" s="6">
        <v>6</v>
      </c>
      <c r="G148" s="6">
        <v>0</v>
      </c>
      <c r="H148" s="6">
        <v>1</v>
      </c>
      <c r="I148" s="6">
        <v>10</v>
      </c>
      <c r="J148" s="6">
        <f>Table2[[#This Row],[Total AM]]*1.165+Table2[[#This Row],[Total corni]]*0.026</f>
        <v>6.99</v>
      </c>
      <c r="K148" s="6">
        <f>Table2[[#This Row],[Cultivated AM]]*1.165+Table2[[#This Row],[Cultivated corni]]*0.026</f>
        <v>1.425</v>
      </c>
      <c r="L148" s="14" t="s">
        <v>774</v>
      </c>
      <c r="M148" s="6" t="s">
        <v>62</v>
      </c>
      <c r="N148" s="6"/>
    </row>
    <row r="149" spans="1:14" x14ac:dyDescent="0.2">
      <c r="A149" s="7">
        <v>148</v>
      </c>
      <c r="B149" s="7">
        <v>1721</v>
      </c>
      <c r="C149" s="6" t="s">
        <v>206</v>
      </c>
      <c r="D149" s="6" t="s">
        <v>102</v>
      </c>
      <c r="E149" s="6" t="s">
        <v>157</v>
      </c>
      <c r="F149" s="7">
        <v>3</v>
      </c>
      <c r="G149" s="7">
        <v>0</v>
      </c>
      <c r="H149" s="7">
        <v>0</v>
      </c>
      <c r="I149" s="7">
        <v>20</v>
      </c>
      <c r="J149" s="7">
        <f>Table2[[#This Row],[Total AM]]*1.165+Table2[[#This Row],[Total corni]]*0.026</f>
        <v>3.4950000000000001</v>
      </c>
      <c r="K149" s="7">
        <f>Table2[[#This Row],[Cultivated AM]]*1.165+Table2[[#This Row],[Cultivated corni]]*0.026</f>
        <v>0.52</v>
      </c>
      <c r="L149" s="14" t="s">
        <v>774</v>
      </c>
      <c r="M149" s="7" t="s">
        <v>62</v>
      </c>
      <c r="N149" s="7"/>
    </row>
    <row r="150" spans="1:14" x14ac:dyDescent="0.2">
      <c r="A150" s="6">
        <v>149</v>
      </c>
      <c r="B150" s="6">
        <v>1713</v>
      </c>
      <c r="C150" s="6" t="s">
        <v>207</v>
      </c>
      <c r="D150" s="6" t="s">
        <v>431</v>
      </c>
      <c r="E150" s="6" t="s">
        <v>222</v>
      </c>
      <c r="F150" s="6">
        <v>18</v>
      </c>
      <c r="G150" s="6">
        <v>0</v>
      </c>
      <c r="H150" s="6">
        <v>4</v>
      </c>
      <c r="I150" s="6">
        <v>0</v>
      </c>
      <c r="J150" s="6">
        <f>Table2[[#This Row],[Total AM]]*1.165+Table2[[#This Row],[Total corni]]*0.026</f>
        <v>20.97</v>
      </c>
      <c r="K150" s="6">
        <f>Table2[[#This Row],[Cultivated AM]]*1.165+Table2[[#This Row],[Cultivated corni]]*0.026</f>
        <v>4.66</v>
      </c>
      <c r="L150" s="14" t="s">
        <v>774</v>
      </c>
      <c r="M150" s="6" t="s">
        <v>208</v>
      </c>
      <c r="N150" s="6" t="s">
        <v>89</v>
      </c>
    </row>
    <row r="151" spans="1:14" x14ac:dyDescent="0.2">
      <c r="A151" s="7">
        <v>150</v>
      </c>
      <c r="B151" s="7">
        <v>1723</v>
      </c>
      <c r="C151" s="6" t="s">
        <v>207</v>
      </c>
      <c r="D151" s="6" t="s">
        <v>431</v>
      </c>
      <c r="E151" s="6" t="s">
        <v>222</v>
      </c>
      <c r="F151" s="7">
        <v>3</v>
      </c>
      <c r="G151" s="7">
        <v>0</v>
      </c>
      <c r="H151" s="7">
        <v>3</v>
      </c>
      <c r="I151" s="7">
        <v>0</v>
      </c>
      <c r="J151" s="7">
        <f>Table2[[#This Row],[Total AM]]*1.165+Table2[[#This Row],[Total corni]]*0.026</f>
        <v>3.4950000000000001</v>
      </c>
      <c r="K151" s="7">
        <f>Table2[[#This Row],[Cultivated AM]]*1.165+Table2[[#This Row],[Cultivated corni]]*0.026</f>
        <v>3.4950000000000001</v>
      </c>
      <c r="L151" s="14" t="s">
        <v>774</v>
      </c>
      <c r="M151" s="7" t="s">
        <v>62</v>
      </c>
      <c r="N151" s="7"/>
    </row>
    <row r="152" spans="1:14" x14ac:dyDescent="0.2">
      <c r="A152" s="6">
        <v>151</v>
      </c>
      <c r="B152" s="6">
        <v>1714</v>
      </c>
      <c r="C152" s="6" t="s">
        <v>209</v>
      </c>
      <c r="D152" t="s">
        <v>432</v>
      </c>
      <c r="E152" s="6" t="s">
        <v>210</v>
      </c>
      <c r="F152" s="6">
        <v>8</v>
      </c>
      <c r="G152" s="6">
        <v>0</v>
      </c>
      <c r="H152" s="6">
        <v>0</v>
      </c>
      <c r="I152" s="6">
        <v>0</v>
      </c>
      <c r="J152" s="6">
        <f>Table2[[#This Row],[Total AM]]*1.165+Table2[[#This Row],[Total corni]]*0.026</f>
        <v>9.32</v>
      </c>
      <c r="K152" s="6">
        <f>Table2[[#This Row],[Cultivated AM]]*1.165+Table2[[#This Row],[Cultivated corni]]*0.026</f>
        <v>0</v>
      </c>
      <c r="L152" s="14" t="s">
        <v>774</v>
      </c>
      <c r="M152" s="6" t="s">
        <v>211</v>
      </c>
      <c r="N152" s="6" t="s">
        <v>74</v>
      </c>
    </row>
    <row r="153" spans="1:14" x14ac:dyDescent="0.2">
      <c r="A153" s="7">
        <v>152</v>
      </c>
      <c r="B153" s="7">
        <v>1714</v>
      </c>
      <c r="C153" s="6" t="s">
        <v>212</v>
      </c>
      <c r="D153" t="s">
        <v>432</v>
      </c>
      <c r="E153" s="6" t="s">
        <v>210</v>
      </c>
      <c r="F153" s="7">
        <v>8</v>
      </c>
      <c r="G153" s="7">
        <v>0</v>
      </c>
      <c r="H153" s="7">
        <v>0</v>
      </c>
      <c r="I153" s="7">
        <v>0</v>
      </c>
      <c r="J153" s="7">
        <f>Table2[[#This Row],[Total AM]]*1.165+Table2[[#This Row],[Total corni]]*0.026</f>
        <v>9.32</v>
      </c>
      <c r="K153" s="7">
        <f>Table2[[#This Row],[Cultivated AM]]*1.165+Table2[[#This Row],[Cultivated corni]]*0.026</f>
        <v>0</v>
      </c>
      <c r="L153" s="14" t="s">
        <v>774</v>
      </c>
      <c r="M153" s="7" t="s">
        <v>211</v>
      </c>
      <c r="N153" s="7" t="s">
        <v>74</v>
      </c>
    </row>
    <row r="154" spans="1:14" x14ac:dyDescent="0.2">
      <c r="A154" s="6">
        <v>153</v>
      </c>
      <c r="B154" s="6">
        <v>1714</v>
      </c>
      <c r="C154" s="6" t="s">
        <v>213</v>
      </c>
      <c r="D154" t="s">
        <v>432</v>
      </c>
      <c r="E154" s="6" t="s">
        <v>210</v>
      </c>
      <c r="F154" s="6">
        <v>8</v>
      </c>
      <c r="G154" s="6">
        <v>0</v>
      </c>
      <c r="H154" s="6">
        <v>0</v>
      </c>
      <c r="I154" s="6">
        <v>0</v>
      </c>
      <c r="J154" s="6">
        <f>Table2[[#This Row],[Total AM]]*1.165+Table2[[#This Row],[Total corni]]*0.026</f>
        <v>9.32</v>
      </c>
      <c r="K154" s="6">
        <f>Table2[[#This Row],[Cultivated AM]]*1.165+Table2[[#This Row],[Cultivated corni]]*0.026</f>
        <v>0</v>
      </c>
      <c r="L154" s="14" t="s">
        <v>774</v>
      </c>
      <c r="M154" s="6" t="s">
        <v>211</v>
      </c>
      <c r="N154" s="6" t="s">
        <v>74</v>
      </c>
    </row>
    <row r="155" spans="1:14" x14ac:dyDescent="0.2">
      <c r="A155" s="7">
        <v>154</v>
      </c>
      <c r="B155" s="7">
        <v>1714</v>
      </c>
      <c r="C155" s="6" t="s">
        <v>214</v>
      </c>
      <c r="D155" t="s">
        <v>432</v>
      </c>
      <c r="E155" s="6" t="s">
        <v>210</v>
      </c>
      <c r="F155" s="7">
        <v>6</v>
      </c>
      <c r="G155" s="7">
        <v>0</v>
      </c>
      <c r="H155" s="7">
        <v>0</v>
      </c>
      <c r="I155" s="7">
        <v>0</v>
      </c>
      <c r="J155" s="7">
        <f>Table2[[#This Row],[Total AM]]*1.165+Table2[[#This Row],[Total corni]]*0.026</f>
        <v>6.99</v>
      </c>
      <c r="K155" s="7">
        <f>Table2[[#This Row],[Cultivated AM]]*1.165+Table2[[#This Row],[Cultivated corni]]*0.026</f>
        <v>0</v>
      </c>
      <c r="L155" s="14" t="s">
        <v>774</v>
      </c>
      <c r="M155" s="7" t="s">
        <v>211</v>
      </c>
      <c r="N155" s="7" t="s">
        <v>74</v>
      </c>
    </row>
    <row r="156" spans="1:14" x14ac:dyDescent="0.2">
      <c r="A156" s="6">
        <v>155</v>
      </c>
      <c r="B156" s="6"/>
      <c r="C156" s="6" t="s">
        <v>215</v>
      </c>
      <c r="D156" s="6" t="s">
        <v>216</v>
      </c>
      <c r="E156" s="6" t="s">
        <v>210</v>
      </c>
      <c r="F156" s="6">
        <v>5</v>
      </c>
      <c r="G156" s="6">
        <v>0</v>
      </c>
      <c r="H156" s="6">
        <v>0</v>
      </c>
      <c r="I156" s="6">
        <v>0</v>
      </c>
      <c r="J156" s="6">
        <f>Table2[[#This Row],[Total AM]]*1.165+Table2[[#This Row],[Total corni]]*0.026</f>
        <v>5.8250000000000002</v>
      </c>
      <c r="K156" s="6">
        <f>Table2[[#This Row],[Cultivated AM]]*1.165+Table2[[#This Row],[Cultivated corni]]*0.026</f>
        <v>0</v>
      </c>
      <c r="L156" s="14" t="s">
        <v>774</v>
      </c>
      <c r="M156" s="6" t="s">
        <v>211</v>
      </c>
      <c r="N156" s="6" t="s">
        <v>74</v>
      </c>
    </row>
    <row r="157" spans="1:14" x14ac:dyDescent="0.2">
      <c r="A157" s="7">
        <v>156</v>
      </c>
      <c r="B157" s="7"/>
      <c r="C157" s="6" t="s">
        <v>217</v>
      </c>
      <c r="D157" s="6" t="s">
        <v>216</v>
      </c>
      <c r="E157" s="6" t="s">
        <v>210</v>
      </c>
      <c r="F157" s="7">
        <v>5</v>
      </c>
      <c r="G157" s="7">
        <v>0</v>
      </c>
      <c r="H157" s="7">
        <v>0</v>
      </c>
      <c r="I157" s="7">
        <v>0</v>
      </c>
      <c r="J157" s="7">
        <f>Table2[[#This Row],[Total AM]]*1.165+Table2[[#This Row],[Total corni]]*0.026</f>
        <v>5.8250000000000002</v>
      </c>
      <c r="K157" s="7">
        <f>Table2[[#This Row],[Cultivated AM]]*1.165+Table2[[#This Row],[Cultivated corni]]*0.026</f>
        <v>0</v>
      </c>
      <c r="L157" s="14" t="s">
        <v>774</v>
      </c>
      <c r="M157" s="7" t="s">
        <v>211</v>
      </c>
      <c r="N157" s="7" t="s">
        <v>74</v>
      </c>
    </row>
    <row r="158" spans="1:14" x14ac:dyDescent="0.2">
      <c r="A158" s="6">
        <v>157</v>
      </c>
      <c r="B158" s="6"/>
      <c r="C158" s="6" t="s">
        <v>218</v>
      </c>
      <c r="D158" s="6" t="s">
        <v>216</v>
      </c>
      <c r="E158" s="6" t="s">
        <v>210</v>
      </c>
      <c r="F158" s="6">
        <v>5</v>
      </c>
      <c r="G158" s="6">
        <v>0</v>
      </c>
      <c r="H158" s="6">
        <v>0</v>
      </c>
      <c r="I158" s="6">
        <v>0</v>
      </c>
      <c r="J158" s="6">
        <f>Table2[[#This Row],[Total AM]]*1.165+Table2[[#This Row],[Total corni]]*0.026</f>
        <v>5.8250000000000002</v>
      </c>
      <c r="K158" s="6">
        <f>Table2[[#This Row],[Cultivated AM]]*1.165+Table2[[#This Row],[Cultivated corni]]*0.026</f>
        <v>0</v>
      </c>
      <c r="L158" s="14" t="s">
        <v>774</v>
      </c>
      <c r="M158" s="6" t="s">
        <v>211</v>
      </c>
      <c r="N158" s="6" t="s">
        <v>74</v>
      </c>
    </row>
    <row r="159" spans="1:14" x14ac:dyDescent="0.2">
      <c r="A159" s="7">
        <v>158</v>
      </c>
      <c r="B159" s="7"/>
      <c r="C159" s="6" t="s">
        <v>219</v>
      </c>
      <c r="D159" s="6" t="s">
        <v>216</v>
      </c>
      <c r="E159" s="6" t="s">
        <v>210</v>
      </c>
      <c r="F159" s="7">
        <v>5</v>
      </c>
      <c r="G159" s="7">
        <v>0</v>
      </c>
      <c r="H159" s="7">
        <v>0</v>
      </c>
      <c r="I159" s="7">
        <v>0</v>
      </c>
      <c r="J159" s="7">
        <f>Table2[[#This Row],[Total AM]]*1.165+Table2[[#This Row],[Total corni]]*0.026</f>
        <v>5.8250000000000002</v>
      </c>
      <c r="K159" s="7">
        <f>Table2[[#This Row],[Cultivated AM]]*1.165+Table2[[#This Row],[Cultivated corni]]*0.026</f>
        <v>0</v>
      </c>
      <c r="L159" s="14" t="s">
        <v>774</v>
      </c>
      <c r="M159" s="7" t="s">
        <v>211</v>
      </c>
      <c r="N159" s="7" t="s">
        <v>74</v>
      </c>
    </row>
    <row r="160" spans="1:14" x14ac:dyDescent="0.2">
      <c r="A160" s="6">
        <v>159</v>
      </c>
      <c r="B160" s="6">
        <v>1714</v>
      </c>
      <c r="C160" s="6" t="s">
        <v>62</v>
      </c>
      <c r="D160" s="6" t="s">
        <v>431</v>
      </c>
      <c r="E160" s="6" t="s">
        <v>220</v>
      </c>
      <c r="F160" s="6">
        <v>85</v>
      </c>
      <c r="G160" s="6">
        <v>0</v>
      </c>
      <c r="H160" s="6">
        <v>0</v>
      </c>
      <c r="I160" s="6">
        <v>0</v>
      </c>
      <c r="J160" s="6">
        <f>Table2[[#This Row],[Total AM]]*1.165+Table2[[#This Row],[Total corni]]*0.026</f>
        <v>99.025000000000006</v>
      </c>
      <c r="K160" s="6">
        <f>Table2[[#This Row],[Cultivated AM]]*1.165+Table2[[#This Row],[Cultivated corni]]*0.026</f>
        <v>0</v>
      </c>
      <c r="L160" s="14" t="s">
        <v>774</v>
      </c>
      <c r="M160" s="6" t="s">
        <v>221</v>
      </c>
      <c r="N160" s="6" t="s">
        <v>89</v>
      </c>
    </row>
    <row r="161" spans="1:14" x14ac:dyDescent="0.2">
      <c r="A161" s="9">
        <v>160</v>
      </c>
      <c r="B161" s="9">
        <v>1718</v>
      </c>
      <c r="C161" s="10" t="s">
        <v>62</v>
      </c>
      <c r="D161" s="6" t="s">
        <v>431</v>
      </c>
      <c r="E161" s="10" t="s">
        <v>220</v>
      </c>
      <c r="F161" s="9">
        <v>10</v>
      </c>
      <c r="G161" s="9">
        <v>0</v>
      </c>
      <c r="H161" s="9">
        <v>4</v>
      </c>
      <c r="I161" s="9">
        <v>0</v>
      </c>
      <c r="J161" s="9">
        <f>Table2[[#This Row],[Total AM]]*1.165+Table2[[#This Row],[Total corni]]*0.026</f>
        <v>11.65</v>
      </c>
      <c r="K161" s="9">
        <f>Table2[[#This Row],[Cultivated AM]]*1.165+Table2[[#This Row],[Cultivated corni]]*0.026</f>
        <v>4.66</v>
      </c>
      <c r="L161" s="14" t="s">
        <v>774</v>
      </c>
      <c r="M161" s="9" t="s">
        <v>62</v>
      </c>
      <c r="N161" s="9"/>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909D9-6447-D846-9850-F4767D773321}">
  <dimension ref="A1:J187"/>
  <sheetViews>
    <sheetView topLeftCell="A116" zoomScale="108" workbookViewId="0">
      <selection activeCell="C165" sqref="C165"/>
    </sheetView>
  </sheetViews>
  <sheetFormatPr baseColWidth="10" defaultRowHeight="16" x14ac:dyDescent="0.2"/>
  <cols>
    <col min="6" max="6" width="15.33203125" customWidth="1"/>
    <col min="7" max="7" width="14" customWidth="1"/>
    <col min="8" max="8" width="15" customWidth="1"/>
  </cols>
  <sheetData>
    <row r="1" spans="1:10" x14ac:dyDescent="0.2">
      <c r="A1" s="4" t="s">
        <v>42</v>
      </c>
      <c r="B1" s="5" t="s">
        <v>43</v>
      </c>
      <c r="C1" s="5" t="s">
        <v>44</v>
      </c>
      <c r="D1" s="5" t="s">
        <v>45</v>
      </c>
      <c r="E1" s="5" t="s">
        <v>46</v>
      </c>
      <c r="F1" s="5" t="s">
        <v>498</v>
      </c>
      <c r="G1" s="18" t="s">
        <v>531</v>
      </c>
      <c r="H1" s="18" t="s">
        <v>532</v>
      </c>
      <c r="I1" s="5" t="s">
        <v>488</v>
      </c>
      <c r="J1" s="16" t="s">
        <v>487</v>
      </c>
    </row>
    <row r="2" spans="1:10" x14ac:dyDescent="0.2">
      <c r="A2">
        <v>160</v>
      </c>
      <c r="B2">
        <v>1724</v>
      </c>
      <c r="C2" t="s">
        <v>694</v>
      </c>
      <c r="D2" t="s">
        <v>431</v>
      </c>
      <c r="E2" t="s">
        <v>106</v>
      </c>
      <c r="F2">
        <v>78</v>
      </c>
      <c r="G2">
        <v>57</v>
      </c>
      <c r="H2">
        <v>69</v>
      </c>
      <c r="I2">
        <f t="shared" ref="I2:I33" si="0">SUM(F2:H2)</f>
        <v>204</v>
      </c>
      <c r="J2" t="s">
        <v>773</v>
      </c>
    </row>
    <row r="3" spans="1:10" x14ac:dyDescent="0.2">
      <c r="A3">
        <v>122</v>
      </c>
      <c r="B3">
        <v>1724</v>
      </c>
      <c r="C3" t="s">
        <v>677</v>
      </c>
      <c r="D3" t="s">
        <v>431</v>
      </c>
      <c r="E3" t="s">
        <v>257</v>
      </c>
      <c r="F3">
        <v>65</v>
      </c>
      <c r="G3">
        <v>80</v>
      </c>
      <c r="H3">
        <v>16</v>
      </c>
      <c r="I3">
        <f t="shared" si="0"/>
        <v>161</v>
      </c>
      <c r="J3" t="s">
        <v>773</v>
      </c>
    </row>
    <row r="4" spans="1:10" x14ac:dyDescent="0.2">
      <c r="A4">
        <v>112</v>
      </c>
      <c r="B4">
        <v>1724</v>
      </c>
      <c r="C4" t="s">
        <v>576</v>
      </c>
      <c r="D4" t="s">
        <v>431</v>
      </c>
      <c r="E4" t="s">
        <v>257</v>
      </c>
      <c r="F4">
        <v>20</v>
      </c>
      <c r="G4">
        <v>50</v>
      </c>
      <c r="H4">
        <v>60</v>
      </c>
      <c r="I4">
        <f t="shared" si="0"/>
        <v>130</v>
      </c>
      <c r="J4" t="s">
        <v>773</v>
      </c>
    </row>
    <row r="5" spans="1:10" x14ac:dyDescent="0.2">
      <c r="A5">
        <v>143</v>
      </c>
      <c r="B5">
        <v>1724</v>
      </c>
      <c r="C5" t="s">
        <v>689</v>
      </c>
      <c r="D5" t="s">
        <v>431</v>
      </c>
      <c r="E5" t="s">
        <v>106</v>
      </c>
      <c r="F5">
        <v>1113</v>
      </c>
      <c r="G5">
        <v>504</v>
      </c>
      <c r="H5">
        <v>7</v>
      </c>
      <c r="I5">
        <f t="shared" si="0"/>
        <v>1624</v>
      </c>
      <c r="J5" t="s">
        <v>773</v>
      </c>
    </row>
    <row r="6" spans="1:10" x14ac:dyDescent="0.2">
      <c r="A6">
        <v>144</v>
      </c>
      <c r="B6">
        <v>1724</v>
      </c>
      <c r="C6" t="s">
        <v>689</v>
      </c>
      <c r="D6" t="s">
        <v>431</v>
      </c>
      <c r="E6" t="s">
        <v>106</v>
      </c>
      <c r="F6">
        <v>60</v>
      </c>
      <c r="G6">
        <v>63</v>
      </c>
      <c r="H6">
        <v>12</v>
      </c>
      <c r="I6">
        <f t="shared" si="0"/>
        <v>135</v>
      </c>
      <c r="J6" t="s">
        <v>773</v>
      </c>
    </row>
    <row r="7" spans="1:10" x14ac:dyDescent="0.2">
      <c r="A7">
        <v>145</v>
      </c>
      <c r="B7">
        <v>1724</v>
      </c>
      <c r="C7" t="s">
        <v>689</v>
      </c>
      <c r="D7" t="s">
        <v>431</v>
      </c>
      <c r="E7" t="s">
        <v>106</v>
      </c>
      <c r="F7">
        <v>35</v>
      </c>
      <c r="G7">
        <v>65</v>
      </c>
      <c r="H7">
        <v>20</v>
      </c>
      <c r="I7">
        <f t="shared" si="0"/>
        <v>120</v>
      </c>
      <c r="J7" t="s">
        <v>773</v>
      </c>
    </row>
    <row r="8" spans="1:10" x14ac:dyDescent="0.2">
      <c r="A8">
        <v>146</v>
      </c>
      <c r="B8">
        <v>1724</v>
      </c>
      <c r="C8" t="s">
        <v>689</v>
      </c>
      <c r="D8" t="s">
        <v>431</v>
      </c>
      <c r="E8" t="s">
        <v>106</v>
      </c>
      <c r="F8">
        <v>104</v>
      </c>
      <c r="G8">
        <v>250</v>
      </c>
      <c r="H8">
        <v>350</v>
      </c>
      <c r="I8">
        <f t="shared" si="0"/>
        <v>704</v>
      </c>
      <c r="J8" t="s">
        <v>773</v>
      </c>
    </row>
    <row r="9" spans="1:10" x14ac:dyDescent="0.2">
      <c r="A9">
        <v>147</v>
      </c>
      <c r="B9">
        <v>1724</v>
      </c>
      <c r="C9" t="s">
        <v>689</v>
      </c>
      <c r="D9" t="s">
        <v>431</v>
      </c>
      <c r="E9" t="s">
        <v>106</v>
      </c>
      <c r="F9">
        <v>74</v>
      </c>
      <c r="G9">
        <v>192</v>
      </c>
      <c r="H9">
        <v>83</v>
      </c>
      <c r="I9">
        <f t="shared" si="0"/>
        <v>349</v>
      </c>
      <c r="J9" t="s">
        <v>773</v>
      </c>
    </row>
    <row r="10" spans="1:10" x14ac:dyDescent="0.2">
      <c r="A10">
        <v>26</v>
      </c>
      <c r="B10">
        <v>1724</v>
      </c>
      <c r="C10" t="s">
        <v>612</v>
      </c>
      <c r="D10" t="s">
        <v>431</v>
      </c>
      <c r="E10" t="s">
        <v>157</v>
      </c>
      <c r="F10">
        <v>192</v>
      </c>
      <c r="G10">
        <v>150</v>
      </c>
      <c r="H10">
        <v>273</v>
      </c>
      <c r="I10">
        <f t="shared" si="0"/>
        <v>615</v>
      </c>
      <c r="J10" t="s">
        <v>773</v>
      </c>
    </row>
    <row r="11" spans="1:10" x14ac:dyDescent="0.2">
      <c r="A11">
        <v>27</v>
      </c>
      <c r="B11">
        <v>1724</v>
      </c>
      <c r="C11" t="s">
        <v>612</v>
      </c>
      <c r="D11" t="s">
        <v>431</v>
      </c>
      <c r="E11" t="s">
        <v>157</v>
      </c>
      <c r="F11">
        <v>240</v>
      </c>
      <c r="G11">
        <v>524</v>
      </c>
      <c r="H11">
        <v>500</v>
      </c>
      <c r="I11">
        <f t="shared" si="0"/>
        <v>1264</v>
      </c>
      <c r="J11" t="s">
        <v>773</v>
      </c>
    </row>
    <row r="12" spans="1:10" x14ac:dyDescent="0.2">
      <c r="A12">
        <v>28</v>
      </c>
      <c r="B12">
        <v>1724</v>
      </c>
      <c r="C12" t="s">
        <v>612</v>
      </c>
      <c r="D12" t="s">
        <v>431</v>
      </c>
      <c r="E12" t="s">
        <v>157</v>
      </c>
      <c r="F12">
        <v>380</v>
      </c>
      <c r="G12">
        <v>212</v>
      </c>
      <c r="H12">
        <v>530</v>
      </c>
      <c r="I12">
        <f t="shared" si="0"/>
        <v>1122</v>
      </c>
      <c r="J12" t="s">
        <v>773</v>
      </c>
    </row>
    <row r="13" spans="1:10" x14ac:dyDescent="0.2">
      <c r="A13">
        <v>29</v>
      </c>
      <c r="B13">
        <v>1724</v>
      </c>
      <c r="C13" t="s">
        <v>612</v>
      </c>
      <c r="D13" t="s">
        <v>431</v>
      </c>
      <c r="E13" t="s">
        <v>157</v>
      </c>
      <c r="F13">
        <v>451</v>
      </c>
      <c r="G13">
        <v>453</v>
      </c>
      <c r="H13">
        <v>1008</v>
      </c>
      <c r="I13">
        <f t="shared" si="0"/>
        <v>1912</v>
      </c>
      <c r="J13" t="s">
        <v>773</v>
      </c>
    </row>
    <row r="14" spans="1:10" x14ac:dyDescent="0.2">
      <c r="A14">
        <v>43</v>
      </c>
      <c r="B14">
        <v>1724</v>
      </c>
      <c r="C14" t="s">
        <v>644</v>
      </c>
      <c r="D14" t="s">
        <v>431</v>
      </c>
      <c r="E14" t="s">
        <v>157</v>
      </c>
      <c r="F14">
        <v>100</v>
      </c>
      <c r="H14">
        <v>5</v>
      </c>
      <c r="I14">
        <f t="shared" si="0"/>
        <v>105</v>
      </c>
      <c r="J14" t="s">
        <v>773</v>
      </c>
    </row>
    <row r="15" spans="1:10" x14ac:dyDescent="0.2">
      <c r="A15">
        <v>124</v>
      </c>
      <c r="B15">
        <v>1724</v>
      </c>
      <c r="C15" t="s">
        <v>590</v>
      </c>
      <c r="D15" t="s">
        <v>431</v>
      </c>
      <c r="E15" t="s">
        <v>257</v>
      </c>
      <c r="F15">
        <v>60</v>
      </c>
      <c r="G15">
        <v>63</v>
      </c>
      <c r="H15">
        <v>120</v>
      </c>
      <c r="I15">
        <f t="shared" si="0"/>
        <v>243</v>
      </c>
      <c r="J15" t="s">
        <v>773</v>
      </c>
    </row>
    <row r="16" spans="1:10" x14ac:dyDescent="0.2">
      <c r="A16">
        <v>119</v>
      </c>
      <c r="B16">
        <v>1724</v>
      </c>
      <c r="C16" t="s">
        <v>676</v>
      </c>
      <c r="D16" t="s">
        <v>431</v>
      </c>
      <c r="E16" t="s">
        <v>257</v>
      </c>
      <c r="F16">
        <v>78</v>
      </c>
      <c r="G16">
        <v>10</v>
      </c>
      <c r="I16">
        <f t="shared" si="0"/>
        <v>88</v>
      </c>
      <c r="J16" t="s">
        <v>773</v>
      </c>
    </row>
    <row r="17" spans="1:10" x14ac:dyDescent="0.2">
      <c r="A17">
        <v>120</v>
      </c>
      <c r="B17">
        <v>1724</v>
      </c>
      <c r="C17" t="s">
        <v>676</v>
      </c>
      <c r="D17" t="s">
        <v>431</v>
      </c>
      <c r="E17" t="s">
        <v>257</v>
      </c>
      <c r="H17">
        <v>44</v>
      </c>
      <c r="I17">
        <f t="shared" si="0"/>
        <v>44</v>
      </c>
      <c r="J17" t="s">
        <v>773</v>
      </c>
    </row>
    <row r="18" spans="1:10" x14ac:dyDescent="0.2">
      <c r="A18">
        <v>170</v>
      </c>
      <c r="B18">
        <v>1724</v>
      </c>
      <c r="C18" t="s">
        <v>696</v>
      </c>
      <c r="D18" t="s">
        <v>431</v>
      </c>
      <c r="E18" t="s">
        <v>106</v>
      </c>
      <c r="F18">
        <v>20</v>
      </c>
      <c r="G18">
        <v>652</v>
      </c>
      <c r="H18">
        <v>302</v>
      </c>
      <c r="I18">
        <f t="shared" si="0"/>
        <v>974</v>
      </c>
      <c r="J18" t="s">
        <v>773</v>
      </c>
    </row>
    <row r="19" spans="1:10" x14ac:dyDescent="0.2">
      <c r="A19">
        <v>1</v>
      </c>
      <c r="B19">
        <v>1724</v>
      </c>
      <c r="C19" t="s">
        <v>522</v>
      </c>
      <c r="D19" t="s">
        <v>431</v>
      </c>
      <c r="E19" t="s">
        <v>157</v>
      </c>
      <c r="F19">
        <v>4180</v>
      </c>
      <c r="G19">
        <v>1916</v>
      </c>
      <c r="H19">
        <v>338</v>
      </c>
      <c r="I19">
        <f t="shared" si="0"/>
        <v>6434</v>
      </c>
      <c r="J19" t="s">
        <v>773</v>
      </c>
    </row>
    <row r="20" spans="1:10" x14ac:dyDescent="0.2">
      <c r="A20">
        <v>2</v>
      </c>
      <c r="B20">
        <v>1724</v>
      </c>
      <c r="C20" t="s">
        <v>522</v>
      </c>
      <c r="D20" t="s">
        <v>431</v>
      </c>
      <c r="E20" t="s">
        <v>157</v>
      </c>
      <c r="F20">
        <v>10</v>
      </c>
      <c r="I20">
        <f t="shared" si="0"/>
        <v>10</v>
      </c>
      <c r="J20" t="s">
        <v>773</v>
      </c>
    </row>
    <row r="21" spans="1:10" x14ac:dyDescent="0.2">
      <c r="A21">
        <v>99</v>
      </c>
      <c r="B21">
        <v>1724</v>
      </c>
      <c r="C21" s="24" t="s">
        <v>705</v>
      </c>
      <c r="D21" t="s">
        <v>431</v>
      </c>
      <c r="E21" t="s">
        <v>257</v>
      </c>
      <c r="F21">
        <v>80</v>
      </c>
      <c r="G21">
        <v>30</v>
      </c>
      <c r="H21">
        <v>105</v>
      </c>
      <c r="I21">
        <f t="shared" si="0"/>
        <v>215</v>
      </c>
      <c r="J21" t="s">
        <v>773</v>
      </c>
    </row>
    <row r="22" spans="1:10" x14ac:dyDescent="0.2">
      <c r="A22">
        <v>41</v>
      </c>
      <c r="B22">
        <v>1724</v>
      </c>
      <c r="C22" s="24" t="s">
        <v>642</v>
      </c>
      <c r="D22" t="s">
        <v>431</v>
      </c>
      <c r="E22" t="s">
        <v>157</v>
      </c>
      <c r="G22">
        <v>200</v>
      </c>
      <c r="H22">
        <v>20</v>
      </c>
      <c r="I22">
        <f t="shared" si="0"/>
        <v>220</v>
      </c>
      <c r="J22" t="s">
        <v>773</v>
      </c>
    </row>
    <row r="23" spans="1:10" x14ac:dyDescent="0.2">
      <c r="A23">
        <v>106</v>
      </c>
      <c r="B23">
        <v>1724</v>
      </c>
      <c r="C23" t="s">
        <v>540</v>
      </c>
      <c r="D23" t="s">
        <v>431</v>
      </c>
      <c r="E23" t="s">
        <v>257</v>
      </c>
      <c r="F23">
        <v>40</v>
      </c>
      <c r="G23">
        <v>16</v>
      </c>
      <c r="H23">
        <v>12</v>
      </c>
      <c r="I23">
        <f t="shared" si="0"/>
        <v>68</v>
      </c>
      <c r="J23" t="s">
        <v>773</v>
      </c>
    </row>
    <row r="24" spans="1:10" x14ac:dyDescent="0.2">
      <c r="A24">
        <v>98</v>
      </c>
      <c r="B24">
        <v>1724</v>
      </c>
      <c r="C24" t="s">
        <v>703</v>
      </c>
      <c r="D24" t="s">
        <v>431</v>
      </c>
      <c r="E24" t="s">
        <v>257</v>
      </c>
      <c r="F24">
        <v>55</v>
      </c>
      <c r="G24">
        <v>90</v>
      </c>
      <c r="H24">
        <v>110</v>
      </c>
      <c r="I24">
        <f t="shared" si="0"/>
        <v>255</v>
      </c>
      <c r="J24" t="s">
        <v>773</v>
      </c>
    </row>
    <row r="25" spans="1:10" x14ac:dyDescent="0.2">
      <c r="A25">
        <v>183</v>
      </c>
      <c r="B25">
        <v>1724</v>
      </c>
      <c r="C25" t="s">
        <v>699</v>
      </c>
      <c r="D25" t="s">
        <v>431</v>
      </c>
      <c r="E25" t="s">
        <v>106</v>
      </c>
      <c r="F25">
        <v>12</v>
      </c>
      <c r="G25">
        <v>60</v>
      </c>
      <c r="I25">
        <f t="shared" si="0"/>
        <v>72</v>
      </c>
      <c r="J25" t="s">
        <v>773</v>
      </c>
    </row>
    <row r="26" spans="1:10" x14ac:dyDescent="0.2">
      <c r="A26">
        <v>114</v>
      </c>
      <c r="B26">
        <v>1724</v>
      </c>
      <c r="C26" t="s">
        <v>674</v>
      </c>
      <c r="D26" t="s">
        <v>431</v>
      </c>
      <c r="E26" t="s">
        <v>257</v>
      </c>
      <c r="F26">
        <v>100</v>
      </c>
      <c r="G26">
        <v>67</v>
      </c>
      <c r="H26">
        <v>59</v>
      </c>
      <c r="I26">
        <f t="shared" si="0"/>
        <v>226</v>
      </c>
      <c r="J26" t="s">
        <v>773</v>
      </c>
    </row>
    <row r="27" spans="1:10" x14ac:dyDescent="0.2">
      <c r="A27">
        <v>115</v>
      </c>
      <c r="B27">
        <v>1724</v>
      </c>
      <c r="C27" t="s">
        <v>674</v>
      </c>
      <c r="D27" t="s">
        <v>431</v>
      </c>
      <c r="E27" t="s">
        <v>257</v>
      </c>
      <c r="F27">
        <v>145</v>
      </c>
      <c r="G27">
        <v>378</v>
      </c>
      <c r="H27">
        <v>307</v>
      </c>
      <c r="I27">
        <f t="shared" si="0"/>
        <v>830</v>
      </c>
      <c r="J27" t="s">
        <v>773</v>
      </c>
    </row>
    <row r="28" spans="1:10" x14ac:dyDescent="0.2">
      <c r="A28">
        <v>50</v>
      </c>
      <c r="B28">
        <v>1724</v>
      </c>
      <c r="C28" t="s">
        <v>616</v>
      </c>
      <c r="D28" t="s">
        <v>431</v>
      </c>
      <c r="E28" t="s">
        <v>157</v>
      </c>
      <c r="F28">
        <v>187</v>
      </c>
      <c r="G28">
        <v>98</v>
      </c>
      <c r="H28">
        <v>15</v>
      </c>
      <c r="I28">
        <f t="shared" si="0"/>
        <v>300</v>
      </c>
      <c r="J28" t="s">
        <v>773</v>
      </c>
    </row>
    <row r="29" spans="1:10" x14ac:dyDescent="0.2">
      <c r="A29">
        <v>51</v>
      </c>
      <c r="B29">
        <v>1724</v>
      </c>
      <c r="C29" t="s">
        <v>616</v>
      </c>
      <c r="D29" t="s">
        <v>431</v>
      </c>
      <c r="E29" t="s">
        <v>157</v>
      </c>
      <c r="F29">
        <v>139</v>
      </c>
      <c r="G29">
        <v>122</v>
      </c>
      <c r="I29">
        <f t="shared" si="0"/>
        <v>261</v>
      </c>
      <c r="J29" t="s">
        <v>773</v>
      </c>
    </row>
    <row r="30" spans="1:10" x14ac:dyDescent="0.2">
      <c r="A30">
        <v>52</v>
      </c>
      <c r="B30">
        <v>1724</v>
      </c>
      <c r="C30" t="s">
        <v>616</v>
      </c>
      <c r="D30" t="s">
        <v>431</v>
      </c>
      <c r="E30" t="s">
        <v>157</v>
      </c>
      <c r="F30">
        <v>629</v>
      </c>
      <c r="G30">
        <v>75</v>
      </c>
      <c r="I30">
        <f t="shared" si="0"/>
        <v>704</v>
      </c>
      <c r="J30" t="s">
        <v>773</v>
      </c>
    </row>
    <row r="31" spans="1:10" x14ac:dyDescent="0.2">
      <c r="A31">
        <v>53</v>
      </c>
      <c r="B31">
        <v>1724</v>
      </c>
      <c r="C31" t="s">
        <v>616</v>
      </c>
      <c r="D31" t="s">
        <v>431</v>
      </c>
      <c r="E31" t="s">
        <v>157</v>
      </c>
      <c r="F31">
        <v>94</v>
      </c>
      <c r="G31">
        <v>74</v>
      </c>
      <c r="I31">
        <f t="shared" si="0"/>
        <v>168</v>
      </c>
      <c r="J31" t="s">
        <v>773</v>
      </c>
    </row>
    <row r="32" spans="1:10" x14ac:dyDescent="0.2">
      <c r="A32">
        <v>24</v>
      </c>
      <c r="B32">
        <v>1724</v>
      </c>
      <c r="C32" t="s">
        <v>634</v>
      </c>
      <c r="D32" t="s">
        <v>431</v>
      </c>
      <c r="E32" t="s">
        <v>157</v>
      </c>
      <c r="F32">
        <v>862</v>
      </c>
      <c r="G32">
        <v>427</v>
      </c>
      <c r="H32">
        <v>300</v>
      </c>
      <c r="I32">
        <f t="shared" si="0"/>
        <v>1589</v>
      </c>
      <c r="J32" t="s">
        <v>773</v>
      </c>
    </row>
    <row r="33" spans="1:10" x14ac:dyDescent="0.2">
      <c r="A33">
        <v>129</v>
      </c>
      <c r="B33">
        <v>1724</v>
      </c>
      <c r="C33" t="s">
        <v>683</v>
      </c>
      <c r="D33" t="s">
        <v>431</v>
      </c>
      <c r="E33" t="s">
        <v>257</v>
      </c>
      <c r="F33">
        <v>2</v>
      </c>
      <c r="G33">
        <v>30</v>
      </c>
      <c r="H33">
        <v>20</v>
      </c>
      <c r="I33">
        <f t="shared" si="0"/>
        <v>52</v>
      </c>
      <c r="J33" t="s">
        <v>773</v>
      </c>
    </row>
    <row r="34" spans="1:10" x14ac:dyDescent="0.2">
      <c r="A34">
        <v>152</v>
      </c>
      <c r="B34">
        <v>1724</v>
      </c>
      <c r="C34" t="s">
        <v>692</v>
      </c>
      <c r="D34" t="s">
        <v>431</v>
      </c>
      <c r="E34" t="s">
        <v>106</v>
      </c>
      <c r="F34">
        <v>200</v>
      </c>
      <c r="G34">
        <v>62</v>
      </c>
      <c r="H34">
        <v>4</v>
      </c>
      <c r="I34">
        <f t="shared" ref="I34:I65" si="1">SUM(F34:H34)</f>
        <v>266</v>
      </c>
      <c r="J34" t="s">
        <v>773</v>
      </c>
    </row>
    <row r="35" spans="1:10" x14ac:dyDescent="0.2">
      <c r="A35">
        <v>14</v>
      </c>
      <c r="B35">
        <v>1724</v>
      </c>
      <c r="C35" t="s">
        <v>603</v>
      </c>
      <c r="D35" t="s">
        <v>431</v>
      </c>
      <c r="E35" t="s">
        <v>157</v>
      </c>
      <c r="F35">
        <v>112</v>
      </c>
      <c r="G35">
        <v>115</v>
      </c>
      <c r="H35">
        <v>38</v>
      </c>
      <c r="I35">
        <f t="shared" si="1"/>
        <v>265</v>
      </c>
      <c r="J35" t="s">
        <v>773</v>
      </c>
    </row>
    <row r="36" spans="1:10" x14ac:dyDescent="0.2">
      <c r="A36">
        <v>87</v>
      </c>
      <c r="B36">
        <v>1724</v>
      </c>
      <c r="C36" t="s">
        <v>658</v>
      </c>
      <c r="D36" t="s">
        <v>431</v>
      </c>
      <c r="E36" t="s">
        <v>257</v>
      </c>
      <c r="F36">
        <v>60</v>
      </c>
      <c r="G36">
        <v>55</v>
      </c>
      <c r="H36">
        <v>20</v>
      </c>
      <c r="I36">
        <f t="shared" si="1"/>
        <v>135</v>
      </c>
      <c r="J36" t="s">
        <v>773</v>
      </c>
    </row>
    <row r="37" spans="1:10" x14ac:dyDescent="0.2">
      <c r="A37">
        <v>37</v>
      </c>
      <c r="B37">
        <v>1724</v>
      </c>
      <c r="C37" t="s">
        <v>640</v>
      </c>
      <c r="D37" t="s">
        <v>431</v>
      </c>
      <c r="E37" t="s">
        <v>157</v>
      </c>
      <c r="F37">
        <v>406</v>
      </c>
      <c r="G37">
        <v>284</v>
      </c>
      <c r="H37">
        <v>409</v>
      </c>
      <c r="I37">
        <f t="shared" si="1"/>
        <v>1099</v>
      </c>
      <c r="J37" t="s">
        <v>773</v>
      </c>
    </row>
    <row r="38" spans="1:10" x14ac:dyDescent="0.2">
      <c r="A38">
        <v>153</v>
      </c>
      <c r="B38">
        <v>1724</v>
      </c>
      <c r="C38" t="s">
        <v>105</v>
      </c>
      <c r="D38" t="s">
        <v>431</v>
      </c>
      <c r="E38" t="s">
        <v>106</v>
      </c>
      <c r="F38">
        <v>92</v>
      </c>
      <c r="G38">
        <v>81</v>
      </c>
      <c r="H38">
        <v>34</v>
      </c>
      <c r="I38">
        <f t="shared" si="1"/>
        <v>207</v>
      </c>
      <c r="J38" t="s">
        <v>773</v>
      </c>
    </row>
    <row r="39" spans="1:10" x14ac:dyDescent="0.2">
      <c r="A39">
        <v>100</v>
      </c>
      <c r="B39">
        <v>1724</v>
      </c>
      <c r="C39" t="s">
        <v>667</v>
      </c>
      <c r="D39" t="s">
        <v>431</v>
      </c>
      <c r="E39" t="s">
        <v>257</v>
      </c>
      <c r="F39">
        <v>20</v>
      </c>
      <c r="G39">
        <v>30</v>
      </c>
      <c r="H39">
        <v>54</v>
      </c>
      <c r="I39">
        <f t="shared" si="1"/>
        <v>104</v>
      </c>
      <c r="J39" t="s">
        <v>773</v>
      </c>
    </row>
    <row r="40" spans="1:10" x14ac:dyDescent="0.2">
      <c r="A40">
        <v>15</v>
      </c>
      <c r="B40">
        <v>1724</v>
      </c>
      <c r="C40" t="s">
        <v>630</v>
      </c>
      <c r="D40" t="s">
        <v>431</v>
      </c>
      <c r="E40" t="s">
        <v>157</v>
      </c>
      <c r="F40">
        <v>50</v>
      </c>
      <c r="G40">
        <v>10</v>
      </c>
      <c r="I40">
        <f t="shared" si="1"/>
        <v>60</v>
      </c>
      <c r="J40" t="s">
        <v>773</v>
      </c>
    </row>
    <row r="41" spans="1:10" x14ac:dyDescent="0.2">
      <c r="A41">
        <v>16</v>
      </c>
      <c r="B41">
        <v>1724</v>
      </c>
      <c r="C41" t="s">
        <v>630</v>
      </c>
      <c r="D41" t="s">
        <v>431</v>
      </c>
      <c r="E41" t="s">
        <v>157</v>
      </c>
      <c r="F41">
        <v>54</v>
      </c>
      <c r="G41">
        <v>19</v>
      </c>
      <c r="H41">
        <v>175</v>
      </c>
      <c r="I41">
        <f t="shared" si="1"/>
        <v>248</v>
      </c>
      <c r="J41" t="s">
        <v>773</v>
      </c>
    </row>
    <row r="42" spans="1:10" x14ac:dyDescent="0.2">
      <c r="A42">
        <v>82</v>
      </c>
      <c r="B42">
        <v>1724</v>
      </c>
      <c r="C42" t="s">
        <v>565</v>
      </c>
      <c r="D42" t="s">
        <v>431</v>
      </c>
      <c r="E42" t="s">
        <v>257</v>
      </c>
      <c r="F42">
        <v>41</v>
      </c>
      <c r="G42">
        <v>21</v>
      </c>
      <c r="H42">
        <v>50</v>
      </c>
      <c r="I42">
        <f t="shared" si="1"/>
        <v>112</v>
      </c>
      <c r="J42" t="s">
        <v>773</v>
      </c>
    </row>
    <row r="43" spans="1:10" x14ac:dyDescent="0.2">
      <c r="A43">
        <v>34</v>
      </c>
      <c r="B43">
        <v>1724</v>
      </c>
      <c r="C43" t="s">
        <v>638</v>
      </c>
      <c r="D43" t="s">
        <v>431</v>
      </c>
      <c r="E43" t="s">
        <v>157</v>
      </c>
      <c r="I43">
        <f t="shared" si="1"/>
        <v>0</v>
      </c>
      <c r="J43" t="s">
        <v>773</v>
      </c>
    </row>
    <row r="44" spans="1:10" x14ac:dyDescent="0.2">
      <c r="A44">
        <v>83</v>
      </c>
      <c r="B44">
        <v>1724</v>
      </c>
      <c r="C44" t="s">
        <v>568</v>
      </c>
      <c r="D44" t="s">
        <v>431</v>
      </c>
      <c r="E44" t="s">
        <v>257</v>
      </c>
      <c r="F44">
        <v>5</v>
      </c>
      <c r="G44">
        <v>30</v>
      </c>
      <c r="H44">
        <v>50</v>
      </c>
      <c r="I44">
        <f t="shared" si="1"/>
        <v>85</v>
      </c>
      <c r="J44" t="s">
        <v>773</v>
      </c>
    </row>
    <row r="45" spans="1:10" x14ac:dyDescent="0.2">
      <c r="A45">
        <v>13</v>
      </c>
      <c r="B45">
        <v>1724</v>
      </c>
      <c r="C45" t="s">
        <v>629</v>
      </c>
      <c r="D45" t="s">
        <v>431</v>
      </c>
      <c r="E45" t="s">
        <v>157</v>
      </c>
      <c r="F45">
        <v>5</v>
      </c>
      <c r="G45">
        <v>10</v>
      </c>
      <c r="H45">
        <v>3</v>
      </c>
      <c r="I45">
        <f t="shared" si="1"/>
        <v>18</v>
      </c>
      <c r="J45" t="s">
        <v>773</v>
      </c>
    </row>
    <row r="46" spans="1:10" x14ac:dyDescent="0.2">
      <c r="A46">
        <v>134</v>
      </c>
      <c r="B46">
        <v>1724</v>
      </c>
      <c r="C46" t="s">
        <v>297</v>
      </c>
      <c r="D46" t="s">
        <v>431</v>
      </c>
      <c r="E46" t="s">
        <v>257</v>
      </c>
      <c r="F46">
        <v>40</v>
      </c>
      <c r="G46">
        <v>50</v>
      </c>
      <c r="H46">
        <v>48</v>
      </c>
      <c r="I46">
        <f t="shared" si="1"/>
        <v>138</v>
      </c>
      <c r="J46" t="s">
        <v>773</v>
      </c>
    </row>
    <row r="47" spans="1:10" x14ac:dyDescent="0.2">
      <c r="A47">
        <v>135</v>
      </c>
      <c r="B47">
        <v>1724</v>
      </c>
      <c r="C47" t="s">
        <v>297</v>
      </c>
      <c r="D47" t="s">
        <v>431</v>
      </c>
      <c r="E47" t="s">
        <v>257</v>
      </c>
      <c r="F47">
        <v>16</v>
      </c>
      <c r="I47">
        <f t="shared" si="1"/>
        <v>16</v>
      </c>
      <c r="J47" t="s">
        <v>773</v>
      </c>
    </row>
    <row r="48" spans="1:10" x14ac:dyDescent="0.2">
      <c r="A48">
        <v>136</v>
      </c>
      <c r="B48">
        <v>1724</v>
      </c>
      <c r="C48" t="s">
        <v>297</v>
      </c>
      <c r="D48" t="s">
        <v>431</v>
      </c>
      <c r="E48" t="s">
        <v>257</v>
      </c>
      <c r="F48">
        <v>20</v>
      </c>
      <c r="G48">
        <v>50</v>
      </c>
      <c r="H48">
        <v>76</v>
      </c>
      <c r="I48">
        <f t="shared" si="1"/>
        <v>146</v>
      </c>
      <c r="J48" t="s">
        <v>773</v>
      </c>
    </row>
    <row r="49" spans="1:10" x14ac:dyDescent="0.2">
      <c r="A49">
        <v>165</v>
      </c>
      <c r="B49">
        <v>1724</v>
      </c>
      <c r="C49" t="s">
        <v>297</v>
      </c>
      <c r="D49" t="s">
        <v>431</v>
      </c>
      <c r="E49" t="s">
        <v>106</v>
      </c>
      <c r="F49">
        <v>110</v>
      </c>
      <c r="G49">
        <v>120</v>
      </c>
      <c r="H49">
        <v>44</v>
      </c>
      <c r="I49">
        <f t="shared" si="1"/>
        <v>274</v>
      </c>
      <c r="J49" t="s">
        <v>773</v>
      </c>
    </row>
    <row r="50" spans="1:10" x14ac:dyDescent="0.2">
      <c r="A50">
        <v>166</v>
      </c>
      <c r="B50">
        <v>1724</v>
      </c>
      <c r="C50" t="s">
        <v>297</v>
      </c>
      <c r="D50" t="s">
        <v>431</v>
      </c>
      <c r="E50" t="s">
        <v>106</v>
      </c>
      <c r="F50">
        <v>196</v>
      </c>
      <c r="G50">
        <v>8</v>
      </c>
      <c r="I50">
        <f t="shared" si="1"/>
        <v>204</v>
      </c>
      <c r="J50" t="s">
        <v>773</v>
      </c>
    </row>
    <row r="51" spans="1:10" x14ac:dyDescent="0.2">
      <c r="A51">
        <v>93</v>
      </c>
      <c r="B51">
        <v>1724</v>
      </c>
      <c r="C51" t="s">
        <v>589</v>
      </c>
      <c r="D51" t="s">
        <v>431</v>
      </c>
      <c r="E51" t="s">
        <v>257</v>
      </c>
      <c r="F51">
        <v>87</v>
      </c>
      <c r="G51">
        <v>85</v>
      </c>
      <c r="I51">
        <f t="shared" si="1"/>
        <v>172</v>
      </c>
      <c r="J51" t="s">
        <v>773</v>
      </c>
    </row>
    <row r="52" spans="1:10" x14ac:dyDescent="0.2">
      <c r="A52">
        <v>97</v>
      </c>
      <c r="B52">
        <v>1724</v>
      </c>
      <c r="C52" t="s">
        <v>666</v>
      </c>
      <c r="D52" t="s">
        <v>431</v>
      </c>
      <c r="E52" t="s">
        <v>257</v>
      </c>
      <c r="F52">
        <v>36</v>
      </c>
      <c r="G52">
        <v>17</v>
      </c>
      <c r="H52">
        <v>24</v>
      </c>
      <c r="I52">
        <f t="shared" si="1"/>
        <v>77</v>
      </c>
      <c r="J52" t="s">
        <v>773</v>
      </c>
    </row>
    <row r="53" spans="1:10" x14ac:dyDescent="0.2">
      <c r="A53">
        <v>171</v>
      </c>
      <c r="B53">
        <v>1724</v>
      </c>
      <c r="C53" t="s">
        <v>600</v>
      </c>
      <c r="D53" t="s">
        <v>431</v>
      </c>
      <c r="E53" t="s">
        <v>106</v>
      </c>
      <c r="F53">
        <v>108</v>
      </c>
      <c r="G53">
        <v>97</v>
      </c>
      <c r="H53">
        <v>7</v>
      </c>
      <c r="I53">
        <f t="shared" si="1"/>
        <v>212</v>
      </c>
      <c r="J53" t="s">
        <v>773</v>
      </c>
    </row>
    <row r="54" spans="1:10" x14ac:dyDescent="0.2">
      <c r="A54">
        <v>172</v>
      </c>
      <c r="B54">
        <v>1724</v>
      </c>
      <c r="C54" t="s">
        <v>600</v>
      </c>
      <c r="D54" t="s">
        <v>431</v>
      </c>
      <c r="E54" t="s">
        <v>106</v>
      </c>
      <c r="F54">
        <v>30</v>
      </c>
      <c r="G54">
        <v>41</v>
      </c>
      <c r="H54">
        <v>4</v>
      </c>
      <c r="I54">
        <f t="shared" si="1"/>
        <v>75</v>
      </c>
      <c r="J54" t="s">
        <v>773</v>
      </c>
    </row>
    <row r="55" spans="1:10" x14ac:dyDescent="0.2">
      <c r="A55">
        <v>173</v>
      </c>
      <c r="B55">
        <v>1724</v>
      </c>
      <c r="C55" t="s">
        <v>600</v>
      </c>
      <c r="D55" t="s">
        <v>431</v>
      </c>
      <c r="E55" t="s">
        <v>106</v>
      </c>
      <c r="F55">
        <v>10</v>
      </c>
      <c r="G55">
        <v>9</v>
      </c>
      <c r="I55">
        <f t="shared" si="1"/>
        <v>19</v>
      </c>
      <c r="J55" t="s">
        <v>773</v>
      </c>
    </row>
    <row r="56" spans="1:10" x14ac:dyDescent="0.2">
      <c r="A56">
        <v>86</v>
      </c>
      <c r="B56">
        <v>1724</v>
      </c>
      <c r="C56" t="s">
        <v>199</v>
      </c>
      <c r="D56" t="s">
        <v>431</v>
      </c>
      <c r="E56" t="s">
        <v>257</v>
      </c>
      <c r="F56">
        <v>108</v>
      </c>
      <c r="G56">
        <v>34</v>
      </c>
      <c r="H56">
        <v>180</v>
      </c>
      <c r="I56">
        <f t="shared" si="1"/>
        <v>322</v>
      </c>
      <c r="J56" t="s">
        <v>773</v>
      </c>
    </row>
    <row r="57" spans="1:10" x14ac:dyDescent="0.2">
      <c r="A57">
        <v>90</v>
      </c>
      <c r="B57">
        <v>1724</v>
      </c>
      <c r="C57" t="s">
        <v>661</v>
      </c>
      <c r="D57" t="s">
        <v>431</v>
      </c>
      <c r="E57" t="s">
        <v>257</v>
      </c>
      <c r="F57">
        <v>35</v>
      </c>
      <c r="G57">
        <v>38</v>
      </c>
      <c r="H57">
        <v>6</v>
      </c>
      <c r="I57">
        <f t="shared" si="1"/>
        <v>79</v>
      </c>
      <c r="J57" t="s">
        <v>773</v>
      </c>
    </row>
    <row r="58" spans="1:10" x14ac:dyDescent="0.2">
      <c r="A58">
        <v>36</v>
      </c>
      <c r="B58">
        <v>1724</v>
      </c>
      <c r="C58" t="s">
        <v>613</v>
      </c>
      <c r="D58" t="s">
        <v>431</v>
      </c>
      <c r="E58" s="13" t="s">
        <v>157</v>
      </c>
      <c r="F58">
        <v>310</v>
      </c>
      <c r="G58">
        <v>190</v>
      </c>
      <c r="H58">
        <v>407</v>
      </c>
      <c r="I58">
        <f t="shared" si="1"/>
        <v>907</v>
      </c>
      <c r="J58" t="s">
        <v>773</v>
      </c>
    </row>
    <row r="59" spans="1:10" x14ac:dyDescent="0.2">
      <c r="A59">
        <v>61</v>
      </c>
      <c r="B59">
        <v>1724</v>
      </c>
      <c r="C59" s="20" t="s">
        <v>536</v>
      </c>
      <c r="D59" t="s">
        <v>431</v>
      </c>
      <c r="E59" s="13" t="s">
        <v>257</v>
      </c>
      <c r="F59">
        <v>62</v>
      </c>
      <c r="G59">
        <v>60</v>
      </c>
      <c r="H59">
        <v>101</v>
      </c>
      <c r="I59">
        <f t="shared" si="1"/>
        <v>223</v>
      </c>
      <c r="J59" t="s">
        <v>773</v>
      </c>
    </row>
    <row r="60" spans="1:10" x14ac:dyDescent="0.2">
      <c r="A60">
        <v>25</v>
      </c>
      <c r="B60">
        <v>1724</v>
      </c>
      <c r="C60" t="s">
        <v>635</v>
      </c>
      <c r="D60" t="s">
        <v>431</v>
      </c>
      <c r="E60" s="13" t="s">
        <v>157</v>
      </c>
      <c r="F60">
        <v>118</v>
      </c>
      <c r="G60">
        <v>190</v>
      </c>
      <c r="H60">
        <v>300</v>
      </c>
      <c r="I60">
        <f t="shared" si="1"/>
        <v>608</v>
      </c>
      <c r="J60" t="s">
        <v>773</v>
      </c>
    </row>
    <row r="61" spans="1:10" x14ac:dyDescent="0.2">
      <c r="A61">
        <v>62</v>
      </c>
      <c r="B61">
        <v>1724</v>
      </c>
      <c r="C61" s="20" t="s">
        <v>538</v>
      </c>
      <c r="D61" t="s">
        <v>431</v>
      </c>
      <c r="E61" s="13" t="s">
        <v>257</v>
      </c>
      <c r="F61">
        <v>119</v>
      </c>
      <c r="G61">
        <v>45</v>
      </c>
      <c r="H61">
        <v>235</v>
      </c>
      <c r="I61">
        <f t="shared" si="1"/>
        <v>399</v>
      </c>
      <c r="J61" t="s">
        <v>773</v>
      </c>
    </row>
    <row r="62" spans="1:10" x14ac:dyDescent="0.2">
      <c r="A62">
        <v>12</v>
      </c>
      <c r="B62">
        <v>1724</v>
      </c>
      <c r="C62" t="s">
        <v>628</v>
      </c>
      <c r="D62" t="s">
        <v>431</v>
      </c>
      <c r="E62" s="13" t="s">
        <v>157</v>
      </c>
      <c r="F62">
        <v>57</v>
      </c>
      <c r="G62">
        <v>67</v>
      </c>
      <c r="H62">
        <v>40</v>
      </c>
      <c r="I62">
        <f t="shared" si="1"/>
        <v>164</v>
      </c>
      <c r="J62" t="s">
        <v>773</v>
      </c>
    </row>
    <row r="63" spans="1:10" x14ac:dyDescent="0.2">
      <c r="A63">
        <v>30</v>
      </c>
      <c r="B63">
        <v>1724</v>
      </c>
      <c r="C63" t="s">
        <v>636</v>
      </c>
      <c r="D63" t="s">
        <v>431</v>
      </c>
      <c r="E63" s="13" t="s">
        <v>157</v>
      </c>
      <c r="F63">
        <v>205</v>
      </c>
      <c r="G63">
        <v>109</v>
      </c>
      <c r="H63">
        <v>17</v>
      </c>
      <c r="I63">
        <f t="shared" si="1"/>
        <v>331</v>
      </c>
      <c r="J63" t="s">
        <v>773</v>
      </c>
    </row>
    <row r="64" spans="1:10" x14ac:dyDescent="0.2">
      <c r="A64">
        <v>85</v>
      </c>
      <c r="B64">
        <v>1724</v>
      </c>
      <c r="C64" t="s">
        <v>657</v>
      </c>
      <c r="D64" t="s">
        <v>431</v>
      </c>
      <c r="E64" s="13" t="s">
        <v>257</v>
      </c>
      <c r="F64">
        <v>40</v>
      </c>
      <c r="G64">
        <v>80</v>
      </c>
      <c r="H64">
        <v>102</v>
      </c>
      <c r="I64">
        <f t="shared" si="1"/>
        <v>222</v>
      </c>
      <c r="J64" t="s">
        <v>773</v>
      </c>
    </row>
    <row r="65" spans="1:10" x14ac:dyDescent="0.2">
      <c r="A65">
        <v>88</v>
      </c>
      <c r="B65">
        <v>1724</v>
      </c>
      <c r="C65" t="s">
        <v>659</v>
      </c>
      <c r="D65" t="s">
        <v>431</v>
      </c>
      <c r="E65" s="13" t="s">
        <v>257</v>
      </c>
      <c r="F65">
        <v>40</v>
      </c>
      <c r="G65">
        <v>110</v>
      </c>
      <c r="H65">
        <v>90</v>
      </c>
      <c r="I65">
        <f t="shared" si="1"/>
        <v>240</v>
      </c>
      <c r="J65" t="s">
        <v>773</v>
      </c>
    </row>
    <row r="66" spans="1:10" x14ac:dyDescent="0.2">
      <c r="A66">
        <v>57</v>
      </c>
      <c r="B66">
        <v>1724</v>
      </c>
      <c r="C66" t="s">
        <v>516</v>
      </c>
      <c r="D66" t="s">
        <v>431</v>
      </c>
      <c r="E66" s="13" t="s">
        <v>257</v>
      </c>
      <c r="F66">
        <v>15</v>
      </c>
      <c r="G66">
        <v>25</v>
      </c>
      <c r="I66">
        <f t="shared" ref="I66:I97" si="2">SUM(F66:H66)</f>
        <v>40</v>
      </c>
      <c r="J66" t="s">
        <v>773</v>
      </c>
    </row>
    <row r="67" spans="1:10" x14ac:dyDescent="0.2">
      <c r="A67">
        <v>58</v>
      </c>
      <c r="B67">
        <v>1724</v>
      </c>
      <c r="C67" t="s">
        <v>516</v>
      </c>
      <c r="D67" t="s">
        <v>431</v>
      </c>
      <c r="E67" s="13" t="s">
        <v>257</v>
      </c>
      <c r="F67">
        <v>190</v>
      </c>
      <c r="G67">
        <v>50</v>
      </c>
      <c r="H67">
        <v>88</v>
      </c>
      <c r="I67">
        <f t="shared" si="2"/>
        <v>328</v>
      </c>
      <c r="J67" t="s">
        <v>773</v>
      </c>
    </row>
    <row r="68" spans="1:10" x14ac:dyDescent="0.2">
      <c r="A68">
        <v>59</v>
      </c>
      <c r="B68">
        <v>1724</v>
      </c>
      <c r="C68" t="s">
        <v>516</v>
      </c>
      <c r="D68" t="s">
        <v>431</v>
      </c>
      <c r="E68" s="13" t="s">
        <v>257</v>
      </c>
      <c r="G68">
        <v>9</v>
      </c>
      <c r="H68">
        <v>16</v>
      </c>
      <c r="I68">
        <f t="shared" si="2"/>
        <v>25</v>
      </c>
      <c r="J68" t="s">
        <v>773</v>
      </c>
    </row>
    <row r="69" spans="1:10" x14ac:dyDescent="0.2">
      <c r="A69">
        <v>60</v>
      </c>
      <c r="B69">
        <v>1724</v>
      </c>
      <c r="C69" t="s">
        <v>516</v>
      </c>
      <c r="D69" t="s">
        <v>431</v>
      </c>
      <c r="E69" s="13" t="s">
        <v>257</v>
      </c>
      <c r="F69">
        <v>52</v>
      </c>
      <c r="G69">
        <v>28</v>
      </c>
      <c r="H69">
        <v>62</v>
      </c>
      <c r="I69">
        <f t="shared" si="2"/>
        <v>142</v>
      </c>
      <c r="J69" t="s">
        <v>773</v>
      </c>
    </row>
    <row r="70" spans="1:10" x14ac:dyDescent="0.2">
      <c r="A70">
        <v>95</v>
      </c>
      <c r="B70">
        <v>1724</v>
      </c>
      <c r="C70" t="s">
        <v>664</v>
      </c>
      <c r="D70" t="s">
        <v>431</v>
      </c>
      <c r="E70" s="13" t="s">
        <v>257</v>
      </c>
      <c r="F70">
        <v>24</v>
      </c>
      <c r="G70">
        <v>25</v>
      </c>
      <c r="I70">
        <f t="shared" si="2"/>
        <v>49</v>
      </c>
      <c r="J70" t="s">
        <v>773</v>
      </c>
    </row>
    <row r="71" spans="1:10" x14ac:dyDescent="0.2">
      <c r="A71">
        <v>44</v>
      </c>
      <c r="B71">
        <v>1724</v>
      </c>
      <c r="C71" t="s">
        <v>645</v>
      </c>
      <c r="D71" t="s">
        <v>431</v>
      </c>
      <c r="E71" s="13" t="s">
        <v>157</v>
      </c>
      <c r="F71">
        <v>233</v>
      </c>
      <c r="G71">
        <v>57</v>
      </c>
      <c r="H71">
        <v>652</v>
      </c>
      <c r="I71">
        <f t="shared" si="2"/>
        <v>942</v>
      </c>
      <c r="J71" t="s">
        <v>773</v>
      </c>
    </row>
    <row r="72" spans="1:10" x14ac:dyDescent="0.2">
      <c r="A72">
        <v>79</v>
      </c>
      <c r="B72">
        <v>1724</v>
      </c>
      <c r="C72" t="s">
        <v>655</v>
      </c>
      <c r="D72" t="s">
        <v>431</v>
      </c>
      <c r="E72" s="13" t="s">
        <v>257</v>
      </c>
      <c r="F72">
        <v>29</v>
      </c>
      <c r="G72">
        <v>40</v>
      </c>
      <c r="H72">
        <v>105</v>
      </c>
      <c r="I72">
        <f t="shared" si="2"/>
        <v>174</v>
      </c>
      <c r="J72" t="s">
        <v>773</v>
      </c>
    </row>
    <row r="73" spans="1:10" x14ac:dyDescent="0.2">
      <c r="A73">
        <v>75</v>
      </c>
      <c r="B73">
        <v>1724</v>
      </c>
      <c r="C73" t="s">
        <v>652</v>
      </c>
      <c r="D73" t="s">
        <v>431</v>
      </c>
      <c r="E73" s="13" t="s">
        <v>257</v>
      </c>
      <c r="F73">
        <v>50</v>
      </c>
      <c r="G73">
        <v>20</v>
      </c>
      <c r="H73">
        <v>19</v>
      </c>
      <c r="I73">
        <f t="shared" si="2"/>
        <v>89</v>
      </c>
      <c r="J73" t="s">
        <v>773</v>
      </c>
    </row>
    <row r="74" spans="1:10" x14ac:dyDescent="0.2">
      <c r="A74">
        <v>105</v>
      </c>
      <c r="B74">
        <v>1724</v>
      </c>
      <c r="C74" t="s">
        <v>671</v>
      </c>
      <c r="D74" t="s">
        <v>431</v>
      </c>
      <c r="E74" s="13" t="s">
        <v>257</v>
      </c>
      <c r="F74">
        <v>5</v>
      </c>
      <c r="G74">
        <v>50</v>
      </c>
      <c r="I74">
        <f t="shared" si="2"/>
        <v>55</v>
      </c>
      <c r="J74" t="s">
        <v>773</v>
      </c>
    </row>
    <row r="75" spans="1:10" x14ac:dyDescent="0.2">
      <c r="A75">
        <v>128</v>
      </c>
      <c r="B75">
        <v>1724</v>
      </c>
      <c r="C75" t="s">
        <v>682</v>
      </c>
      <c r="D75" t="s">
        <v>431</v>
      </c>
      <c r="E75" s="13" t="s">
        <v>257</v>
      </c>
      <c r="F75">
        <v>44</v>
      </c>
      <c r="G75">
        <v>39</v>
      </c>
      <c r="H75">
        <v>100</v>
      </c>
      <c r="I75">
        <f t="shared" si="2"/>
        <v>183</v>
      </c>
      <c r="J75" t="s">
        <v>773</v>
      </c>
    </row>
    <row r="76" spans="1:10" x14ac:dyDescent="0.2">
      <c r="A76">
        <v>67</v>
      </c>
      <c r="B76">
        <v>1724</v>
      </c>
      <c r="C76" t="s">
        <v>648</v>
      </c>
      <c r="D76" t="s">
        <v>431</v>
      </c>
      <c r="E76" s="13" t="s">
        <v>257</v>
      </c>
      <c r="H76">
        <v>4590</v>
      </c>
      <c r="I76">
        <f t="shared" si="2"/>
        <v>4590</v>
      </c>
      <c r="J76" t="s">
        <v>773</v>
      </c>
    </row>
    <row r="77" spans="1:10" x14ac:dyDescent="0.2">
      <c r="A77">
        <v>174</v>
      </c>
      <c r="B77">
        <v>1724</v>
      </c>
      <c r="C77" t="s">
        <v>697</v>
      </c>
      <c r="D77" t="s">
        <v>431</v>
      </c>
      <c r="E77" s="13" t="s">
        <v>106</v>
      </c>
      <c r="F77">
        <v>340</v>
      </c>
      <c r="G77">
        <v>247</v>
      </c>
      <c r="H77">
        <v>10</v>
      </c>
      <c r="I77">
        <f t="shared" si="2"/>
        <v>597</v>
      </c>
      <c r="J77" t="s">
        <v>773</v>
      </c>
    </row>
    <row r="78" spans="1:10" x14ac:dyDescent="0.2">
      <c r="A78">
        <v>175</v>
      </c>
      <c r="B78">
        <v>1724</v>
      </c>
      <c r="C78" t="s">
        <v>697</v>
      </c>
      <c r="D78" t="s">
        <v>431</v>
      </c>
      <c r="E78" s="13" t="s">
        <v>106</v>
      </c>
      <c r="F78">
        <v>68</v>
      </c>
      <c r="G78">
        <v>180</v>
      </c>
      <c r="H78">
        <v>239</v>
      </c>
      <c r="I78">
        <f t="shared" si="2"/>
        <v>487</v>
      </c>
      <c r="J78" t="s">
        <v>773</v>
      </c>
    </row>
    <row r="79" spans="1:10" x14ac:dyDescent="0.2">
      <c r="A79">
        <v>176</v>
      </c>
      <c r="B79">
        <v>1724</v>
      </c>
      <c r="C79" t="s">
        <v>697</v>
      </c>
      <c r="D79" t="s">
        <v>431</v>
      </c>
      <c r="E79" s="13" t="s">
        <v>106</v>
      </c>
      <c r="F79">
        <v>4</v>
      </c>
      <c r="G79">
        <v>50</v>
      </c>
      <c r="H79">
        <v>8</v>
      </c>
      <c r="I79">
        <f t="shared" si="2"/>
        <v>62</v>
      </c>
      <c r="J79" t="s">
        <v>773</v>
      </c>
    </row>
    <row r="80" spans="1:10" x14ac:dyDescent="0.2">
      <c r="A80">
        <v>177</v>
      </c>
      <c r="B80">
        <v>1724</v>
      </c>
      <c r="C80" t="s">
        <v>697</v>
      </c>
      <c r="D80" t="s">
        <v>431</v>
      </c>
      <c r="E80" s="13" t="s">
        <v>106</v>
      </c>
      <c r="F80">
        <v>230</v>
      </c>
      <c r="G80">
        <v>316</v>
      </c>
      <c r="H80">
        <v>396</v>
      </c>
      <c r="I80">
        <f t="shared" si="2"/>
        <v>942</v>
      </c>
      <c r="J80" t="s">
        <v>773</v>
      </c>
    </row>
    <row r="81" spans="1:10" x14ac:dyDescent="0.2">
      <c r="A81">
        <v>178</v>
      </c>
      <c r="B81">
        <v>1724</v>
      </c>
      <c r="C81" t="s">
        <v>697</v>
      </c>
      <c r="D81" t="s">
        <v>431</v>
      </c>
      <c r="E81" s="13" t="s">
        <v>106</v>
      </c>
      <c r="F81">
        <v>44</v>
      </c>
      <c r="G81">
        <v>39</v>
      </c>
      <c r="H81">
        <v>5</v>
      </c>
      <c r="I81">
        <f t="shared" si="2"/>
        <v>88</v>
      </c>
      <c r="J81" t="s">
        <v>773</v>
      </c>
    </row>
    <row r="82" spans="1:10" x14ac:dyDescent="0.2">
      <c r="A82">
        <v>150</v>
      </c>
      <c r="B82">
        <v>1724</v>
      </c>
      <c r="C82" s="20" t="s">
        <v>514</v>
      </c>
      <c r="D82" t="s">
        <v>431</v>
      </c>
      <c r="E82" s="13" t="s">
        <v>106</v>
      </c>
      <c r="F82">
        <v>75</v>
      </c>
      <c r="G82">
        <v>25</v>
      </c>
      <c r="H82">
        <v>17</v>
      </c>
      <c r="I82">
        <f t="shared" si="2"/>
        <v>117</v>
      </c>
      <c r="J82" t="s">
        <v>773</v>
      </c>
    </row>
    <row r="83" spans="1:10" x14ac:dyDescent="0.2">
      <c r="A83">
        <v>56</v>
      </c>
      <c r="B83">
        <v>1724</v>
      </c>
      <c r="C83" s="20" t="s">
        <v>647</v>
      </c>
      <c r="D83" t="s">
        <v>431</v>
      </c>
      <c r="E83" s="13" t="s">
        <v>157</v>
      </c>
      <c r="F83">
        <v>95</v>
      </c>
      <c r="G83">
        <v>23</v>
      </c>
      <c r="H83">
        <v>30</v>
      </c>
      <c r="I83">
        <f t="shared" si="2"/>
        <v>148</v>
      </c>
      <c r="J83" t="s">
        <v>773</v>
      </c>
    </row>
    <row r="84" spans="1:10" x14ac:dyDescent="0.2">
      <c r="A84">
        <v>163</v>
      </c>
      <c r="B84">
        <v>1724</v>
      </c>
      <c r="C84" t="s">
        <v>127</v>
      </c>
      <c r="D84" t="s">
        <v>431</v>
      </c>
      <c r="E84" s="13" t="s">
        <v>106</v>
      </c>
      <c r="F84">
        <v>210</v>
      </c>
      <c r="G84">
        <v>130</v>
      </c>
      <c r="H84">
        <v>130</v>
      </c>
      <c r="I84">
        <f t="shared" si="2"/>
        <v>470</v>
      </c>
      <c r="J84" t="s">
        <v>773</v>
      </c>
    </row>
    <row r="85" spans="1:10" x14ac:dyDescent="0.2">
      <c r="A85">
        <v>164</v>
      </c>
      <c r="B85">
        <v>1724</v>
      </c>
      <c r="C85" t="s">
        <v>127</v>
      </c>
      <c r="D85" t="s">
        <v>431</v>
      </c>
      <c r="E85" s="13" t="s">
        <v>106</v>
      </c>
      <c r="F85">
        <v>45</v>
      </c>
      <c r="G85">
        <v>25</v>
      </c>
      <c r="H85">
        <v>5</v>
      </c>
      <c r="I85">
        <f t="shared" si="2"/>
        <v>75</v>
      </c>
      <c r="J85" t="s">
        <v>773</v>
      </c>
    </row>
    <row r="86" spans="1:10" x14ac:dyDescent="0.2">
      <c r="A86">
        <v>22</v>
      </c>
      <c r="B86">
        <v>1724</v>
      </c>
      <c r="C86" s="20" t="s">
        <v>763</v>
      </c>
      <c r="D86" t="s">
        <v>431</v>
      </c>
      <c r="E86" s="13" t="s">
        <v>157</v>
      </c>
      <c r="F86">
        <v>624</v>
      </c>
      <c r="G86">
        <v>64</v>
      </c>
      <c r="H86">
        <v>307</v>
      </c>
      <c r="I86">
        <f t="shared" si="2"/>
        <v>995</v>
      </c>
      <c r="J86" t="s">
        <v>773</v>
      </c>
    </row>
    <row r="87" spans="1:10" x14ac:dyDescent="0.2">
      <c r="A87">
        <v>116</v>
      </c>
      <c r="B87">
        <v>1724</v>
      </c>
      <c r="C87" s="20" t="s">
        <v>743</v>
      </c>
      <c r="D87" t="s">
        <v>431</v>
      </c>
      <c r="E87" s="13" t="s">
        <v>257</v>
      </c>
      <c r="F87">
        <v>20</v>
      </c>
      <c r="G87">
        <v>10</v>
      </c>
      <c r="H87">
        <v>30</v>
      </c>
      <c r="I87">
        <f t="shared" si="2"/>
        <v>60</v>
      </c>
      <c r="J87" t="s">
        <v>773</v>
      </c>
    </row>
    <row r="88" spans="1:10" x14ac:dyDescent="0.2">
      <c r="A88">
        <v>132</v>
      </c>
      <c r="B88">
        <v>1724</v>
      </c>
      <c r="C88" t="s">
        <v>686</v>
      </c>
      <c r="D88" t="s">
        <v>431</v>
      </c>
      <c r="E88" s="13" t="s">
        <v>257</v>
      </c>
      <c r="F88">
        <v>20</v>
      </c>
      <c r="G88">
        <v>75</v>
      </c>
      <c r="H88">
        <v>60</v>
      </c>
      <c r="I88">
        <f t="shared" si="2"/>
        <v>155</v>
      </c>
      <c r="J88" t="s">
        <v>773</v>
      </c>
    </row>
    <row r="89" spans="1:10" x14ac:dyDescent="0.2">
      <c r="A89">
        <v>89</v>
      </c>
      <c r="B89">
        <v>1724</v>
      </c>
      <c r="C89" t="s">
        <v>660</v>
      </c>
      <c r="D89" t="s">
        <v>431</v>
      </c>
      <c r="E89" s="13" t="s">
        <v>257</v>
      </c>
      <c r="F89">
        <v>24</v>
      </c>
      <c r="G89">
        <v>71</v>
      </c>
      <c r="H89">
        <v>160</v>
      </c>
      <c r="I89">
        <f t="shared" si="2"/>
        <v>255</v>
      </c>
      <c r="J89" t="s">
        <v>773</v>
      </c>
    </row>
    <row r="90" spans="1:10" x14ac:dyDescent="0.2">
      <c r="A90">
        <v>127</v>
      </c>
      <c r="B90">
        <v>1724</v>
      </c>
      <c r="C90" t="s">
        <v>681</v>
      </c>
      <c r="D90" t="s">
        <v>431</v>
      </c>
      <c r="E90" s="13" t="s">
        <v>257</v>
      </c>
      <c r="F90">
        <v>70</v>
      </c>
      <c r="G90">
        <v>265</v>
      </c>
      <c r="H90">
        <v>200</v>
      </c>
      <c r="I90">
        <f t="shared" si="2"/>
        <v>535</v>
      </c>
      <c r="J90" t="s">
        <v>773</v>
      </c>
    </row>
    <row r="91" spans="1:10" x14ac:dyDescent="0.2">
      <c r="A91">
        <v>125</v>
      </c>
      <c r="B91">
        <v>1724</v>
      </c>
      <c r="C91" t="s">
        <v>679</v>
      </c>
      <c r="D91" t="s">
        <v>431</v>
      </c>
      <c r="E91" s="13" t="s">
        <v>257</v>
      </c>
      <c r="F91">
        <v>19</v>
      </c>
      <c r="G91">
        <v>33</v>
      </c>
      <c r="H91">
        <v>46</v>
      </c>
      <c r="I91">
        <f t="shared" si="2"/>
        <v>98</v>
      </c>
      <c r="J91" t="s">
        <v>773</v>
      </c>
    </row>
    <row r="92" spans="1:10" x14ac:dyDescent="0.2">
      <c r="A92">
        <v>126</v>
      </c>
      <c r="B92">
        <v>1724</v>
      </c>
      <c r="C92" t="s">
        <v>680</v>
      </c>
      <c r="D92" t="s">
        <v>431</v>
      </c>
      <c r="E92" s="13" t="s">
        <v>257</v>
      </c>
      <c r="F92">
        <v>60</v>
      </c>
      <c r="G92">
        <v>56</v>
      </c>
      <c r="H92">
        <v>50</v>
      </c>
      <c r="I92">
        <f t="shared" si="2"/>
        <v>166</v>
      </c>
      <c r="J92" t="s">
        <v>773</v>
      </c>
    </row>
    <row r="93" spans="1:10" x14ac:dyDescent="0.2">
      <c r="A93">
        <v>38</v>
      </c>
      <c r="B93">
        <v>1724</v>
      </c>
      <c r="C93" t="s">
        <v>604</v>
      </c>
      <c r="D93" t="s">
        <v>431</v>
      </c>
      <c r="E93" s="13" t="s">
        <v>157</v>
      </c>
      <c r="F93">
        <v>30</v>
      </c>
      <c r="G93">
        <v>25</v>
      </c>
      <c r="I93">
        <f t="shared" si="2"/>
        <v>55</v>
      </c>
      <c r="J93" t="s">
        <v>773</v>
      </c>
    </row>
    <row r="94" spans="1:10" x14ac:dyDescent="0.2">
      <c r="A94">
        <v>39</v>
      </c>
      <c r="B94">
        <v>1724</v>
      </c>
      <c r="C94" t="s">
        <v>604</v>
      </c>
      <c r="D94" t="s">
        <v>431</v>
      </c>
      <c r="E94" s="13" t="s">
        <v>157</v>
      </c>
      <c r="H94">
        <v>34</v>
      </c>
      <c r="I94">
        <f t="shared" si="2"/>
        <v>34</v>
      </c>
      <c r="J94" t="s">
        <v>773</v>
      </c>
    </row>
    <row r="95" spans="1:10" x14ac:dyDescent="0.2">
      <c r="A95">
        <v>185</v>
      </c>
      <c r="B95">
        <v>1724</v>
      </c>
      <c r="C95" t="s">
        <v>701</v>
      </c>
      <c r="D95" t="s">
        <v>431</v>
      </c>
      <c r="E95" s="13" t="s">
        <v>106</v>
      </c>
      <c r="F95">
        <v>70</v>
      </c>
      <c r="G95">
        <v>109</v>
      </c>
      <c r="H95">
        <v>164</v>
      </c>
      <c r="I95">
        <f t="shared" si="2"/>
        <v>343</v>
      </c>
      <c r="J95" t="s">
        <v>773</v>
      </c>
    </row>
    <row r="96" spans="1:10" x14ac:dyDescent="0.2">
      <c r="A96">
        <v>104</v>
      </c>
      <c r="B96">
        <v>1724</v>
      </c>
      <c r="C96" t="s">
        <v>670</v>
      </c>
      <c r="D96" t="s">
        <v>431</v>
      </c>
      <c r="E96" s="13" t="s">
        <v>257</v>
      </c>
      <c r="F96">
        <v>53</v>
      </c>
      <c r="G96">
        <v>76</v>
      </c>
      <c r="H96">
        <v>55</v>
      </c>
      <c r="I96">
        <f t="shared" si="2"/>
        <v>184</v>
      </c>
      <c r="J96" t="s">
        <v>773</v>
      </c>
    </row>
    <row r="97" spans="1:10" x14ac:dyDescent="0.2">
      <c r="A97">
        <v>102</v>
      </c>
      <c r="B97">
        <v>1724</v>
      </c>
      <c r="C97" t="s">
        <v>669</v>
      </c>
      <c r="D97" t="s">
        <v>431</v>
      </c>
      <c r="E97" s="13" t="s">
        <v>257</v>
      </c>
      <c r="F97">
        <v>5</v>
      </c>
      <c r="G97">
        <v>16</v>
      </c>
      <c r="I97">
        <f t="shared" si="2"/>
        <v>21</v>
      </c>
      <c r="J97" t="s">
        <v>773</v>
      </c>
    </row>
    <row r="98" spans="1:10" x14ac:dyDescent="0.2">
      <c r="A98">
        <v>103</v>
      </c>
      <c r="B98">
        <v>1724</v>
      </c>
      <c r="C98" t="s">
        <v>669</v>
      </c>
      <c r="D98" t="s">
        <v>431</v>
      </c>
      <c r="E98" s="13" t="s">
        <v>257</v>
      </c>
      <c r="F98">
        <v>8</v>
      </c>
      <c r="G98">
        <v>28</v>
      </c>
      <c r="H98">
        <v>29</v>
      </c>
      <c r="I98">
        <f t="shared" ref="I98:I129" si="3">SUM(F98:H98)</f>
        <v>65</v>
      </c>
      <c r="J98" t="s">
        <v>773</v>
      </c>
    </row>
    <row r="99" spans="1:10" x14ac:dyDescent="0.2">
      <c r="A99">
        <v>68</v>
      </c>
      <c r="B99">
        <v>1724</v>
      </c>
      <c r="C99" t="s">
        <v>649</v>
      </c>
      <c r="D99" t="s">
        <v>431</v>
      </c>
      <c r="E99" s="13" t="s">
        <v>257</v>
      </c>
      <c r="F99">
        <v>1103</v>
      </c>
      <c r="G99">
        <v>1010</v>
      </c>
      <c r="H99">
        <v>105</v>
      </c>
      <c r="I99">
        <f t="shared" si="3"/>
        <v>2218</v>
      </c>
      <c r="J99" t="s">
        <v>773</v>
      </c>
    </row>
    <row r="100" spans="1:10" x14ac:dyDescent="0.2">
      <c r="A100">
        <v>80</v>
      </c>
      <c r="B100">
        <v>1724</v>
      </c>
      <c r="C100" t="s">
        <v>656</v>
      </c>
      <c r="D100" t="s">
        <v>431</v>
      </c>
      <c r="E100" s="13" t="s">
        <v>257</v>
      </c>
      <c r="F100">
        <v>5</v>
      </c>
      <c r="G100">
        <v>25</v>
      </c>
      <c r="H100">
        <v>40</v>
      </c>
      <c r="I100">
        <f t="shared" si="3"/>
        <v>70</v>
      </c>
      <c r="J100" t="s">
        <v>773</v>
      </c>
    </row>
    <row r="101" spans="1:10" x14ac:dyDescent="0.2">
      <c r="A101">
        <v>81</v>
      </c>
      <c r="B101">
        <v>1724</v>
      </c>
      <c r="C101" t="s">
        <v>656</v>
      </c>
      <c r="D101" t="s">
        <v>431</v>
      </c>
      <c r="E101" s="13" t="s">
        <v>257</v>
      </c>
      <c r="F101">
        <v>10</v>
      </c>
      <c r="G101">
        <v>20</v>
      </c>
      <c r="H101">
        <v>9</v>
      </c>
      <c r="I101">
        <f t="shared" si="3"/>
        <v>39</v>
      </c>
      <c r="J101" t="s">
        <v>773</v>
      </c>
    </row>
    <row r="102" spans="1:10" x14ac:dyDescent="0.2">
      <c r="A102">
        <v>149</v>
      </c>
      <c r="B102">
        <v>1724</v>
      </c>
      <c r="C102" t="s">
        <v>690</v>
      </c>
      <c r="D102" t="s">
        <v>431</v>
      </c>
      <c r="E102" s="13" t="s">
        <v>106</v>
      </c>
      <c r="F102">
        <v>144</v>
      </c>
      <c r="G102">
        <v>300</v>
      </c>
      <c r="H102">
        <v>35</v>
      </c>
      <c r="I102">
        <f t="shared" si="3"/>
        <v>479</v>
      </c>
      <c r="J102" t="s">
        <v>773</v>
      </c>
    </row>
    <row r="103" spans="1:10" x14ac:dyDescent="0.2">
      <c r="A103">
        <v>159</v>
      </c>
      <c r="B103">
        <v>1724</v>
      </c>
      <c r="C103" s="20" t="s">
        <v>284</v>
      </c>
      <c r="D103" t="s">
        <v>431</v>
      </c>
      <c r="E103" s="13" t="s">
        <v>106</v>
      </c>
      <c r="F103">
        <v>104</v>
      </c>
      <c r="G103">
        <v>33</v>
      </c>
      <c r="H103">
        <v>310</v>
      </c>
      <c r="I103">
        <f t="shared" si="3"/>
        <v>447</v>
      </c>
      <c r="J103" t="s">
        <v>773</v>
      </c>
    </row>
    <row r="104" spans="1:10" x14ac:dyDescent="0.2">
      <c r="A104">
        <v>137</v>
      </c>
      <c r="B104">
        <v>1724</v>
      </c>
      <c r="C104" t="s">
        <v>687</v>
      </c>
      <c r="D104" t="s">
        <v>431</v>
      </c>
      <c r="E104" s="13" t="s">
        <v>257</v>
      </c>
      <c r="G104">
        <v>20</v>
      </c>
      <c r="H104">
        <v>6</v>
      </c>
      <c r="I104">
        <f t="shared" si="3"/>
        <v>26</v>
      </c>
      <c r="J104" t="s">
        <v>773</v>
      </c>
    </row>
    <row r="105" spans="1:10" x14ac:dyDescent="0.2">
      <c r="A105">
        <v>54</v>
      </c>
      <c r="B105">
        <v>1724</v>
      </c>
      <c r="C105" s="20" t="s">
        <v>620</v>
      </c>
      <c r="D105" t="s">
        <v>431</v>
      </c>
      <c r="E105" s="13" t="s">
        <v>157</v>
      </c>
      <c r="F105">
        <v>108</v>
      </c>
      <c r="G105">
        <v>228</v>
      </c>
      <c r="H105">
        <v>440</v>
      </c>
      <c r="I105">
        <f t="shared" si="3"/>
        <v>776</v>
      </c>
      <c r="J105" t="s">
        <v>773</v>
      </c>
    </row>
    <row r="106" spans="1:10" x14ac:dyDescent="0.2">
      <c r="A106">
        <v>55</v>
      </c>
      <c r="B106">
        <v>1724</v>
      </c>
      <c r="C106" s="20" t="s">
        <v>620</v>
      </c>
      <c r="D106" t="s">
        <v>431</v>
      </c>
      <c r="E106" s="13" t="s">
        <v>157</v>
      </c>
      <c r="F106">
        <v>104</v>
      </c>
      <c r="G106">
        <v>90</v>
      </c>
      <c r="H106">
        <v>230</v>
      </c>
      <c r="I106">
        <f t="shared" si="3"/>
        <v>424</v>
      </c>
      <c r="J106" t="s">
        <v>773</v>
      </c>
    </row>
    <row r="107" spans="1:10" x14ac:dyDescent="0.2">
      <c r="A107">
        <v>131</v>
      </c>
      <c r="B107">
        <v>1724</v>
      </c>
      <c r="C107" t="s">
        <v>685</v>
      </c>
      <c r="D107" t="s">
        <v>431</v>
      </c>
      <c r="E107" s="13" t="s">
        <v>257</v>
      </c>
      <c r="F107">
        <v>10</v>
      </c>
      <c r="G107">
        <v>25</v>
      </c>
      <c r="H107">
        <v>50</v>
      </c>
      <c r="I107">
        <f t="shared" si="3"/>
        <v>85</v>
      </c>
      <c r="J107" t="s">
        <v>773</v>
      </c>
    </row>
    <row r="108" spans="1:10" x14ac:dyDescent="0.2">
      <c r="A108">
        <v>6</v>
      </c>
      <c r="B108">
        <v>1724</v>
      </c>
      <c r="C108" t="s">
        <v>601</v>
      </c>
      <c r="D108" t="s">
        <v>431</v>
      </c>
      <c r="E108" s="13" t="s">
        <v>157</v>
      </c>
      <c r="F108">
        <v>690</v>
      </c>
      <c r="G108">
        <v>524</v>
      </c>
      <c r="H108">
        <v>850</v>
      </c>
      <c r="I108">
        <f t="shared" si="3"/>
        <v>2064</v>
      </c>
      <c r="J108" t="s">
        <v>773</v>
      </c>
    </row>
    <row r="109" spans="1:10" x14ac:dyDescent="0.2">
      <c r="A109">
        <v>7</v>
      </c>
      <c r="B109">
        <v>1724</v>
      </c>
      <c r="C109" t="s">
        <v>601</v>
      </c>
      <c r="D109" t="s">
        <v>431</v>
      </c>
      <c r="E109" s="13" t="s">
        <v>157</v>
      </c>
      <c r="F109">
        <v>258</v>
      </c>
      <c r="G109">
        <v>123</v>
      </c>
      <c r="I109">
        <f t="shared" si="3"/>
        <v>381</v>
      </c>
      <c r="J109" t="s">
        <v>773</v>
      </c>
    </row>
    <row r="110" spans="1:10" x14ac:dyDescent="0.2">
      <c r="A110">
        <v>8</v>
      </c>
      <c r="B110">
        <v>1724</v>
      </c>
      <c r="C110" t="s">
        <v>601</v>
      </c>
      <c r="D110" t="s">
        <v>431</v>
      </c>
      <c r="E110" s="13" t="s">
        <v>157</v>
      </c>
      <c r="F110">
        <v>26</v>
      </c>
      <c r="G110">
        <v>95</v>
      </c>
      <c r="H110">
        <v>75</v>
      </c>
      <c r="I110">
        <f t="shared" si="3"/>
        <v>196</v>
      </c>
      <c r="J110" t="s">
        <v>773</v>
      </c>
    </row>
    <row r="111" spans="1:10" x14ac:dyDescent="0.2">
      <c r="A111">
        <v>17</v>
      </c>
      <c r="B111">
        <v>1724</v>
      </c>
      <c r="C111" t="s">
        <v>631</v>
      </c>
      <c r="D111" t="s">
        <v>431</v>
      </c>
      <c r="E111" s="13" t="s">
        <v>157</v>
      </c>
      <c r="F111">
        <v>100</v>
      </c>
      <c r="G111">
        <v>24</v>
      </c>
      <c r="H111">
        <v>226</v>
      </c>
      <c r="I111">
        <f t="shared" si="3"/>
        <v>350</v>
      </c>
      <c r="J111" t="s">
        <v>773</v>
      </c>
    </row>
    <row r="112" spans="1:10" x14ac:dyDescent="0.2">
      <c r="A112">
        <v>113</v>
      </c>
      <c r="B112">
        <v>1724</v>
      </c>
      <c r="C112" t="s">
        <v>673</v>
      </c>
      <c r="D112" t="s">
        <v>431</v>
      </c>
      <c r="E112" s="13" t="s">
        <v>257</v>
      </c>
      <c r="F112">
        <v>165</v>
      </c>
      <c r="G112">
        <v>235</v>
      </c>
      <c r="H112">
        <v>307</v>
      </c>
      <c r="I112">
        <f t="shared" si="3"/>
        <v>707</v>
      </c>
      <c r="J112" t="s">
        <v>773</v>
      </c>
    </row>
    <row r="113" spans="1:10" x14ac:dyDescent="0.2">
      <c r="A113">
        <v>123</v>
      </c>
      <c r="B113">
        <v>1724</v>
      </c>
      <c r="C113" t="s">
        <v>678</v>
      </c>
      <c r="D113" t="s">
        <v>431</v>
      </c>
      <c r="E113" s="13" t="s">
        <v>257</v>
      </c>
      <c r="F113">
        <v>19</v>
      </c>
      <c r="G113">
        <v>70</v>
      </c>
      <c r="H113">
        <v>69</v>
      </c>
      <c r="I113">
        <f t="shared" si="3"/>
        <v>158</v>
      </c>
      <c r="J113" t="s">
        <v>773</v>
      </c>
    </row>
    <row r="114" spans="1:10" x14ac:dyDescent="0.2">
      <c r="A114">
        <v>77</v>
      </c>
      <c r="B114">
        <v>1724</v>
      </c>
      <c r="C114" t="s">
        <v>654</v>
      </c>
      <c r="D114" t="s">
        <v>431</v>
      </c>
      <c r="E114" s="13" t="s">
        <v>257</v>
      </c>
      <c r="F114">
        <v>119</v>
      </c>
      <c r="G114">
        <v>85</v>
      </c>
      <c r="H114">
        <v>103</v>
      </c>
      <c r="I114">
        <f t="shared" si="3"/>
        <v>307</v>
      </c>
      <c r="J114" t="s">
        <v>773</v>
      </c>
    </row>
    <row r="115" spans="1:10" x14ac:dyDescent="0.2">
      <c r="A115">
        <v>78</v>
      </c>
      <c r="B115">
        <v>1724</v>
      </c>
      <c r="C115" t="s">
        <v>654</v>
      </c>
      <c r="D115" t="s">
        <v>431</v>
      </c>
      <c r="E115" s="13" t="s">
        <v>257</v>
      </c>
      <c r="F115">
        <v>34</v>
      </c>
      <c r="G115">
        <v>85</v>
      </c>
      <c r="H115">
        <v>40</v>
      </c>
      <c r="I115">
        <f t="shared" si="3"/>
        <v>159</v>
      </c>
      <c r="J115" t="s">
        <v>773</v>
      </c>
    </row>
    <row r="116" spans="1:10" x14ac:dyDescent="0.2">
      <c r="A116">
        <v>9</v>
      </c>
      <c r="B116">
        <v>1724</v>
      </c>
      <c r="C116" t="s">
        <v>627</v>
      </c>
      <c r="D116" t="s">
        <v>431</v>
      </c>
      <c r="E116" s="13" t="s">
        <v>157</v>
      </c>
      <c r="F116">
        <v>10</v>
      </c>
      <c r="G116">
        <v>15</v>
      </c>
      <c r="I116">
        <f t="shared" si="3"/>
        <v>25</v>
      </c>
      <c r="J116" t="s">
        <v>773</v>
      </c>
    </row>
    <row r="117" spans="1:10" x14ac:dyDescent="0.2">
      <c r="A117">
        <v>10</v>
      </c>
      <c r="B117">
        <v>1724</v>
      </c>
      <c r="C117" t="s">
        <v>627</v>
      </c>
      <c r="D117" t="s">
        <v>431</v>
      </c>
      <c r="E117" s="13" t="s">
        <v>157</v>
      </c>
      <c r="F117">
        <v>2</v>
      </c>
      <c r="I117">
        <f t="shared" si="3"/>
        <v>2</v>
      </c>
      <c r="J117" t="s">
        <v>773</v>
      </c>
    </row>
    <row r="118" spans="1:10" x14ac:dyDescent="0.2">
      <c r="A118">
        <v>11</v>
      </c>
      <c r="B118">
        <v>1724</v>
      </c>
      <c r="C118" t="s">
        <v>627</v>
      </c>
      <c r="D118" t="s">
        <v>431</v>
      </c>
      <c r="E118" s="13" t="s">
        <v>157</v>
      </c>
      <c r="F118">
        <v>4</v>
      </c>
      <c r="I118">
        <f t="shared" si="3"/>
        <v>4</v>
      </c>
      <c r="J118" t="s">
        <v>773</v>
      </c>
    </row>
    <row r="119" spans="1:10" x14ac:dyDescent="0.2">
      <c r="A119">
        <v>151</v>
      </c>
      <c r="B119">
        <v>1724</v>
      </c>
      <c r="C119" t="s">
        <v>691</v>
      </c>
      <c r="D119" t="s">
        <v>431</v>
      </c>
      <c r="E119" s="13" t="s">
        <v>106</v>
      </c>
      <c r="G119">
        <v>120</v>
      </c>
      <c r="H119">
        <v>112</v>
      </c>
      <c r="I119">
        <f t="shared" si="3"/>
        <v>232</v>
      </c>
      <c r="J119" t="s">
        <v>773</v>
      </c>
    </row>
    <row r="120" spans="1:10" x14ac:dyDescent="0.2">
      <c r="A120">
        <v>94</v>
      </c>
      <c r="B120">
        <v>1724</v>
      </c>
      <c r="C120" t="s">
        <v>586</v>
      </c>
      <c r="D120" t="s">
        <v>431</v>
      </c>
      <c r="E120" s="13" t="s">
        <v>257</v>
      </c>
      <c r="F120">
        <v>13</v>
      </c>
      <c r="G120">
        <v>17</v>
      </c>
      <c r="H120">
        <v>20</v>
      </c>
      <c r="I120">
        <f t="shared" si="3"/>
        <v>50</v>
      </c>
      <c r="J120" t="s">
        <v>773</v>
      </c>
    </row>
    <row r="121" spans="1:10" x14ac:dyDescent="0.2">
      <c r="A121">
        <v>154</v>
      </c>
      <c r="B121">
        <v>1724</v>
      </c>
      <c r="C121" t="s">
        <v>693</v>
      </c>
      <c r="D121" t="s">
        <v>431</v>
      </c>
      <c r="E121" s="13" t="s">
        <v>106</v>
      </c>
      <c r="F121">
        <v>190</v>
      </c>
      <c r="G121">
        <v>98</v>
      </c>
      <c r="H121">
        <v>17</v>
      </c>
      <c r="I121">
        <f t="shared" si="3"/>
        <v>305</v>
      </c>
      <c r="J121" t="s">
        <v>773</v>
      </c>
    </row>
    <row r="122" spans="1:10" x14ac:dyDescent="0.2">
      <c r="A122">
        <v>155</v>
      </c>
      <c r="B122">
        <v>1724</v>
      </c>
      <c r="C122" t="s">
        <v>693</v>
      </c>
      <c r="D122" t="s">
        <v>431</v>
      </c>
      <c r="E122" s="13" t="s">
        <v>106</v>
      </c>
      <c r="F122">
        <v>226</v>
      </c>
      <c r="G122">
        <v>154</v>
      </c>
      <c r="H122">
        <v>12</v>
      </c>
      <c r="I122">
        <f t="shared" si="3"/>
        <v>392</v>
      </c>
      <c r="J122" t="s">
        <v>773</v>
      </c>
    </row>
    <row r="123" spans="1:10" x14ac:dyDescent="0.2">
      <c r="A123">
        <v>156</v>
      </c>
      <c r="B123">
        <v>1724</v>
      </c>
      <c r="C123" t="s">
        <v>693</v>
      </c>
      <c r="D123" t="s">
        <v>431</v>
      </c>
      <c r="E123" s="13" t="s">
        <v>106</v>
      </c>
      <c r="G123">
        <v>7</v>
      </c>
      <c r="I123">
        <f t="shared" si="3"/>
        <v>7</v>
      </c>
      <c r="J123" t="s">
        <v>773</v>
      </c>
    </row>
    <row r="124" spans="1:10" x14ac:dyDescent="0.2">
      <c r="A124">
        <v>157</v>
      </c>
      <c r="B124">
        <v>1724</v>
      </c>
      <c r="C124" t="s">
        <v>693</v>
      </c>
      <c r="D124" t="s">
        <v>431</v>
      </c>
      <c r="E124" s="13" t="s">
        <v>106</v>
      </c>
      <c r="F124">
        <v>54</v>
      </c>
      <c r="G124">
        <v>8</v>
      </c>
      <c r="I124">
        <f t="shared" si="3"/>
        <v>62</v>
      </c>
      <c r="J124" t="s">
        <v>773</v>
      </c>
    </row>
    <row r="125" spans="1:10" x14ac:dyDescent="0.2">
      <c r="A125">
        <v>74</v>
      </c>
      <c r="B125">
        <v>1724</v>
      </c>
      <c r="C125" t="s">
        <v>651</v>
      </c>
      <c r="D125" t="s">
        <v>431</v>
      </c>
      <c r="E125" s="13" t="s">
        <v>257</v>
      </c>
      <c r="F125">
        <v>20</v>
      </c>
      <c r="G125">
        <v>82</v>
      </c>
      <c r="H125">
        <v>102</v>
      </c>
      <c r="I125">
        <f t="shared" si="3"/>
        <v>204</v>
      </c>
      <c r="J125" t="s">
        <v>773</v>
      </c>
    </row>
    <row r="126" spans="1:10" x14ac:dyDescent="0.2">
      <c r="A126">
        <v>23</v>
      </c>
      <c r="B126">
        <v>1724</v>
      </c>
      <c r="C126" t="s">
        <v>633</v>
      </c>
      <c r="D126" t="s">
        <v>431</v>
      </c>
      <c r="E126" s="13" t="s">
        <v>157</v>
      </c>
      <c r="F126">
        <v>1600</v>
      </c>
      <c r="G126">
        <v>800</v>
      </c>
      <c r="H126">
        <v>973</v>
      </c>
      <c r="I126">
        <f t="shared" si="3"/>
        <v>3373</v>
      </c>
      <c r="J126" t="s">
        <v>773</v>
      </c>
    </row>
    <row r="127" spans="1:10" x14ac:dyDescent="0.2">
      <c r="A127">
        <v>64</v>
      </c>
      <c r="B127">
        <v>1724</v>
      </c>
      <c r="C127" s="20" t="s">
        <v>533</v>
      </c>
      <c r="D127" t="s">
        <v>431</v>
      </c>
      <c r="E127" s="13" t="s">
        <v>257</v>
      </c>
      <c r="F127">
        <v>821</v>
      </c>
      <c r="G127">
        <v>527</v>
      </c>
      <c r="H127">
        <v>39</v>
      </c>
      <c r="I127">
        <f t="shared" si="3"/>
        <v>1387</v>
      </c>
      <c r="J127" t="s">
        <v>773</v>
      </c>
    </row>
    <row r="128" spans="1:10" x14ac:dyDescent="0.2">
      <c r="A128">
        <v>65</v>
      </c>
      <c r="B128">
        <v>1724</v>
      </c>
      <c r="C128" s="20" t="s">
        <v>533</v>
      </c>
      <c r="D128" t="s">
        <v>431</v>
      </c>
      <c r="E128" s="13" t="s">
        <v>257</v>
      </c>
      <c r="F128">
        <v>399</v>
      </c>
      <c r="G128">
        <v>194</v>
      </c>
      <c r="H128">
        <v>16</v>
      </c>
      <c r="I128">
        <f t="shared" si="3"/>
        <v>609</v>
      </c>
      <c r="J128" t="s">
        <v>773</v>
      </c>
    </row>
    <row r="129" spans="1:10" x14ac:dyDescent="0.2">
      <c r="A129">
        <v>66</v>
      </c>
      <c r="B129">
        <v>1724</v>
      </c>
      <c r="C129" s="20" t="s">
        <v>533</v>
      </c>
      <c r="D129" t="s">
        <v>431</v>
      </c>
      <c r="E129" s="13" t="s">
        <v>257</v>
      </c>
      <c r="F129">
        <v>322</v>
      </c>
      <c r="G129">
        <v>186</v>
      </c>
      <c r="H129">
        <v>16</v>
      </c>
      <c r="I129">
        <f t="shared" si="3"/>
        <v>524</v>
      </c>
      <c r="J129" t="s">
        <v>773</v>
      </c>
    </row>
    <row r="130" spans="1:10" x14ac:dyDescent="0.2">
      <c r="A130">
        <v>107</v>
      </c>
      <c r="B130">
        <v>1724</v>
      </c>
      <c r="C130" t="s">
        <v>672</v>
      </c>
      <c r="D130" t="s">
        <v>431</v>
      </c>
      <c r="E130" s="13" t="s">
        <v>257</v>
      </c>
      <c r="F130">
        <v>10</v>
      </c>
      <c r="G130">
        <v>4</v>
      </c>
      <c r="I130">
        <f t="shared" ref="I130:I161" si="4">SUM(F130:H130)</f>
        <v>14</v>
      </c>
      <c r="J130" t="s">
        <v>773</v>
      </c>
    </row>
    <row r="131" spans="1:10" x14ac:dyDescent="0.2">
      <c r="A131">
        <v>108</v>
      </c>
      <c r="B131">
        <v>1724</v>
      </c>
      <c r="C131" t="s">
        <v>672</v>
      </c>
      <c r="D131" t="s">
        <v>431</v>
      </c>
      <c r="E131" s="13" t="s">
        <v>257</v>
      </c>
      <c r="H131">
        <v>20</v>
      </c>
      <c r="I131">
        <f t="shared" si="4"/>
        <v>20</v>
      </c>
      <c r="J131" t="s">
        <v>773</v>
      </c>
    </row>
    <row r="132" spans="1:10" x14ac:dyDescent="0.2">
      <c r="A132">
        <v>40</v>
      </c>
      <c r="B132">
        <v>1724</v>
      </c>
      <c r="C132" t="s">
        <v>641</v>
      </c>
      <c r="D132" t="s">
        <v>431</v>
      </c>
      <c r="E132" s="13" t="s">
        <v>157</v>
      </c>
      <c r="H132">
        <v>87</v>
      </c>
      <c r="I132">
        <f t="shared" si="4"/>
        <v>87</v>
      </c>
      <c r="J132" t="s">
        <v>773</v>
      </c>
    </row>
    <row r="133" spans="1:10" x14ac:dyDescent="0.2">
      <c r="A133">
        <v>96</v>
      </c>
      <c r="B133">
        <v>1724</v>
      </c>
      <c r="C133" t="s">
        <v>665</v>
      </c>
      <c r="D133" t="s">
        <v>431</v>
      </c>
      <c r="E133" s="13" t="s">
        <v>257</v>
      </c>
      <c r="F133">
        <v>100</v>
      </c>
      <c r="G133">
        <v>52</v>
      </c>
      <c r="H133">
        <v>100</v>
      </c>
      <c r="I133">
        <f t="shared" si="4"/>
        <v>252</v>
      </c>
      <c r="J133" t="s">
        <v>773</v>
      </c>
    </row>
    <row r="134" spans="1:10" x14ac:dyDescent="0.2">
      <c r="A134">
        <v>168</v>
      </c>
      <c r="B134">
        <v>1724</v>
      </c>
      <c r="C134" t="s">
        <v>623</v>
      </c>
      <c r="D134" t="s">
        <v>431</v>
      </c>
      <c r="E134" s="13" t="s">
        <v>106</v>
      </c>
      <c r="F134">
        <v>92</v>
      </c>
      <c r="G134">
        <v>84</v>
      </c>
      <c r="H134">
        <v>147</v>
      </c>
      <c r="I134">
        <f t="shared" si="4"/>
        <v>323</v>
      </c>
      <c r="J134" t="s">
        <v>773</v>
      </c>
    </row>
    <row r="135" spans="1:10" x14ac:dyDescent="0.2">
      <c r="A135">
        <v>133</v>
      </c>
      <c r="B135">
        <v>1724</v>
      </c>
      <c r="C135" t="s">
        <v>553</v>
      </c>
      <c r="D135" t="s">
        <v>431</v>
      </c>
      <c r="E135" s="13" t="s">
        <v>257</v>
      </c>
      <c r="F135">
        <v>50</v>
      </c>
      <c r="G135">
        <v>40</v>
      </c>
      <c r="H135">
        <v>35</v>
      </c>
      <c r="I135">
        <f t="shared" si="4"/>
        <v>125</v>
      </c>
      <c r="J135" t="s">
        <v>773</v>
      </c>
    </row>
    <row r="136" spans="1:10" x14ac:dyDescent="0.2">
      <c r="A136">
        <v>161</v>
      </c>
      <c r="B136">
        <v>1724</v>
      </c>
      <c r="C136" t="s">
        <v>695</v>
      </c>
      <c r="D136" t="s">
        <v>431</v>
      </c>
      <c r="E136" s="13" t="s">
        <v>106</v>
      </c>
      <c r="F136">
        <v>25</v>
      </c>
      <c r="G136">
        <v>35</v>
      </c>
      <c r="I136">
        <f t="shared" si="4"/>
        <v>60</v>
      </c>
      <c r="J136" t="s">
        <v>773</v>
      </c>
    </row>
    <row r="137" spans="1:10" x14ac:dyDescent="0.2">
      <c r="A137">
        <v>162</v>
      </c>
      <c r="B137">
        <v>1724</v>
      </c>
      <c r="C137" t="s">
        <v>695</v>
      </c>
      <c r="D137" t="s">
        <v>431</v>
      </c>
      <c r="E137" s="13" t="s">
        <v>106</v>
      </c>
      <c r="G137">
        <v>100</v>
      </c>
      <c r="H137">
        <v>190</v>
      </c>
      <c r="I137">
        <f t="shared" si="4"/>
        <v>290</v>
      </c>
      <c r="J137" t="s">
        <v>773</v>
      </c>
    </row>
    <row r="138" spans="1:10" x14ac:dyDescent="0.2">
      <c r="A138">
        <v>69</v>
      </c>
      <c r="B138">
        <v>1724</v>
      </c>
      <c r="C138" t="s">
        <v>535</v>
      </c>
      <c r="D138" t="s">
        <v>431</v>
      </c>
      <c r="E138" s="13" t="s">
        <v>257</v>
      </c>
      <c r="F138">
        <v>34</v>
      </c>
      <c r="G138">
        <v>35</v>
      </c>
      <c r="I138">
        <f t="shared" si="4"/>
        <v>69</v>
      </c>
      <c r="J138" t="s">
        <v>773</v>
      </c>
    </row>
    <row r="139" spans="1:10" x14ac:dyDescent="0.2">
      <c r="A139">
        <v>70</v>
      </c>
      <c r="B139">
        <v>1724</v>
      </c>
      <c r="C139" t="s">
        <v>535</v>
      </c>
      <c r="D139" t="s">
        <v>431</v>
      </c>
      <c r="E139" s="13" t="s">
        <v>257</v>
      </c>
      <c r="F139">
        <v>109</v>
      </c>
      <c r="G139">
        <v>43</v>
      </c>
      <c r="I139">
        <f t="shared" si="4"/>
        <v>152</v>
      </c>
      <c r="J139" t="s">
        <v>773</v>
      </c>
    </row>
    <row r="140" spans="1:10" x14ac:dyDescent="0.2">
      <c r="A140">
        <v>71</v>
      </c>
      <c r="B140">
        <v>1724</v>
      </c>
      <c r="C140" t="s">
        <v>535</v>
      </c>
      <c r="D140" t="s">
        <v>431</v>
      </c>
      <c r="E140" s="19" t="s">
        <v>257</v>
      </c>
      <c r="G140">
        <v>21</v>
      </c>
      <c r="I140">
        <f t="shared" si="4"/>
        <v>21</v>
      </c>
      <c r="J140" t="s">
        <v>773</v>
      </c>
    </row>
    <row r="141" spans="1:10" x14ac:dyDescent="0.2">
      <c r="A141">
        <v>72</v>
      </c>
      <c r="B141">
        <v>1724</v>
      </c>
      <c r="C141" t="s">
        <v>535</v>
      </c>
      <c r="D141" t="s">
        <v>431</v>
      </c>
      <c r="E141" s="19" t="s">
        <v>257</v>
      </c>
      <c r="F141">
        <v>18</v>
      </c>
      <c r="G141">
        <v>15</v>
      </c>
      <c r="H141">
        <v>15</v>
      </c>
      <c r="I141">
        <f t="shared" si="4"/>
        <v>48</v>
      </c>
      <c r="J141" t="s">
        <v>773</v>
      </c>
    </row>
    <row r="142" spans="1:10" x14ac:dyDescent="0.2">
      <c r="A142">
        <v>42</v>
      </c>
      <c r="B142">
        <v>1724</v>
      </c>
      <c r="C142" t="s">
        <v>643</v>
      </c>
      <c r="D142" t="s">
        <v>431</v>
      </c>
      <c r="E142" s="19" t="s">
        <v>157</v>
      </c>
      <c r="F142">
        <v>92</v>
      </c>
      <c r="G142">
        <v>129</v>
      </c>
      <c r="H142">
        <v>179</v>
      </c>
      <c r="I142">
        <f t="shared" si="4"/>
        <v>400</v>
      </c>
      <c r="J142" t="s">
        <v>773</v>
      </c>
    </row>
    <row r="143" spans="1:10" x14ac:dyDescent="0.2">
      <c r="A143">
        <v>91</v>
      </c>
      <c r="B143">
        <v>1724</v>
      </c>
      <c r="C143" t="s">
        <v>662</v>
      </c>
      <c r="D143" t="s">
        <v>431</v>
      </c>
      <c r="E143" s="19" t="s">
        <v>257</v>
      </c>
      <c r="F143">
        <v>40</v>
      </c>
      <c r="G143">
        <v>102</v>
      </c>
      <c r="H143">
        <v>13</v>
      </c>
      <c r="I143">
        <f t="shared" si="4"/>
        <v>155</v>
      </c>
      <c r="J143" t="s">
        <v>773</v>
      </c>
    </row>
    <row r="144" spans="1:10" x14ac:dyDescent="0.2">
      <c r="A144">
        <v>148</v>
      </c>
      <c r="B144">
        <v>1724</v>
      </c>
      <c r="C144" t="s">
        <v>594</v>
      </c>
      <c r="D144" t="s">
        <v>431</v>
      </c>
      <c r="E144" s="19" t="s">
        <v>106</v>
      </c>
      <c r="F144">
        <v>17</v>
      </c>
      <c r="H144">
        <v>22</v>
      </c>
      <c r="I144">
        <f t="shared" si="4"/>
        <v>39</v>
      </c>
      <c r="J144" t="s">
        <v>773</v>
      </c>
    </row>
    <row r="145" spans="1:10" x14ac:dyDescent="0.2">
      <c r="A145">
        <v>92</v>
      </c>
      <c r="B145">
        <v>1724</v>
      </c>
      <c r="C145" t="s">
        <v>663</v>
      </c>
      <c r="D145" t="s">
        <v>431</v>
      </c>
      <c r="E145" s="19" t="s">
        <v>257</v>
      </c>
      <c r="F145">
        <v>114</v>
      </c>
      <c r="G145">
        <v>34</v>
      </c>
      <c r="I145">
        <f t="shared" si="4"/>
        <v>148</v>
      </c>
      <c r="J145" t="s">
        <v>773</v>
      </c>
    </row>
    <row r="146" spans="1:10" x14ac:dyDescent="0.2">
      <c r="A146">
        <v>158</v>
      </c>
      <c r="B146">
        <v>1724</v>
      </c>
      <c r="C146" s="20" t="s">
        <v>712</v>
      </c>
      <c r="D146" t="s">
        <v>431</v>
      </c>
      <c r="E146" s="19" t="s">
        <v>106</v>
      </c>
      <c r="F146">
        <v>12</v>
      </c>
      <c r="G146">
        <v>10</v>
      </c>
      <c r="H146">
        <v>34</v>
      </c>
      <c r="I146">
        <f t="shared" si="4"/>
        <v>56</v>
      </c>
      <c r="J146" t="s">
        <v>773</v>
      </c>
    </row>
    <row r="147" spans="1:10" x14ac:dyDescent="0.2">
      <c r="A147">
        <v>184</v>
      </c>
      <c r="B147">
        <v>1724</v>
      </c>
      <c r="C147" t="s">
        <v>700</v>
      </c>
      <c r="D147" t="s">
        <v>431</v>
      </c>
      <c r="E147" s="19" t="s">
        <v>106</v>
      </c>
      <c r="F147">
        <v>24</v>
      </c>
      <c r="H147">
        <v>30</v>
      </c>
      <c r="I147">
        <f t="shared" si="4"/>
        <v>54</v>
      </c>
      <c r="J147" t="s">
        <v>773</v>
      </c>
    </row>
    <row r="148" spans="1:10" x14ac:dyDescent="0.2">
      <c r="A148">
        <v>35</v>
      </c>
      <c r="B148">
        <v>1724</v>
      </c>
      <c r="C148" t="s">
        <v>639</v>
      </c>
      <c r="D148" t="s">
        <v>431</v>
      </c>
      <c r="E148" s="19" t="s">
        <v>157</v>
      </c>
      <c r="F148">
        <v>179</v>
      </c>
      <c r="G148">
        <v>204</v>
      </c>
      <c r="H148">
        <v>282</v>
      </c>
      <c r="I148">
        <f t="shared" si="4"/>
        <v>665</v>
      </c>
      <c r="J148" t="s">
        <v>773</v>
      </c>
    </row>
    <row r="149" spans="1:10" x14ac:dyDescent="0.2">
      <c r="A149">
        <v>130</v>
      </c>
      <c r="B149">
        <v>1724</v>
      </c>
      <c r="C149" t="s">
        <v>684</v>
      </c>
      <c r="D149" t="s">
        <v>431</v>
      </c>
      <c r="E149" s="19" t="s">
        <v>257</v>
      </c>
      <c r="F149">
        <v>10</v>
      </c>
      <c r="G149">
        <v>40</v>
      </c>
      <c r="H149">
        <v>60</v>
      </c>
      <c r="I149">
        <f t="shared" si="4"/>
        <v>110</v>
      </c>
      <c r="J149" t="s">
        <v>773</v>
      </c>
    </row>
    <row r="150" spans="1:10" x14ac:dyDescent="0.2">
      <c r="A150">
        <v>18</v>
      </c>
      <c r="B150">
        <v>1724</v>
      </c>
      <c r="C150" t="s">
        <v>632</v>
      </c>
      <c r="D150" t="s">
        <v>431</v>
      </c>
      <c r="E150" s="19" t="s">
        <v>157</v>
      </c>
      <c r="F150">
        <v>87</v>
      </c>
      <c r="G150">
        <v>85</v>
      </c>
      <c r="H150">
        <v>15</v>
      </c>
      <c r="I150">
        <f t="shared" si="4"/>
        <v>187</v>
      </c>
      <c r="J150" t="s">
        <v>773</v>
      </c>
    </row>
    <row r="151" spans="1:10" x14ac:dyDescent="0.2">
      <c r="A151">
        <v>46</v>
      </c>
      <c r="B151">
        <v>1724</v>
      </c>
      <c r="C151" t="s">
        <v>618</v>
      </c>
      <c r="D151" t="s">
        <v>431</v>
      </c>
      <c r="E151" s="19" t="s">
        <v>157</v>
      </c>
      <c r="F151">
        <v>112</v>
      </c>
      <c r="G151">
        <v>12</v>
      </c>
      <c r="H151">
        <v>14</v>
      </c>
      <c r="I151">
        <f t="shared" si="4"/>
        <v>138</v>
      </c>
      <c r="J151" t="s">
        <v>773</v>
      </c>
    </row>
    <row r="152" spans="1:10" x14ac:dyDescent="0.2">
      <c r="A152">
        <v>47</v>
      </c>
      <c r="B152">
        <v>1724</v>
      </c>
      <c r="C152" t="s">
        <v>618</v>
      </c>
      <c r="D152" t="s">
        <v>431</v>
      </c>
      <c r="E152" s="19" t="s">
        <v>157</v>
      </c>
      <c r="F152">
        <v>1</v>
      </c>
      <c r="G152">
        <v>100</v>
      </c>
      <c r="H152">
        <v>105</v>
      </c>
      <c r="I152">
        <f t="shared" si="4"/>
        <v>206</v>
      </c>
      <c r="J152" t="s">
        <v>773</v>
      </c>
    </row>
    <row r="153" spans="1:10" x14ac:dyDescent="0.2">
      <c r="A153">
        <v>48</v>
      </c>
      <c r="B153">
        <v>1724</v>
      </c>
      <c r="C153" t="s">
        <v>618</v>
      </c>
      <c r="D153" t="s">
        <v>431</v>
      </c>
      <c r="E153" s="19" t="s">
        <v>157</v>
      </c>
      <c r="H153">
        <v>305</v>
      </c>
      <c r="I153">
        <f t="shared" si="4"/>
        <v>305</v>
      </c>
      <c r="J153" t="s">
        <v>773</v>
      </c>
    </row>
    <row r="154" spans="1:10" x14ac:dyDescent="0.2">
      <c r="A154">
        <v>49</v>
      </c>
      <c r="B154">
        <v>1724</v>
      </c>
      <c r="C154" t="s">
        <v>618</v>
      </c>
      <c r="D154" t="s">
        <v>431</v>
      </c>
      <c r="E154" s="19" t="s">
        <v>157</v>
      </c>
      <c r="F154">
        <v>26</v>
      </c>
      <c r="G154">
        <v>103</v>
      </c>
      <c r="H154">
        <v>12</v>
      </c>
      <c r="I154">
        <f t="shared" si="4"/>
        <v>141</v>
      </c>
      <c r="J154" t="s">
        <v>773</v>
      </c>
    </row>
    <row r="155" spans="1:10" x14ac:dyDescent="0.2">
      <c r="A155">
        <v>101</v>
      </c>
      <c r="B155">
        <v>1724</v>
      </c>
      <c r="C155" t="s">
        <v>668</v>
      </c>
      <c r="D155" t="s">
        <v>431</v>
      </c>
      <c r="E155" s="19" t="s">
        <v>257</v>
      </c>
      <c r="F155">
        <v>35</v>
      </c>
      <c r="G155">
        <v>80</v>
      </c>
      <c r="H155">
        <v>105</v>
      </c>
      <c r="I155">
        <f t="shared" si="4"/>
        <v>220</v>
      </c>
      <c r="J155" t="s">
        <v>773</v>
      </c>
    </row>
    <row r="156" spans="1:10" x14ac:dyDescent="0.2">
      <c r="A156">
        <v>45</v>
      </c>
      <c r="B156">
        <v>1724</v>
      </c>
      <c r="C156" t="s">
        <v>646</v>
      </c>
      <c r="D156" t="s">
        <v>431</v>
      </c>
      <c r="E156" s="19" t="s">
        <v>157</v>
      </c>
      <c r="F156">
        <v>184</v>
      </c>
      <c r="G156">
        <v>433</v>
      </c>
      <c r="H156">
        <v>1155</v>
      </c>
      <c r="I156">
        <f t="shared" si="4"/>
        <v>1772</v>
      </c>
      <c r="J156" t="s">
        <v>773</v>
      </c>
    </row>
    <row r="157" spans="1:10" x14ac:dyDescent="0.2">
      <c r="A157">
        <v>186</v>
      </c>
      <c r="B157">
        <v>1724</v>
      </c>
      <c r="C157" t="s">
        <v>702</v>
      </c>
      <c r="D157" t="s">
        <v>431</v>
      </c>
      <c r="E157" s="19" t="s">
        <v>106</v>
      </c>
      <c r="F157">
        <v>105</v>
      </c>
      <c r="G157">
        <v>130</v>
      </c>
      <c r="H157">
        <v>20</v>
      </c>
      <c r="I157">
        <f t="shared" si="4"/>
        <v>255</v>
      </c>
      <c r="J157" t="s">
        <v>773</v>
      </c>
    </row>
    <row r="158" spans="1:10" x14ac:dyDescent="0.2">
      <c r="A158">
        <v>138</v>
      </c>
      <c r="B158">
        <v>1724</v>
      </c>
      <c r="C158" t="s">
        <v>688</v>
      </c>
      <c r="D158" t="s">
        <v>431</v>
      </c>
      <c r="E158" s="19" t="s">
        <v>257</v>
      </c>
      <c r="H158">
        <v>65</v>
      </c>
      <c r="I158">
        <f t="shared" si="4"/>
        <v>65</v>
      </c>
      <c r="J158" t="s">
        <v>773</v>
      </c>
    </row>
    <row r="159" spans="1:10" x14ac:dyDescent="0.2">
      <c r="A159">
        <v>121</v>
      </c>
      <c r="B159">
        <v>1724</v>
      </c>
      <c r="C159" s="20" t="s">
        <v>548</v>
      </c>
      <c r="D159" t="s">
        <v>431</v>
      </c>
      <c r="E159" s="19" t="s">
        <v>257</v>
      </c>
      <c r="F159">
        <v>24</v>
      </c>
      <c r="H159">
        <v>32</v>
      </c>
      <c r="I159">
        <f t="shared" si="4"/>
        <v>56</v>
      </c>
      <c r="J159" t="s">
        <v>773</v>
      </c>
    </row>
    <row r="160" spans="1:10" x14ac:dyDescent="0.2">
      <c r="A160">
        <v>31</v>
      </c>
      <c r="B160">
        <v>1724</v>
      </c>
      <c r="C160" t="s">
        <v>637</v>
      </c>
      <c r="D160" t="s">
        <v>431</v>
      </c>
      <c r="E160" s="19" t="s">
        <v>157</v>
      </c>
      <c r="F160">
        <v>244</v>
      </c>
      <c r="G160">
        <v>242</v>
      </c>
      <c r="H160">
        <v>355</v>
      </c>
      <c r="I160">
        <f t="shared" si="4"/>
        <v>841</v>
      </c>
      <c r="J160" t="s">
        <v>773</v>
      </c>
    </row>
    <row r="161" spans="1:10" x14ac:dyDescent="0.2">
      <c r="A161">
        <v>32</v>
      </c>
      <c r="B161">
        <v>1724</v>
      </c>
      <c r="C161" t="s">
        <v>637</v>
      </c>
      <c r="D161" t="s">
        <v>431</v>
      </c>
      <c r="E161" s="19" t="s">
        <v>157</v>
      </c>
      <c r="G161">
        <v>60</v>
      </c>
      <c r="H161">
        <v>75</v>
      </c>
      <c r="I161">
        <f t="shared" si="4"/>
        <v>135</v>
      </c>
      <c r="J161" t="s">
        <v>773</v>
      </c>
    </row>
    <row r="162" spans="1:10" x14ac:dyDescent="0.2">
      <c r="A162">
        <v>33</v>
      </c>
      <c r="B162">
        <v>1724</v>
      </c>
      <c r="C162" t="s">
        <v>637</v>
      </c>
      <c r="D162" t="s">
        <v>431</v>
      </c>
      <c r="E162" s="19" t="s">
        <v>157</v>
      </c>
      <c r="G162">
        <v>200</v>
      </c>
      <c r="H162">
        <v>187</v>
      </c>
      <c r="I162">
        <f t="shared" ref="I162:I180" si="5">SUM(F162:H162)</f>
        <v>387</v>
      </c>
      <c r="J162" t="s">
        <v>773</v>
      </c>
    </row>
    <row r="163" spans="1:10" x14ac:dyDescent="0.2">
      <c r="A163">
        <v>63</v>
      </c>
      <c r="B163">
        <v>1724</v>
      </c>
      <c r="C163" s="20" t="s">
        <v>755</v>
      </c>
      <c r="D163" t="s">
        <v>431</v>
      </c>
      <c r="E163" s="19" t="s">
        <v>257</v>
      </c>
      <c r="F163">
        <v>52</v>
      </c>
      <c r="G163">
        <v>34</v>
      </c>
      <c r="H163">
        <v>41</v>
      </c>
      <c r="I163">
        <f t="shared" si="5"/>
        <v>127</v>
      </c>
      <c r="J163" t="s">
        <v>773</v>
      </c>
    </row>
    <row r="164" spans="1:10" x14ac:dyDescent="0.2">
      <c r="A164">
        <v>19</v>
      </c>
      <c r="B164">
        <v>1724</v>
      </c>
      <c r="C164" t="s">
        <v>189</v>
      </c>
      <c r="D164" t="s">
        <v>431</v>
      </c>
      <c r="E164" s="19" t="s">
        <v>157</v>
      </c>
      <c r="F164">
        <v>180</v>
      </c>
      <c r="G164">
        <v>224</v>
      </c>
      <c r="H164">
        <v>160</v>
      </c>
      <c r="I164">
        <f t="shared" si="5"/>
        <v>564</v>
      </c>
      <c r="J164" t="s">
        <v>773</v>
      </c>
    </row>
    <row r="165" spans="1:10" x14ac:dyDescent="0.2">
      <c r="A165">
        <v>169</v>
      </c>
      <c r="B165">
        <v>1724</v>
      </c>
      <c r="C165" s="20" t="s">
        <v>708</v>
      </c>
      <c r="D165" t="s">
        <v>431</v>
      </c>
      <c r="E165" s="19" t="s">
        <v>106</v>
      </c>
      <c r="F165">
        <v>76</v>
      </c>
      <c r="G165">
        <v>61</v>
      </c>
      <c r="H165">
        <v>34</v>
      </c>
      <c r="I165">
        <f t="shared" si="5"/>
        <v>171</v>
      </c>
      <c r="J165" t="s">
        <v>773</v>
      </c>
    </row>
    <row r="166" spans="1:10" x14ac:dyDescent="0.2">
      <c r="A166">
        <v>118</v>
      </c>
      <c r="B166">
        <v>1724</v>
      </c>
      <c r="C166" t="s">
        <v>675</v>
      </c>
      <c r="D166" t="s">
        <v>431</v>
      </c>
      <c r="E166" s="19" t="s">
        <v>257</v>
      </c>
      <c r="F166">
        <v>95</v>
      </c>
      <c r="G166">
        <v>105</v>
      </c>
      <c r="H166">
        <v>43</v>
      </c>
      <c r="I166">
        <f t="shared" si="5"/>
        <v>243</v>
      </c>
      <c r="J166" t="s">
        <v>773</v>
      </c>
    </row>
    <row r="167" spans="1:10" x14ac:dyDescent="0.2">
      <c r="A167">
        <v>84</v>
      </c>
      <c r="B167">
        <v>1724</v>
      </c>
      <c r="C167" s="20" t="s">
        <v>564</v>
      </c>
      <c r="D167" t="s">
        <v>431</v>
      </c>
      <c r="E167" s="19" t="s">
        <v>257</v>
      </c>
      <c r="F167">
        <v>10</v>
      </c>
      <c r="G167">
        <v>25</v>
      </c>
      <c r="H167">
        <v>40</v>
      </c>
      <c r="I167">
        <f t="shared" si="5"/>
        <v>75</v>
      </c>
      <c r="J167" t="s">
        <v>773</v>
      </c>
    </row>
    <row r="168" spans="1:10" x14ac:dyDescent="0.2">
      <c r="A168">
        <v>179</v>
      </c>
      <c r="B168">
        <v>1724</v>
      </c>
      <c r="C168" t="s">
        <v>698</v>
      </c>
      <c r="D168" t="s">
        <v>431</v>
      </c>
      <c r="E168" s="19" t="s">
        <v>106</v>
      </c>
      <c r="F168">
        <v>55</v>
      </c>
      <c r="G168">
        <v>20</v>
      </c>
      <c r="I168">
        <f t="shared" si="5"/>
        <v>75</v>
      </c>
      <c r="J168" t="s">
        <v>773</v>
      </c>
    </row>
    <row r="169" spans="1:10" x14ac:dyDescent="0.2">
      <c r="A169">
        <v>180</v>
      </c>
      <c r="B169">
        <v>1724</v>
      </c>
      <c r="C169" t="s">
        <v>698</v>
      </c>
      <c r="D169" t="s">
        <v>431</v>
      </c>
      <c r="E169" s="19" t="s">
        <v>106</v>
      </c>
      <c r="F169">
        <v>61</v>
      </c>
      <c r="G169">
        <v>210</v>
      </c>
      <c r="H169">
        <v>110</v>
      </c>
      <c r="I169">
        <f t="shared" si="5"/>
        <v>381</v>
      </c>
      <c r="J169" t="s">
        <v>773</v>
      </c>
    </row>
    <row r="170" spans="1:10" x14ac:dyDescent="0.2">
      <c r="A170">
        <v>181</v>
      </c>
      <c r="B170">
        <v>1724</v>
      </c>
      <c r="C170" t="s">
        <v>698</v>
      </c>
      <c r="D170" t="s">
        <v>431</v>
      </c>
      <c r="E170" s="19" t="s">
        <v>106</v>
      </c>
      <c r="F170">
        <v>59</v>
      </c>
      <c r="G170">
        <v>45</v>
      </c>
      <c r="H170">
        <v>60</v>
      </c>
      <c r="I170">
        <f t="shared" si="5"/>
        <v>164</v>
      </c>
      <c r="J170" t="s">
        <v>773</v>
      </c>
    </row>
    <row r="171" spans="1:10" x14ac:dyDescent="0.2">
      <c r="A171">
        <v>182</v>
      </c>
      <c r="B171">
        <v>1724</v>
      </c>
      <c r="C171" t="s">
        <v>698</v>
      </c>
      <c r="D171" t="s">
        <v>431</v>
      </c>
      <c r="E171" s="19" t="s">
        <v>106</v>
      </c>
      <c r="F171">
        <v>104</v>
      </c>
      <c r="G171">
        <v>137</v>
      </c>
      <c r="H171">
        <v>56</v>
      </c>
      <c r="I171">
        <f t="shared" si="5"/>
        <v>297</v>
      </c>
      <c r="J171" t="s">
        <v>773</v>
      </c>
    </row>
    <row r="172" spans="1:10" x14ac:dyDescent="0.2">
      <c r="A172">
        <v>117</v>
      </c>
      <c r="B172">
        <v>1724</v>
      </c>
      <c r="C172" s="20" t="s">
        <v>549</v>
      </c>
      <c r="D172" t="s">
        <v>431</v>
      </c>
      <c r="E172" s="19" t="s">
        <v>257</v>
      </c>
      <c r="F172">
        <v>65</v>
      </c>
      <c r="G172">
        <v>160</v>
      </c>
      <c r="H172">
        <v>45</v>
      </c>
      <c r="I172">
        <f t="shared" si="5"/>
        <v>270</v>
      </c>
      <c r="J172" t="s">
        <v>773</v>
      </c>
    </row>
    <row r="173" spans="1:10" x14ac:dyDescent="0.2">
      <c r="A173">
        <v>167</v>
      </c>
      <c r="B173">
        <v>1724</v>
      </c>
      <c r="C173" t="s">
        <v>624</v>
      </c>
      <c r="D173" t="s">
        <v>431</v>
      </c>
      <c r="E173" s="19" t="s">
        <v>106</v>
      </c>
      <c r="F173">
        <v>92</v>
      </c>
      <c r="G173">
        <v>46</v>
      </c>
      <c r="H173">
        <v>9</v>
      </c>
      <c r="I173">
        <f t="shared" si="5"/>
        <v>147</v>
      </c>
      <c r="J173" t="s">
        <v>773</v>
      </c>
    </row>
    <row r="174" spans="1:10" x14ac:dyDescent="0.2">
      <c r="A174">
        <v>76</v>
      </c>
      <c r="B174">
        <v>1724</v>
      </c>
      <c r="C174" t="s">
        <v>653</v>
      </c>
      <c r="D174" t="s">
        <v>431</v>
      </c>
      <c r="E174" s="19" t="s">
        <v>257</v>
      </c>
      <c r="F174">
        <v>50</v>
      </c>
      <c r="G174">
        <v>80</v>
      </c>
      <c r="H174">
        <v>107</v>
      </c>
      <c r="I174">
        <f t="shared" si="5"/>
        <v>237</v>
      </c>
      <c r="J174" t="s">
        <v>773</v>
      </c>
    </row>
    <row r="175" spans="1:10" x14ac:dyDescent="0.2">
      <c r="A175">
        <v>3</v>
      </c>
      <c r="B175">
        <v>1724</v>
      </c>
      <c r="C175" t="s">
        <v>626</v>
      </c>
      <c r="D175" t="s">
        <v>431</v>
      </c>
      <c r="E175" s="19" t="s">
        <v>157</v>
      </c>
      <c r="F175">
        <v>1560</v>
      </c>
      <c r="G175">
        <v>680</v>
      </c>
      <c r="H175">
        <v>408</v>
      </c>
      <c r="I175">
        <f t="shared" si="5"/>
        <v>2648</v>
      </c>
      <c r="J175" t="s">
        <v>773</v>
      </c>
    </row>
    <row r="176" spans="1:10" x14ac:dyDescent="0.2">
      <c r="A176">
        <v>4</v>
      </c>
      <c r="B176">
        <v>1724</v>
      </c>
      <c r="C176" t="s">
        <v>626</v>
      </c>
      <c r="D176" t="s">
        <v>431</v>
      </c>
      <c r="E176" s="19" t="s">
        <v>157</v>
      </c>
      <c r="F176">
        <v>134</v>
      </c>
      <c r="G176">
        <v>115</v>
      </c>
      <c r="H176">
        <v>243</v>
      </c>
      <c r="I176">
        <f t="shared" si="5"/>
        <v>492</v>
      </c>
      <c r="J176" t="s">
        <v>773</v>
      </c>
    </row>
    <row r="177" spans="1:10" x14ac:dyDescent="0.2">
      <c r="A177">
        <v>5</v>
      </c>
      <c r="B177">
        <v>1724</v>
      </c>
      <c r="C177" t="s">
        <v>626</v>
      </c>
      <c r="D177" t="s">
        <v>431</v>
      </c>
      <c r="E177" s="19" t="s">
        <v>157</v>
      </c>
      <c r="F177">
        <v>203</v>
      </c>
      <c r="G177">
        <v>143</v>
      </c>
      <c r="H177">
        <v>388</v>
      </c>
      <c r="I177">
        <f t="shared" si="5"/>
        <v>734</v>
      </c>
      <c r="J177" t="s">
        <v>773</v>
      </c>
    </row>
    <row r="178" spans="1:10" x14ac:dyDescent="0.2">
      <c r="A178">
        <v>139</v>
      </c>
      <c r="B178">
        <v>1724</v>
      </c>
      <c r="C178" t="s">
        <v>147</v>
      </c>
      <c r="D178" t="s">
        <v>431</v>
      </c>
      <c r="E178" s="19" t="s">
        <v>106</v>
      </c>
      <c r="F178">
        <v>150</v>
      </c>
      <c r="G178">
        <v>91</v>
      </c>
      <c r="H178">
        <v>14</v>
      </c>
      <c r="I178">
        <f t="shared" si="5"/>
        <v>255</v>
      </c>
      <c r="J178" t="s">
        <v>773</v>
      </c>
    </row>
    <row r="179" spans="1:10" x14ac:dyDescent="0.2">
      <c r="A179">
        <v>140</v>
      </c>
      <c r="B179">
        <v>1724</v>
      </c>
      <c r="C179" t="s">
        <v>147</v>
      </c>
      <c r="D179" t="s">
        <v>431</v>
      </c>
      <c r="E179" s="19" t="s">
        <v>106</v>
      </c>
      <c r="G179">
        <v>70</v>
      </c>
      <c r="H179">
        <v>100</v>
      </c>
      <c r="I179">
        <f t="shared" si="5"/>
        <v>170</v>
      </c>
      <c r="J179" t="s">
        <v>773</v>
      </c>
    </row>
    <row r="180" spans="1:10" x14ac:dyDescent="0.2">
      <c r="A180">
        <v>141</v>
      </c>
      <c r="B180">
        <v>1724</v>
      </c>
      <c r="C180" t="s">
        <v>147</v>
      </c>
      <c r="D180" t="s">
        <v>431</v>
      </c>
      <c r="E180" s="19" t="s">
        <v>106</v>
      </c>
      <c r="F180">
        <v>960</v>
      </c>
      <c r="G180">
        <v>400</v>
      </c>
      <c r="H180">
        <v>75</v>
      </c>
      <c r="I180">
        <f t="shared" si="5"/>
        <v>1435</v>
      </c>
      <c r="J180" t="s">
        <v>773</v>
      </c>
    </row>
    <row r="181" spans="1:10" x14ac:dyDescent="0.2">
      <c r="A181">
        <v>142</v>
      </c>
      <c r="B181">
        <v>1724</v>
      </c>
      <c r="C181" t="s">
        <v>147</v>
      </c>
      <c r="D181" t="s">
        <v>431</v>
      </c>
      <c r="E181" s="19" t="s">
        <v>106</v>
      </c>
      <c r="G181">
        <v>244</v>
      </c>
      <c r="H181">
        <v>450</v>
      </c>
      <c r="I181">
        <f>SUM(G181:H181)</f>
        <v>694</v>
      </c>
      <c r="J181" t="s">
        <v>773</v>
      </c>
    </row>
    <row r="182" spans="1:10" x14ac:dyDescent="0.2">
      <c r="A182">
        <v>20</v>
      </c>
      <c r="B182">
        <v>1724</v>
      </c>
      <c r="C182" s="23" t="s">
        <v>610</v>
      </c>
      <c r="D182" t="s">
        <v>431</v>
      </c>
      <c r="E182" s="19" t="s">
        <v>157</v>
      </c>
      <c r="F182">
        <v>705</v>
      </c>
      <c r="G182">
        <v>260</v>
      </c>
      <c r="H182">
        <v>585</v>
      </c>
      <c r="I182">
        <f t="shared" ref="I182:I187" si="6">SUM(F182:H182)</f>
        <v>1550</v>
      </c>
      <c r="J182" t="s">
        <v>773</v>
      </c>
    </row>
    <row r="183" spans="1:10" x14ac:dyDescent="0.2">
      <c r="A183">
        <v>21</v>
      </c>
      <c r="B183">
        <v>1724</v>
      </c>
      <c r="C183" s="23" t="s">
        <v>610</v>
      </c>
      <c r="D183" t="s">
        <v>431</v>
      </c>
      <c r="E183" s="19" t="s">
        <v>157</v>
      </c>
      <c r="F183">
        <v>90</v>
      </c>
      <c r="G183">
        <v>34</v>
      </c>
      <c r="H183">
        <v>500</v>
      </c>
      <c r="I183">
        <f t="shared" si="6"/>
        <v>624</v>
      </c>
      <c r="J183" t="s">
        <v>773</v>
      </c>
    </row>
    <row r="184" spans="1:10" x14ac:dyDescent="0.2">
      <c r="A184">
        <v>109</v>
      </c>
      <c r="B184">
        <v>1724</v>
      </c>
      <c r="C184" t="s">
        <v>577</v>
      </c>
      <c r="D184" t="s">
        <v>431</v>
      </c>
      <c r="E184" s="19" t="s">
        <v>257</v>
      </c>
      <c r="F184">
        <v>102</v>
      </c>
      <c r="G184">
        <v>181</v>
      </c>
      <c r="H184">
        <v>173</v>
      </c>
      <c r="I184">
        <f t="shared" si="6"/>
        <v>456</v>
      </c>
      <c r="J184" t="s">
        <v>773</v>
      </c>
    </row>
    <row r="185" spans="1:10" x14ac:dyDescent="0.2">
      <c r="A185">
        <v>110</v>
      </c>
      <c r="B185">
        <v>1724</v>
      </c>
      <c r="C185" t="s">
        <v>577</v>
      </c>
      <c r="D185" t="s">
        <v>431</v>
      </c>
      <c r="E185" s="19" t="s">
        <v>257</v>
      </c>
      <c r="G185">
        <v>20</v>
      </c>
      <c r="H185">
        <v>22</v>
      </c>
      <c r="I185">
        <f t="shared" si="6"/>
        <v>42</v>
      </c>
      <c r="J185" t="s">
        <v>773</v>
      </c>
    </row>
    <row r="186" spans="1:10" x14ac:dyDescent="0.2">
      <c r="A186">
        <v>111</v>
      </c>
      <c r="B186">
        <v>1724</v>
      </c>
      <c r="C186" t="s">
        <v>577</v>
      </c>
      <c r="D186" t="s">
        <v>431</v>
      </c>
      <c r="E186" s="19" t="s">
        <v>257</v>
      </c>
      <c r="F186">
        <v>94</v>
      </c>
      <c r="G186">
        <v>204</v>
      </c>
      <c r="H186">
        <v>520</v>
      </c>
      <c r="I186">
        <f t="shared" si="6"/>
        <v>818</v>
      </c>
      <c r="J186" t="s">
        <v>773</v>
      </c>
    </row>
    <row r="187" spans="1:10" x14ac:dyDescent="0.2">
      <c r="A187">
        <v>73</v>
      </c>
      <c r="B187">
        <v>1724</v>
      </c>
      <c r="C187" t="s">
        <v>650</v>
      </c>
      <c r="D187" t="s">
        <v>431</v>
      </c>
      <c r="E187" s="19" t="s">
        <v>257</v>
      </c>
      <c r="F187">
        <v>12</v>
      </c>
      <c r="G187">
        <v>15</v>
      </c>
      <c r="H187">
        <v>55</v>
      </c>
      <c r="I187">
        <f t="shared" si="6"/>
        <v>82</v>
      </c>
      <c r="J187" t="s">
        <v>773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486BF-4B05-CD4E-A2D2-0AA9E6285377}">
  <dimension ref="A1:J136"/>
  <sheetViews>
    <sheetView workbookViewId="0">
      <selection activeCell="L106" sqref="L106"/>
    </sheetView>
  </sheetViews>
  <sheetFormatPr baseColWidth="10" defaultRowHeight="16" x14ac:dyDescent="0.2"/>
  <cols>
    <col min="6" max="6" width="15.33203125" customWidth="1"/>
    <col min="7" max="7" width="14" customWidth="1"/>
    <col min="8" max="8" width="15" customWidth="1"/>
  </cols>
  <sheetData>
    <row r="1" spans="1:10" x14ac:dyDescent="0.2">
      <c r="A1" s="4" t="s">
        <v>42</v>
      </c>
      <c r="B1" s="5" t="s">
        <v>43</v>
      </c>
      <c r="C1" s="5" t="s">
        <v>44</v>
      </c>
      <c r="D1" s="5" t="s">
        <v>45</v>
      </c>
      <c r="E1" s="5" t="s">
        <v>46</v>
      </c>
      <c r="F1" s="5" t="s">
        <v>498</v>
      </c>
      <c r="G1" s="18" t="s">
        <v>531</v>
      </c>
      <c r="H1" s="18" t="s">
        <v>532</v>
      </c>
      <c r="I1" s="5" t="s">
        <v>488</v>
      </c>
      <c r="J1" s="16" t="s">
        <v>487</v>
      </c>
    </row>
    <row r="2" spans="1:10" x14ac:dyDescent="0.2">
      <c r="A2">
        <v>124</v>
      </c>
      <c r="B2">
        <v>1725</v>
      </c>
      <c r="C2" s="20" t="s">
        <v>643</v>
      </c>
      <c r="D2" t="s">
        <v>431</v>
      </c>
      <c r="E2" t="s">
        <v>157</v>
      </c>
      <c r="F2">
        <v>101</v>
      </c>
      <c r="G2">
        <v>99</v>
      </c>
      <c r="H2">
        <v>58</v>
      </c>
      <c r="I2">
        <f t="shared" ref="I2:I33" si="0">SUM(F2:H2)</f>
        <v>258</v>
      </c>
      <c r="J2" t="s">
        <v>773</v>
      </c>
    </row>
    <row r="3" spans="1:10" x14ac:dyDescent="0.2">
      <c r="A3">
        <v>19</v>
      </c>
      <c r="B3">
        <v>1725</v>
      </c>
      <c r="C3" t="s">
        <v>714</v>
      </c>
      <c r="D3" t="s">
        <v>431</v>
      </c>
      <c r="E3" t="s">
        <v>106</v>
      </c>
      <c r="F3">
        <v>90</v>
      </c>
      <c r="G3">
        <v>70</v>
      </c>
      <c r="I3">
        <f t="shared" si="0"/>
        <v>160</v>
      </c>
      <c r="J3" t="s">
        <v>773</v>
      </c>
    </row>
    <row r="4" spans="1:10" x14ac:dyDescent="0.2">
      <c r="A4">
        <v>11</v>
      </c>
      <c r="B4">
        <v>1725</v>
      </c>
      <c r="C4" t="s">
        <v>710</v>
      </c>
      <c r="D4" t="s">
        <v>431</v>
      </c>
      <c r="E4" t="s">
        <v>106</v>
      </c>
      <c r="F4">
        <v>899</v>
      </c>
      <c r="G4">
        <v>601</v>
      </c>
      <c r="H4">
        <v>124</v>
      </c>
      <c r="I4">
        <f t="shared" si="0"/>
        <v>1624</v>
      </c>
      <c r="J4" t="s">
        <v>773</v>
      </c>
    </row>
    <row r="5" spans="1:10" x14ac:dyDescent="0.2">
      <c r="A5">
        <v>12</v>
      </c>
      <c r="B5">
        <v>1725</v>
      </c>
      <c r="C5" t="s">
        <v>710</v>
      </c>
      <c r="D5" t="s">
        <v>431</v>
      </c>
      <c r="E5" t="s">
        <v>106</v>
      </c>
      <c r="F5">
        <v>57</v>
      </c>
      <c r="G5">
        <v>98</v>
      </c>
      <c r="I5">
        <f t="shared" si="0"/>
        <v>155</v>
      </c>
      <c r="J5" t="s">
        <v>773</v>
      </c>
    </row>
    <row r="6" spans="1:10" x14ac:dyDescent="0.2">
      <c r="A6">
        <v>13</v>
      </c>
      <c r="B6">
        <v>1725</v>
      </c>
      <c r="C6" t="s">
        <v>710</v>
      </c>
      <c r="D6" t="s">
        <v>431</v>
      </c>
      <c r="E6" t="s">
        <v>106</v>
      </c>
      <c r="F6">
        <v>45</v>
      </c>
      <c r="G6">
        <v>456</v>
      </c>
      <c r="H6">
        <v>300</v>
      </c>
      <c r="I6">
        <f t="shared" si="0"/>
        <v>801</v>
      </c>
      <c r="J6" t="s">
        <v>773</v>
      </c>
    </row>
    <row r="7" spans="1:10" x14ac:dyDescent="0.2">
      <c r="A7">
        <v>71</v>
      </c>
      <c r="B7">
        <v>1725</v>
      </c>
      <c r="C7" t="s">
        <v>742</v>
      </c>
      <c r="D7" t="s">
        <v>431</v>
      </c>
      <c r="E7" t="s">
        <v>257</v>
      </c>
      <c r="F7">
        <v>50</v>
      </c>
      <c r="G7">
        <v>55</v>
      </c>
      <c r="I7">
        <f t="shared" si="0"/>
        <v>105</v>
      </c>
      <c r="J7" t="s">
        <v>773</v>
      </c>
    </row>
    <row r="8" spans="1:10" x14ac:dyDescent="0.2">
      <c r="A8">
        <v>70</v>
      </c>
      <c r="B8">
        <v>1725</v>
      </c>
      <c r="C8" t="s">
        <v>741</v>
      </c>
      <c r="D8" t="s">
        <v>431</v>
      </c>
      <c r="E8" t="s">
        <v>257</v>
      </c>
      <c r="F8">
        <v>20</v>
      </c>
      <c r="G8">
        <v>171</v>
      </c>
      <c r="H8">
        <v>79</v>
      </c>
      <c r="I8">
        <f t="shared" si="0"/>
        <v>270</v>
      </c>
      <c r="J8" t="s">
        <v>773</v>
      </c>
    </row>
    <row r="9" spans="1:10" x14ac:dyDescent="0.2">
      <c r="A9">
        <v>67</v>
      </c>
      <c r="B9">
        <v>1725</v>
      </c>
      <c r="C9" t="s">
        <v>677</v>
      </c>
      <c r="D9" t="s">
        <v>431</v>
      </c>
      <c r="E9" t="s">
        <v>257</v>
      </c>
      <c r="F9">
        <v>15</v>
      </c>
      <c r="G9">
        <v>20</v>
      </c>
      <c r="H9">
        <v>65</v>
      </c>
      <c r="I9">
        <f t="shared" si="0"/>
        <v>100</v>
      </c>
      <c r="J9" t="s">
        <v>773</v>
      </c>
    </row>
    <row r="10" spans="1:10" x14ac:dyDescent="0.2">
      <c r="A10">
        <v>65</v>
      </c>
      <c r="B10">
        <v>1725</v>
      </c>
      <c r="C10" t="s">
        <v>738</v>
      </c>
      <c r="D10" t="s">
        <v>431</v>
      </c>
      <c r="E10" t="s">
        <v>257</v>
      </c>
      <c r="F10">
        <v>5</v>
      </c>
      <c r="G10">
        <v>110</v>
      </c>
      <c r="H10">
        <v>100</v>
      </c>
      <c r="I10">
        <f t="shared" si="0"/>
        <v>215</v>
      </c>
      <c r="J10" t="s">
        <v>773</v>
      </c>
    </row>
    <row r="11" spans="1:10" x14ac:dyDescent="0.2">
      <c r="A11">
        <v>101</v>
      </c>
      <c r="B11">
        <v>1725</v>
      </c>
      <c r="C11" t="s">
        <v>612</v>
      </c>
      <c r="D11" t="s">
        <v>431</v>
      </c>
      <c r="E11" t="s">
        <v>157</v>
      </c>
      <c r="F11">
        <v>304</v>
      </c>
      <c r="G11">
        <v>150</v>
      </c>
      <c r="H11">
        <v>330</v>
      </c>
      <c r="I11">
        <f t="shared" si="0"/>
        <v>784</v>
      </c>
      <c r="J11" t="s">
        <v>773</v>
      </c>
    </row>
    <row r="12" spans="1:10" x14ac:dyDescent="0.2">
      <c r="A12">
        <v>102</v>
      </c>
      <c r="B12">
        <v>1725</v>
      </c>
      <c r="C12" t="s">
        <v>612</v>
      </c>
      <c r="D12" t="s">
        <v>431</v>
      </c>
      <c r="E12" t="s">
        <v>157</v>
      </c>
      <c r="F12">
        <v>250</v>
      </c>
      <c r="G12">
        <v>420</v>
      </c>
      <c r="H12">
        <v>286</v>
      </c>
      <c r="I12">
        <f t="shared" si="0"/>
        <v>956</v>
      </c>
      <c r="J12" t="s">
        <v>773</v>
      </c>
    </row>
    <row r="13" spans="1:10" x14ac:dyDescent="0.2">
      <c r="A13">
        <v>103</v>
      </c>
      <c r="B13">
        <v>1725</v>
      </c>
      <c r="C13" t="s">
        <v>612</v>
      </c>
      <c r="D13" t="s">
        <v>431</v>
      </c>
      <c r="E13" t="s">
        <v>157</v>
      </c>
      <c r="F13">
        <v>268</v>
      </c>
      <c r="G13">
        <v>300</v>
      </c>
      <c r="H13">
        <v>544</v>
      </c>
      <c r="I13">
        <f t="shared" si="0"/>
        <v>1112</v>
      </c>
      <c r="J13" t="s">
        <v>773</v>
      </c>
    </row>
    <row r="14" spans="1:10" x14ac:dyDescent="0.2">
      <c r="A14">
        <v>104</v>
      </c>
      <c r="B14">
        <v>1725</v>
      </c>
      <c r="C14" t="s">
        <v>612</v>
      </c>
      <c r="D14" t="s">
        <v>431</v>
      </c>
      <c r="E14" t="s">
        <v>157</v>
      </c>
      <c r="F14">
        <v>134</v>
      </c>
      <c r="G14">
        <v>81</v>
      </c>
      <c r="H14">
        <v>31</v>
      </c>
      <c r="I14">
        <f t="shared" si="0"/>
        <v>246</v>
      </c>
      <c r="J14" t="s">
        <v>773</v>
      </c>
    </row>
    <row r="15" spans="1:10" x14ac:dyDescent="0.2">
      <c r="A15">
        <v>105</v>
      </c>
      <c r="B15">
        <v>1725</v>
      </c>
      <c r="C15" t="s">
        <v>612</v>
      </c>
      <c r="D15" t="s">
        <v>431</v>
      </c>
      <c r="E15" t="s">
        <v>157</v>
      </c>
      <c r="F15">
        <v>471</v>
      </c>
      <c r="G15">
        <v>512</v>
      </c>
      <c r="H15">
        <v>204</v>
      </c>
      <c r="I15">
        <f t="shared" si="0"/>
        <v>1187</v>
      </c>
      <c r="J15" t="s">
        <v>773</v>
      </c>
    </row>
    <row r="16" spans="1:10" x14ac:dyDescent="0.2">
      <c r="A16">
        <v>27</v>
      </c>
      <c r="B16">
        <v>1725</v>
      </c>
      <c r="C16" t="s">
        <v>718</v>
      </c>
      <c r="D16" t="s">
        <v>431</v>
      </c>
      <c r="E16" t="s">
        <v>257</v>
      </c>
      <c r="F16">
        <v>75</v>
      </c>
      <c r="G16">
        <v>58</v>
      </c>
      <c r="H16">
        <v>130</v>
      </c>
      <c r="I16">
        <f t="shared" si="0"/>
        <v>263</v>
      </c>
      <c r="J16" t="s">
        <v>773</v>
      </c>
    </row>
    <row r="17" spans="1:10" x14ac:dyDescent="0.2">
      <c r="A17">
        <v>122</v>
      </c>
      <c r="B17">
        <v>1725</v>
      </c>
      <c r="C17" t="s">
        <v>522</v>
      </c>
      <c r="D17" t="s">
        <v>431</v>
      </c>
      <c r="E17" t="s">
        <v>157</v>
      </c>
      <c r="F17">
        <v>3997</v>
      </c>
      <c r="G17">
        <v>1942</v>
      </c>
      <c r="H17">
        <v>103</v>
      </c>
      <c r="I17">
        <f t="shared" si="0"/>
        <v>6042</v>
      </c>
      <c r="J17" t="s">
        <v>773</v>
      </c>
    </row>
    <row r="18" spans="1:10" x14ac:dyDescent="0.2">
      <c r="A18">
        <v>79</v>
      </c>
      <c r="B18">
        <v>1725</v>
      </c>
      <c r="C18" t="s">
        <v>750</v>
      </c>
      <c r="D18" t="s">
        <v>431</v>
      </c>
      <c r="E18" t="s">
        <v>257</v>
      </c>
      <c r="G18">
        <v>30</v>
      </c>
      <c r="I18">
        <f t="shared" si="0"/>
        <v>30</v>
      </c>
      <c r="J18" t="s">
        <v>773</v>
      </c>
    </row>
    <row r="19" spans="1:10" x14ac:dyDescent="0.2">
      <c r="A19">
        <v>125</v>
      </c>
      <c r="B19">
        <v>1725</v>
      </c>
      <c r="C19" t="s">
        <v>615</v>
      </c>
      <c r="D19" t="s">
        <v>431</v>
      </c>
      <c r="E19" t="s">
        <v>157</v>
      </c>
      <c r="F19">
        <v>35</v>
      </c>
      <c r="G19">
        <v>58</v>
      </c>
      <c r="I19">
        <f t="shared" si="0"/>
        <v>93</v>
      </c>
      <c r="J19" t="s">
        <v>773</v>
      </c>
    </row>
    <row r="20" spans="1:10" x14ac:dyDescent="0.2">
      <c r="A20">
        <v>66</v>
      </c>
      <c r="B20">
        <v>1725</v>
      </c>
      <c r="C20" t="s">
        <v>739</v>
      </c>
      <c r="D20" t="s">
        <v>431</v>
      </c>
      <c r="E20" t="s">
        <v>257</v>
      </c>
      <c r="F20">
        <v>50</v>
      </c>
      <c r="G20">
        <v>100</v>
      </c>
      <c r="H20">
        <v>201</v>
      </c>
      <c r="I20">
        <f t="shared" si="0"/>
        <v>351</v>
      </c>
      <c r="J20" t="s">
        <v>773</v>
      </c>
    </row>
    <row r="21" spans="1:10" x14ac:dyDescent="0.2">
      <c r="A21">
        <v>58</v>
      </c>
      <c r="B21">
        <v>1725</v>
      </c>
      <c r="C21" t="s">
        <v>735</v>
      </c>
      <c r="D21" t="s">
        <v>431</v>
      </c>
      <c r="E21" t="s">
        <v>257</v>
      </c>
      <c r="F21">
        <v>70</v>
      </c>
      <c r="G21">
        <v>430</v>
      </c>
      <c r="H21">
        <v>100</v>
      </c>
      <c r="I21">
        <f t="shared" si="0"/>
        <v>600</v>
      </c>
      <c r="J21" t="s">
        <v>773</v>
      </c>
    </row>
    <row r="22" spans="1:10" x14ac:dyDescent="0.2">
      <c r="A22">
        <v>59</v>
      </c>
      <c r="B22">
        <v>1725</v>
      </c>
      <c r="C22" t="s">
        <v>735</v>
      </c>
      <c r="D22" t="s">
        <v>431</v>
      </c>
      <c r="E22" t="s">
        <v>257</v>
      </c>
      <c r="F22">
        <v>57</v>
      </c>
      <c r="G22">
        <v>100</v>
      </c>
      <c r="H22">
        <v>35</v>
      </c>
      <c r="I22">
        <f t="shared" si="0"/>
        <v>192</v>
      </c>
      <c r="J22" t="s">
        <v>773</v>
      </c>
    </row>
    <row r="23" spans="1:10" x14ac:dyDescent="0.2">
      <c r="A23">
        <v>98</v>
      </c>
      <c r="B23">
        <v>1725</v>
      </c>
      <c r="C23" t="s">
        <v>758</v>
      </c>
      <c r="D23" t="s">
        <v>431</v>
      </c>
      <c r="E23" t="s">
        <v>157</v>
      </c>
      <c r="F23">
        <v>569</v>
      </c>
      <c r="G23">
        <v>574</v>
      </c>
      <c r="I23">
        <f t="shared" si="0"/>
        <v>1143</v>
      </c>
      <c r="J23" t="s">
        <v>773</v>
      </c>
    </row>
    <row r="24" spans="1:10" x14ac:dyDescent="0.2">
      <c r="A24">
        <v>112</v>
      </c>
      <c r="B24">
        <v>1725</v>
      </c>
      <c r="C24" s="20" t="s">
        <v>629</v>
      </c>
      <c r="D24" t="s">
        <v>431</v>
      </c>
      <c r="E24" t="s">
        <v>157</v>
      </c>
      <c r="F24">
        <v>14</v>
      </c>
      <c r="G24">
        <v>32</v>
      </c>
      <c r="I24">
        <f t="shared" si="0"/>
        <v>46</v>
      </c>
      <c r="J24" t="s">
        <v>773</v>
      </c>
    </row>
    <row r="25" spans="1:10" x14ac:dyDescent="0.2">
      <c r="A25">
        <v>113</v>
      </c>
      <c r="B25">
        <v>1725</v>
      </c>
      <c r="C25" t="s">
        <v>762</v>
      </c>
      <c r="D25" t="s">
        <v>431</v>
      </c>
      <c r="E25" t="s">
        <v>157</v>
      </c>
      <c r="F25">
        <v>3</v>
      </c>
      <c r="G25">
        <v>110</v>
      </c>
      <c r="I25">
        <f t="shared" si="0"/>
        <v>113</v>
      </c>
      <c r="J25" t="s">
        <v>773</v>
      </c>
    </row>
    <row r="26" spans="1:10" x14ac:dyDescent="0.2">
      <c r="A26">
        <v>118</v>
      </c>
      <c r="B26">
        <v>1725</v>
      </c>
      <c r="C26" t="s">
        <v>634</v>
      </c>
      <c r="D26" t="s">
        <v>431</v>
      </c>
      <c r="E26" t="s">
        <v>157</v>
      </c>
      <c r="F26">
        <v>450</v>
      </c>
      <c r="G26">
        <v>340</v>
      </c>
      <c r="H26">
        <v>47</v>
      </c>
      <c r="I26">
        <f t="shared" si="0"/>
        <v>837</v>
      </c>
      <c r="J26" t="s">
        <v>773</v>
      </c>
    </row>
    <row r="27" spans="1:10" x14ac:dyDescent="0.2">
      <c r="A27">
        <v>20</v>
      </c>
      <c r="B27">
        <v>1725</v>
      </c>
      <c r="C27" s="20" t="s">
        <v>595</v>
      </c>
      <c r="D27" t="s">
        <v>431</v>
      </c>
      <c r="E27" t="s">
        <v>106</v>
      </c>
      <c r="F27">
        <v>55</v>
      </c>
      <c r="G27">
        <v>160</v>
      </c>
      <c r="I27">
        <f t="shared" si="0"/>
        <v>215</v>
      </c>
      <c r="J27" t="s">
        <v>773</v>
      </c>
    </row>
    <row r="28" spans="1:10" x14ac:dyDescent="0.2">
      <c r="A28">
        <v>111</v>
      </c>
      <c r="B28">
        <v>1725</v>
      </c>
      <c r="C28" s="20" t="s">
        <v>603</v>
      </c>
      <c r="D28" t="s">
        <v>431</v>
      </c>
      <c r="E28" t="s">
        <v>157</v>
      </c>
      <c r="F28">
        <v>43</v>
      </c>
      <c r="G28">
        <v>150</v>
      </c>
      <c r="I28">
        <f t="shared" si="0"/>
        <v>193</v>
      </c>
      <c r="J28" t="s">
        <v>773</v>
      </c>
    </row>
    <row r="29" spans="1:10" x14ac:dyDescent="0.2">
      <c r="A29">
        <v>74</v>
      </c>
      <c r="B29">
        <v>1725</v>
      </c>
      <c r="C29" t="s">
        <v>745</v>
      </c>
      <c r="D29" t="s">
        <v>431</v>
      </c>
      <c r="E29" t="s">
        <v>257</v>
      </c>
      <c r="F29">
        <v>40</v>
      </c>
      <c r="G29">
        <v>30</v>
      </c>
      <c r="I29">
        <f t="shared" si="0"/>
        <v>70</v>
      </c>
      <c r="J29" t="s">
        <v>773</v>
      </c>
    </row>
    <row r="30" spans="1:10" x14ac:dyDescent="0.2">
      <c r="A30">
        <v>129</v>
      </c>
      <c r="B30">
        <v>1725</v>
      </c>
      <c r="C30" t="s">
        <v>640</v>
      </c>
      <c r="D30" t="s">
        <v>431</v>
      </c>
      <c r="E30" t="s">
        <v>157</v>
      </c>
      <c r="F30">
        <v>275</v>
      </c>
      <c r="G30">
        <v>325</v>
      </c>
      <c r="I30">
        <f t="shared" si="0"/>
        <v>600</v>
      </c>
      <c r="J30" t="s">
        <v>773</v>
      </c>
    </row>
    <row r="31" spans="1:10" x14ac:dyDescent="0.2">
      <c r="A31">
        <v>15</v>
      </c>
      <c r="B31">
        <v>1725</v>
      </c>
      <c r="C31" t="s">
        <v>105</v>
      </c>
      <c r="D31" t="s">
        <v>431</v>
      </c>
      <c r="E31" t="s">
        <v>106</v>
      </c>
      <c r="F31">
        <v>100</v>
      </c>
      <c r="G31">
        <v>35</v>
      </c>
      <c r="H31">
        <v>12</v>
      </c>
      <c r="I31">
        <f t="shared" si="0"/>
        <v>147</v>
      </c>
      <c r="J31" t="s">
        <v>773</v>
      </c>
    </row>
    <row r="32" spans="1:10" x14ac:dyDescent="0.2">
      <c r="A32">
        <v>32</v>
      </c>
      <c r="B32">
        <v>1725</v>
      </c>
      <c r="C32" t="s">
        <v>722</v>
      </c>
      <c r="D32" t="s">
        <v>431</v>
      </c>
      <c r="E32" t="s">
        <v>257</v>
      </c>
      <c r="F32">
        <v>16</v>
      </c>
      <c r="G32">
        <v>107</v>
      </c>
      <c r="I32">
        <f t="shared" si="0"/>
        <v>123</v>
      </c>
      <c r="J32" t="s">
        <v>773</v>
      </c>
    </row>
    <row r="33" spans="1:10" x14ac:dyDescent="0.2">
      <c r="A33">
        <v>109</v>
      </c>
      <c r="B33">
        <v>1725</v>
      </c>
      <c r="C33" t="s">
        <v>760</v>
      </c>
      <c r="D33" t="s">
        <v>431</v>
      </c>
      <c r="E33" t="s">
        <v>157</v>
      </c>
      <c r="F33">
        <v>6</v>
      </c>
      <c r="G33">
        <v>90</v>
      </c>
      <c r="H33">
        <v>50</v>
      </c>
      <c r="I33">
        <f t="shared" si="0"/>
        <v>146</v>
      </c>
      <c r="J33" t="s">
        <v>773</v>
      </c>
    </row>
    <row r="34" spans="1:10" x14ac:dyDescent="0.2">
      <c r="A34">
        <v>80</v>
      </c>
      <c r="B34">
        <v>1725</v>
      </c>
      <c r="C34" s="20" t="s">
        <v>565</v>
      </c>
      <c r="D34" t="s">
        <v>431</v>
      </c>
      <c r="E34" t="s">
        <v>257</v>
      </c>
      <c r="F34">
        <v>30</v>
      </c>
      <c r="G34">
        <v>60</v>
      </c>
      <c r="I34">
        <f t="shared" ref="I34:I65" si="1">SUM(F34:H34)</f>
        <v>90</v>
      </c>
      <c r="J34" t="s">
        <v>773</v>
      </c>
    </row>
    <row r="35" spans="1:10" x14ac:dyDescent="0.2">
      <c r="A35">
        <v>132</v>
      </c>
      <c r="B35">
        <v>1725</v>
      </c>
      <c r="C35" t="s">
        <v>769</v>
      </c>
      <c r="D35" t="s">
        <v>431</v>
      </c>
      <c r="E35" t="s">
        <v>157</v>
      </c>
      <c r="F35">
        <v>30</v>
      </c>
      <c r="G35">
        <v>22</v>
      </c>
      <c r="I35">
        <f t="shared" si="1"/>
        <v>52</v>
      </c>
      <c r="J35" t="s">
        <v>773</v>
      </c>
    </row>
    <row r="36" spans="1:10" x14ac:dyDescent="0.2">
      <c r="A36">
        <v>73</v>
      </c>
      <c r="B36">
        <v>1725</v>
      </c>
      <c r="C36" t="s">
        <v>744</v>
      </c>
      <c r="D36" t="s">
        <v>431</v>
      </c>
      <c r="E36" t="s">
        <v>257</v>
      </c>
      <c r="G36">
        <v>80</v>
      </c>
      <c r="H36">
        <v>30</v>
      </c>
      <c r="I36">
        <f t="shared" si="1"/>
        <v>110</v>
      </c>
      <c r="J36" t="s">
        <v>773</v>
      </c>
    </row>
    <row r="37" spans="1:10" x14ac:dyDescent="0.2">
      <c r="A37">
        <v>22</v>
      </c>
      <c r="B37">
        <v>1725</v>
      </c>
      <c r="C37" t="s">
        <v>715</v>
      </c>
      <c r="D37" t="s">
        <v>431</v>
      </c>
      <c r="E37" t="s">
        <v>106</v>
      </c>
      <c r="F37">
        <v>53</v>
      </c>
      <c r="G37">
        <v>143</v>
      </c>
      <c r="H37">
        <v>152</v>
      </c>
      <c r="I37">
        <f t="shared" si="1"/>
        <v>348</v>
      </c>
      <c r="J37" t="s">
        <v>773</v>
      </c>
    </row>
    <row r="38" spans="1:10" x14ac:dyDescent="0.2">
      <c r="A38">
        <v>25</v>
      </c>
      <c r="B38">
        <v>1725</v>
      </c>
      <c r="C38" t="s">
        <v>297</v>
      </c>
      <c r="D38" t="s">
        <v>431</v>
      </c>
      <c r="E38" t="s">
        <v>106</v>
      </c>
      <c r="F38">
        <v>107</v>
      </c>
      <c r="G38">
        <v>115</v>
      </c>
      <c r="I38">
        <f t="shared" si="1"/>
        <v>222</v>
      </c>
      <c r="J38" t="s">
        <v>773</v>
      </c>
    </row>
    <row r="39" spans="1:10" x14ac:dyDescent="0.2">
      <c r="A39">
        <v>26</v>
      </c>
      <c r="B39">
        <v>1725</v>
      </c>
      <c r="C39" t="s">
        <v>297</v>
      </c>
      <c r="D39" t="s">
        <v>431</v>
      </c>
      <c r="E39" t="s">
        <v>106</v>
      </c>
      <c r="F39">
        <v>100</v>
      </c>
      <c r="G39">
        <v>107</v>
      </c>
      <c r="I39">
        <f t="shared" si="1"/>
        <v>207</v>
      </c>
      <c r="J39" t="s">
        <v>773</v>
      </c>
    </row>
    <row r="40" spans="1:10" x14ac:dyDescent="0.2">
      <c r="A40">
        <v>40</v>
      </c>
      <c r="B40">
        <v>1725</v>
      </c>
      <c r="C40" t="s">
        <v>297</v>
      </c>
      <c r="D40" t="s">
        <v>431</v>
      </c>
      <c r="E40" t="s">
        <v>257</v>
      </c>
      <c r="F40">
        <v>15</v>
      </c>
      <c r="G40">
        <v>20</v>
      </c>
      <c r="I40">
        <f t="shared" si="1"/>
        <v>35</v>
      </c>
      <c r="J40" t="s">
        <v>773</v>
      </c>
    </row>
    <row r="41" spans="1:10" x14ac:dyDescent="0.2">
      <c r="A41">
        <v>41</v>
      </c>
      <c r="B41">
        <v>1725</v>
      </c>
      <c r="C41" t="s">
        <v>297</v>
      </c>
      <c r="D41" t="s">
        <v>431</v>
      </c>
      <c r="E41" t="s">
        <v>257</v>
      </c>
      <c r="F41">
        <v>30</v>
      </c>
      <c r="G41">
        <v>20</v>
      </c>
      <c r="I41">
        <f t="shared" si="1"/>
        <v>50</v>
      </c>
      <c r="J41" t="s">
        <v>773</v>
      </c>
    </row>
    <row r="42" spans="1:10" x14ac:dyDescent="0.2">
      <c r="A42">
        <v>42</v>
      </c>
      <c r="B42">
        <v>1725</v>
      </c>
      <c r="C42" t="s">
        <v>297</v>
      </c>
      <c r="D42" t="s">
        <v>431</v>
      </c>
      <c r="E42" t="s">
        <v>257</v>
      </c>
      <c r="F42">
        <v>19</v>
      </c>
      <c r="I42">
        <f t="shared" si="1"/>
        <v>19</v>
      </c>
      <c r="J42" t="s">
        <v>773</v>
      </c>
    </row>
    <row r="43" spans="1:10" x14ac:dyDescent="0.2">
      <c r="A43">
        <v>81</v>
      </c>
      <c r="B43">
        <v>1725</v>
      </c>
      <c r="C43" s="20" t="s">
        <v>569</v>
      </c>
      <c r="D43" t="s">
        <v>431</v>
      </c>
      <c r="E43" t="s">
        <v>257</v>
      </c>
      <c r="G43">
        <v>30</v>
      </c>
      <c r="I43">
        <f t="shared" si="1"/>
        <v>30</v>
      </c>
      <c r="J43" t="s">
        <v>773</v>
      </c>
    </row>
    <row r="44" spans="1:10" x14ac:dyDescent="0.2">
      <c r="A44">
        <v>85</v>
      </c>
      <c r="B44">
        <v>1725</v>
      </c>
      <c r="C44" t="s">
        <v>753</v>
      </c>
      <c r="D44" t="s">
        <v>431</v>
      </c>
      <c r="E44" t="s">
        <v>257</v>
      </c>
      <c r="F44">
        <v>3</v>
      </c>
      <c r="G44">
        <v>20</v>
      </c>
      <c r="I44">
        <f t="shared" si="1"/>
        <v>23</v>
      </c>
      <c r="J44" t="s">
        <v>773</v>
      </c>
    </row>
    <row r="45" spans="1:10" x14ac:dyDescent="0.2">
      <c r="A45">
        <v>44</v>
      </c>
      <c r="B45">
        <v>1725</v>
      </c>
      <c r="C45" t="s">
        <v>728</v>
      </c>
      <c r="D45" t="s">
        <v>431</v>
      </c>
      <c r="E45" t="s">
        <v>257</v>
      </c>
      <c r="G45">
        <v>109</v>
      </c>
      <c r="I45">
        <f t="shared" si="1"/>
        <v>109</v>
      </c>
      <c r="J45" t="s">
        <v>773</v>
      </c>
    </row>
    <row r="46" spans="1:10" x14ac:dyDescent="0.2">
      <c r="A46">
        <v>30</v>
      </c>
      <c r="B46">
        <v>1725</v>
      </c>
      <c r="C46" t="s">
        <v>721</v>
      </c>
      <c r="D46" t="s">
        <v>431</v>
      </c>
      <c r="E46" t="s">
        <v>257</v>
      </c>
      <c r="F46">
        <v>7</v>
      </c>
      <c r="G46">
        <v>36</v>
      </c>
      <c r="H46">
        <v>15</v>
      </c>
      <c r="I46">
        <f t="shared" si="1"/>
        <v>58</v>
      </c>
      <c r="J46" t="s">
        <v>773</v>
      </c>
    </row>
    <row r="47" spans="1:10" x14ac:dyDescent="0.2">
      <c r="A47">
        <v>31</v>
      </c>
      <c r="B47">
        <v>1725</v>
      </c>
      <c r="C47" t="s">
        <v>721</v>
      </c>
      <c r="D47" t="s">
        <v>431</v>
      </c>
      <c r="E47" t="s">
        <v>257</v>
      </c>
      <c r="F47">
        <v>8</v>
      </c>
      <c r="G47">
        <v>7</v>
      </c>
      <c r="I47">
        <f t="shared" si="1"/>
        <v>15</v>
      </c>
      <c r="J47" t="s">
        <v>773</v>
      </c>
    </row>
    <row r="48" spans="1:10" x14ac:dyDescent="0.2">
      <c r="A48">
        <v>49</v>
      </c>
      <c r="B48">
        <v>1725</v>
      </c>
      <c r="C48" t="s">
        <v>733</v>
      </c>
      <c r="D48" t="s">
        <v>431</v>
      </c>
      <c r="E48" t="s">
        <v>257</v>
      </c>
      <c r="F48">
        <v>14</v>
      </c>
      <c r="G48">
        <v>92</v>
      </c>
      <c r="I48">
        <f t="shared" si="1"/>
        <v>106</v>
      </c>
      <c r="J48" t="s">
        <v>773</v>
      </c>
    </row>
    <row r="49" spans="1:10" x14ac:dyDescent="0.2">
      <c r="A49">
        <v>37</v>
      </c>
      <c r="B49">
        <v>1725</v>
      </c>
      <c r="C49" s="20" t="s">
        <v>670</v>
      </c>
      <c r="D49" t="s">
        <v>431</v>
      </c>
      <c r="E49" t="s">
        <v>257</v>
      </c>
      <c r="F49">
        <v>45</v>
      </c>
      <c r="G49">
        <v>58</v>
      </c>
      <c r="I49">
        <f t="shared" si="1"/>
        <v>103</v>
      </c>
      <c r="J49" t="s">
        <v>773</v>
      </c>
    </row>
    <row r="50" spans="1:10" x14ac:dyDescent="0.2">
      <c r="A50">
        <v>1</v>
      </c>
      <c r="B50">
        <v>1725</v>
      </c>
      <c r="C50" t="s">
        <v>600</v>
      </c>
      <c r="D50" t="s">
        <v>431</v>
      </c>
      <c r="E50" t="s">
        <v>106</v>
      </c>
      <c r="F50">
        <v>8</v>
      </c>
      <c r="G50">
        <v>14</v>
      </c>
      <c r="I50">
        <f t="shared" si="1"/>
        <v>22</v>
      </c>
      <c r="J50" t="s">
        <v>773</v>
      </c>
    </row>
    <row r="51" spans="1:10" x14ac:dyDescent="0.2">
      <c r="A51">
        <v>88</v>
      </c>
      <c r="B51">
        <v>1725</v>
      </c>
      <c r="C51" t="s">
        <v>754</v>
      </c>
      <c r="D51" t="s">
        <v>431</v>
      </c>
      <c r="E51" t="s">
        <v>257</v>
      </c>
      <c r="F51">
        <v>20</v>
      </c>
      <c r="G51">
        <v>50</v>
      </c>
      <c r="I51">
        <f t="shared" si="1"/>
        <v>70</v>
      </c>
      <c r="J51" t="s">
        <v>773</v>
      </c>
    </row>
    <row r="52" spans="1:10" x14ac:dyDescent="0.2">
      <c r="A52">
        <v>128</v>
      </c>
      <c r="B52">
        <v>1725</v>
      </c>
      <c r="C52" t="s">
        <v>767</v>
      </c>
      <c r="D52" t="s">
        <v>431</v>
      </c>
      <c r="E52" t="s">
        <v>157</v>
      </c>
      <c r="F52">
        <v>165</v>
      </c>
      <c r="G52">
        <v>215</v>
      </c>
      <c r="H52">
        <v>65</v>
      </c>
      <c r="I52">
        <f t="shared" si="1"/>
        <v>445</v>
      </c>
      <c r="J52" t="s">
        <v>773</v>
      </c>
    </row>
    <row r="53" spans="1:10" x14ac:dyDescent="0.2">
      <c r="A53">
        <v>114</v>
      </c>
      <c r="B53">
        <v>1725</v>
      </c>
      <c r="C53" t="s">
        <v>763</v>
      </c>
      <c r="D53" t="s">
        <v>431</v>
      </c>
      <c r="E53" t="s">
        <v>157</v>
      </c>
      <c r="F53">
        <v>320</v>
      </c>
      <c r="G53">
        <v>200</v>
      </c>
      <c r="I53">
        <f t="shared" si="1"/>
        <v>520</v>
      </c>
      <c r="J53" t="s">
        <v>773</v>
      </c>
    </row>
    <row r="54" spans="1:10" x14ac:dyDescent="0.2">
      <c r="A54">
        <v>75</v>
      </c>
      <c r="B54">
        <v>1725</v>
      </c>
      <c r="C54" t="s">
        <v>746</v>
      </c>
      <c r="D54" t="s">
        <v>431</v>
      </c>
      <c r="E54" t="s">
        <v>257</v>
      </c>
      <c r="F54">
        <v>22</v>
      </c>
      <c r="G54">
        <v>110</v>
      </c>
      <c r="I54">
        <f t="shared" si="1"/>
        <v>132</v>
      </c>
      <c r="J54" t="s">
        <v>773</v>
      </c>
    </row>
    <row r="55" spans="1:10" x14ac:dyDescent="0.2">
      <c r="A55">
        <v>54</v>
      </c>
      <c r="B55">
        <v>1725</v>
      </c>
      <c r="C55" t="s">
        <v>515</v>
      </c>
      <c r="D55" t="s">
        <v>431</v>
      </c>
      <c r="E55" t="s">
        <v>257</v>
      </c>
      <c r="F55">
        <v>1173</v>
      </c>
      <c r="G55">
        <v>953</v>
      </c>
      <c r="H55">
        <v>61</v>
      </c>
      <c r="I55">
        <f t="shared" si="1"/>
        <v>2187</v>
      </c>
      <c r="J55" t="s">
        <v>773</v>
      </c>
    </row>
    <row r="56" spans="1:10" x14ac:dyDescent="0.2">
      <c r="A56">
        <v>72</v>
      </c>
      <c r="B56">
        <v>1725</v>
      </c>
      <c r="C56" t="s">
        <v>743</v>
      </c>
      <c r="D56" t="s">
        <v>431</v>
      </c>
      <c r="E56" t="s">
        <v>257</v>
      </c>
      <c r="F56">
        <v>15</v>
      </c>
      <c r="G56">
        <v>20</v>
      </c>
      <c r="H56">
        <v>5</v>
      </c>
      <c r="I56">
        <f t="shared" si="1"/>
        <v>40</v>
      </c>
      <c r="J56" t="s">
        <v>773</v>
      </c>
    </row>
    <row r="57" spans="1:10" x14ac:dyDescent="0.2">
      <c r="A57">
        <v>77</v>
      </c>
      <c r="B57">
        <v>1725</v>
      </c>
      <c r="C57" t="s">
        <v>748</v>
      </c>
      <c r="D57" t="s">
        <v>431</v>
      </c>
      <c r="E57" t="s">
        <v>257</v>
      </c>
      <c r="F57">
        <v>10</v>
      </c>
      <c r="G57">
        <v>60</v>
      </c>
      <c r="I57">
        <f t="shared" si="1"/>
        <v>70</v>
      </c>
      <c r="J57" t="s">
        <v>773</v>
      </c>
    </row>
    <row r="58" spans="1:10" x14ac:dyDescent="0.2">
      <c r="A58">
        <v>48</v>
      </c>
      <c r="B58">
        <v>1725</v>
      </c>
      <c r="C58" t="s">
        <v>732</v>
      </c>
      <c r="D58" t="s">
        <v>431</v>
      </c>
      <c r="E58" t="s">
        <v>257</v>
      </c>
      <c r="F58">
        <v>50</v>
      </c>
      <c r="G58">
        <v>150</v>
      </c>
      <c r="H58">
        <v>50</v>
      </c>
      <c r="I58">
        <f t="shared" si="1"/>
        <v>250</v>
      </c>
      <c r="J58" t="s">
        <v>773</v>
      </c>
    </row>
    <row r="59" spans="1:10" x14ac:dyDescent="0.2">
      <c r="A59">
        <v>33</v>
      </c>
      <c r="B59">
        <v>1725</v>
      </c>
      <c r="C59" t="s">
        <v>723</v>
      </c>
      <c r="D59" t="s">
        <v>431</v>
      </c>
      <c r="E59" t="s">
        <v>257</v>
      </c>
      <c r="F59">
        <v>55</v>
      </c>
      <c r="G59">
        <v>65</v>
      </c>
      <c r="H59">
        <v>110</v>
      </c>
      <c r="I59">
        <f t="shared" si="1"/>
        <v>230</v>
      </c>
      <c r="J59" t="s">
        <v>773</v>
      </c>
    </row>
    <row r="60" spans="1:10" x14ac:dyDescent="0.2">
      <c r="A60">
        <v>43</v>
      </c>
      <c r="B60">
        <v>1725</v>
      </c>
      <c r="C60" s="20" t="s">
        <v>567</v>
      </c>
      <c r="D60" t="s">
        <v>431</v>
      </c>
      <c r="E60" t="s">
        <v>257</v>
      </c>
      <c r="F60">
        <v>10</v>
      </c>
      <c r="G60">
        <v>16</v>
      </c>
      <c r="H60">
        <v>7</v>
      </c>
      <c r="I60">
        <f t="shared" si="1"/>
        <v>33</v>
      </c>
      <c r="J60" t="s">
        <v>773</v>
      </c>
    </row>
    <row r="61" spans="1:10" x14ac:dyDescent="0.2">
      <c r="A61">
        <v>47</v>
      </c>
      <c r="B61">
        <v>1725</v>
      </c>
      <c r="C61" t="s">
        <v>731</v>
      </c>
      <c r="D61" t="s">
        <v>431</v>
      </c>
      <c r="E61" t="s">
        <v>257</v>
      </c>
      <c r="G61">
        <v>25</v>
      </c>
      <c r="H61">
        <v>34</v>
      </c>
      <c r="I61">
        <f t="shared" si="1"/>
        <v>59</v>
      </c>
      <c r="J61" t="s">
        <v>773</v>
      </c>
    </row>
    <row r="62" spans="1:10" x14ac:dyDescent="0.2">
      <c r="A62">
        <v>133</v>
      </c>
      <c r="B62">
        <v>1725</v>
      </c>
      <c r="C62" t="s">
        <v>770</v>
      </c>
      <c r="D62" t="s">
        <v>431</v>
      </c>
      <c r="E62" t="s">
        <v>157</v>
      </c>
      <c r="F62">
        <v>125</v>
      </c>
      <c r="G62">
        <v>197</v>
      </c>
      <c r="I62">
        <f t="shared" si="1"/>
        <v>322</v>
      </c>
      <c r="J62" t="s">
        <v>773</v>
      </c>
    </row>
    <row r="63" spans="1:10" x14ac:dyDescent="0.2">
      <c r="A63">
        <v>90</v>
      </c>
      <c r="B63">
        <v>1725</v>
      </c>
      <c r="C63" t="s">
        <v>756</v>
      </c>
      <c r="D63" t="s">
        <v>431</v>
      </c>
      <c r="E63" t="s">
        <v>257</v>
      </c>
      <c r="G63">
        <v>52</v>
      </c>
      <c r="H63">
        <v>120</v>
      </c>
      <c r="I63">
        <f t="shared" si="1"/>
        <v>172</v>
      </c>
      <c r="J63" t="s">
        <v>773</v>
      </c>
    </row>
    <row r="64" spans="1:10" x14ac:dyDescent="0.2">
      <c r="A64">
        <v>135</v>
      </c>
      <c r="B64">
        <v>1725</v>
      </c>
      <c r="C64" t="s">
        <v>636</v>
      </c>
      <c r="D64" t="s">
        <v>431</v>
      </c>
      <c r="E64" t="s">
        <v>157</v>
      </c>
      <c r="F64">
        <v>99</v>
      </c>
      <c r="G64">
        <v>192</v>
      </c>
      <c r="I64">
        <f t="shared" si="1"/>
        <v>291</v>
      </c>
      <c r="J64" t="s">
        <v>773</v>
      </c>
    </row>
    <row r="65" spans="1:10" x14ac:dyDescent="0.2">
      <c r="A65">
        <v>76</v>
      </c>
      <c r="B65">
        <v>1725</v>
      </c>
      <c r="C65" t="s">
        <v>747</v>
      </c>
      <c r="D65" t="s">
        <v>431</v>
      </c>
      <c r="E65" t="s">
        <v>257</v>
      </c>
      <c r="F65">
        <v>15</v>
      </c>
      <c r="G65">
        <v>115</v>
      </c>
      <c r="I65">
        <f t="shared" si="1"/>
        <v>130</v>
      </c>
      <c r="J65" t="s">
        <v>773</v>
      </c>
    </row>
    <row r="66" spans="1:10" x14ac:dyDescent="0.2">
      <c r="A66">
        <v>91</v>
      </c>
      <c r="B66">
        <v>1725</v>
      </c>
      <c r="C66" t="s">
        <v>516</v>
      </c>
      <c r="D66" t="s">
        <v>431</v>
      </c>
      <c r="E66" t="s">
        <v>257</v>
      </c>
      <c r="F66">
        <v>5</v>
      </c>
      <c r="G66">
        <v>27</v>
      </c>
      <c r="I66">
        <f t="shared" ref="I66:I97" si="2">SUM(F66:H66)</f>
        <v>32</v>
      </c>
      <c r="J66" t="s">
        <v>773</v>
      </c>
    </row>
    <row r="67" spans="1:10" x14ac:dyDescent="0.2">
      <c r="A67">
        <v>92</v>
      </c>
      <c r="B67">
        <v>1725</v>
      </c>
      <c r="C67" t="s">
        <v>516</v>
      </c>
      <c r="D67" t="s">
        <v>431</v>
      </c>
      <c r="E67" t="s">
        <v>257</v>
      </c>
      <c r="F67">
        <v>149</v>
      </c>
      <c r="G67">
        <v>131</v>
      </c>
      <c r="I67">
        <f t="shared" si="2"/>
        <v>280</v>
      </c>
      <c r="J67" t="s">
        <v>773</v>
      </c>
    </row>
    <row r="68" spans="1:10" x14ac:dyDescent="0.2">
      <c r="A68">
        <v>93</v>
      </c>
      <c r="B68">
        <v>1725</v>
      </c>
      <c r="C68" t="s">
        <v>516</v>
      </c>
      <c r="D68" t="s">
        <v>431</v>
      </c>
      <c r="E68" t="s">
        <v>257</v>
      </c>
      <c r="F68">
        <v>25</v>
      </c>
      <c r="G68">
        <v>40</v>
      </c>
      <c r="H68">
        <v>70</v>
      </c>
      <c r="I68">
        <f t="shared" si="2"/>
        <v>135</v>
      </c>
      <c r="J68" t="s">
        <v>773</v>
      </c>
    </row>
    <row r="69" spans="1:10" x14ac:dyDescent="0.2">
      <c r="A69">
        <v>94</v>
      </c>
      <c r="B69">
        <v>1725</v>
      </c>
      <c r="C69" t="s">
        <v>516</v>
      </c>
      <c r="D69" t="s">
        <v>431</v>
      </c>
      <c r="E69" t="s">
        <v>257</v>
      </c>
      <c r="F69">
        <v>28</v>
      </c>
      <c r="G69">
        <v>16</v>
      </c>
      <c r="I69">
        <f t="shared" si="2"/>
        <v>44</v>
      </c>
      <c r="J69" t="s">
        <v>773</v>
      </c>
    </row>
    <row r="70" spans="1:10" x14ac:dyDescent="0.2">
      <c r="A70">
        <v>126</v>
      </c>
      <c r="B70">
        <v>1725</v>
      </c>
      <c r="C70" t="s">
        <v>765</v>
      </c>
      <c r="D70" t="s">
        <v>431</v>
      </c>
      <c r="E70" t="s">
        <v>157</v>
      </c>
      <c r="F70">
        <v>120</v>
      </c>
      <c r="G70">
        <v>230</v>
      </c>
      <c r="H70">
        <v>212</v>
      </c>
      <c r="I70">
        <f t="shared" si="2"/>
        <v>562</v>
      </c>
      <c r="J70" t="s">
        <v>773</v>
      </c>
    </row>
    <row r="71" spans="1:10" x14ac:dyDescent="0.2">
      <c r="A71">
        <v>3</v>
      </c>
      <c r="B71">
        <v>1725</v>
      </c>
      <c r="C71" t="s">
        <v>707</v>
      </c>
      <c r="D71" t="s">
        <v>431</v>
      </c>
      <c r="E71" t="s">
        <v>106</v>
      </c>
      <c r="F71">
        <v>215</v>
      </c>
      <c r="G71">
        <v>640</v>
      </c>
      <c r="H71">
        <v>60</v>
      </c>
      <c r="I71">
        <f t="shared" si="2"/>
        <v>915</v>
      </c>
      <c r="J71" t="s">
        <v>773</v>
      </c>
    </row>
    <row r="72" spans="1:10" x14ac:dyDescent="0.2">
      <c r="A72">
        <v>21</v>
      </c>
      <c r="B72">
        <v>1725</v>
      </c>
      <c r="C72" t="s">
        <v>127</v>
      </c>
      <c r="D72" t="s">
        <v>431</v>
      </c>
      <c r="E72" t="s">
        <v>106</v>
      </c>
      <c r="F72">
        <v>150</v>
      </c>
      <c r="G72">
        <v>145</v>
      </c>
      <c r="I72">
        <f t="shared" si="2"/>
        <v>295</v>
      </c>
      <c r="J72" t="s">
        <v>773</v>
      </c>
    </row>
    <row r="73" spans="1:10" x14ac:dyDescent="0.2">
      <c r="A73">
        <v>38</v>
      </c>
      <c r="B73">
        <v>1725</v>
      </c>
      <c r="C73" t="s">
        <v>726</v>
      </c>
      <c r="D73" t="s">
        <v>431</v>
      </c>
      <c r="E73" t="s">
        <v>257</v>
      </c>
      <c r="F73">
        <v>46</v>
      </c>
      <c r="G73">
        <v>55</v>
      </c>
      <c r="I73">
        <f t="shared" si="2"/>
        <v>101</v>
      </c>
      <c r="J73" t="s">
        <v>773</v>
      </c>
    </row>
    <row r="74" spans="1:10" x14ac:dyDescent="0.2">
      <c r="A74">
        <v>39</v>
      </c>
      <c r="B74">
        <v>1725</v>
      </c>
      <c r="C74" t="s">
        <v>727</v>
      </c>
      <c r="D74" t="s">
        <v>431</v>
      </c>
      <c r="E74" t="s">
        <v>257</v>
      </c>
      <c r="F74">
        <v>10</v>
      </c>
      <c r="G74">
        <v>15</v>
      </c>
      <c r="I74">
        <f t="shared" si="2"/>
        <v>25</v>
      </c>
      <c r="J74" t="s">
        <v>773</v>
      </c>
    </row>
    <row r="75" spans="1:10" x14ac:dyDescent="0.2">
      <c r="A75">
        <v>78</v>
      </c>
      <c r="B75">
        <v>1725</v>
      </c>
      <c r="C75" t="s">
        <v>749</v>
      </c>
      <c r="D75" t="s">
        <v>431</v>
      </c>
      <c r="E75" t="s">
        <v>257</v>
      </c>
      <c r="G75">
        <v>32</v>
      </c>
      <c r="I75">
        <f t="shared" si="2"/>
        <v>32</v>
      </c>
      <c r="J75" t="s">
        <v>773</v>
      </c>
    </row>
    <row r="76" spans="1:10" x14ac:dyDescent="0.2">
      <c r="A76">
        <v>99</v>
      </c>
      <c r="B76">
        <v>1725</v>
      </c>
      <c r="C76" t="s">
        <v>620</v>
      </c>
      <c r="D76" t="s">
        <v>431</v>
      </c>
      <c r="E76" t="s">
        <v>157</v>
      </c>
      <c r="F76">
        <v>176</v>
      </c>
      <c r="G76">
        <v>410</v>
      </c>
      <c r="H76">
        <v>145</v>
      </c>
      <c r="I76">
        <f t="shared" si="2"/>
        <v>731</v>
      </c>
      <c r="J76" t="s">
        <v>773</v>
      </c>
    </row>
    <row r="77" spans="1:10" x14ac:dyDescent="0.2">
      <c r="A77">
        <v>100</v>
      </c>
      <c r="B77">
        <v>1725</v>
      </c>
      <c r="C77" t="s">
        <v>620</v>
      </c>
      <c r="D77" t="s">
        <v>431</v>
      </c>
      <c r="E77" t="s">
        <v>157</v>
      </c>
      <c r="F77">
        <v>110</v>
      </c>
      <c r="G77">
        <v>158</v>
      </c>
      <c r="H77">
        <v>60</v>
      </c>
      <c r="I77">
        <f t="shared" si="2"/>
        <v>328</v>
      </c>
      <c r="J77" t="s">
        <v>773</v>
      </c>
    </row>
    <row r="78" spans="1:10" x14ac:dyDescent="0.2">
      <c r="A78">
        <v>50</v>
      </c>
      <c r="B78">
        <v>1725</v>
      </c>
      <c r="C78" t="s">
        <v>685</v>
      </c>
      <c r="D78" t="s">
        <v>431</v>
      </c>
      <c r="E78" t="s">
        <v>257</v>
      </c>
      <c r="F78">
        <v>40</v>
      </c>
      <c r="G78">
        <v>51</v>
      </c>
      <c r="H78">
        <v>79</v>
      </c>
      <c r="I78">
        <f t="shared" si="2"/>
        <v>170</v>
      </c>
      <c r="J78" t="s">
        <v>773</v>
      </c>
    </row>
    <row r="79" spans="1:10" x14ac:dyDescent="0.2">
      <c r="A79">
        <v>23</v>
      </c>
      <c r="B79">
        <v>1725</v>
      </c>
      <c r="C79" t="s">
        <v>716</v>
      </c>
      <c r="D79" t="s">
        <v>431</v>
      </c>
      <c r="E79" t="s">
        <v>106</v>
      </c>
      <c r="F79">
        <v>100</v>
      </c>
      <c r="G79">
        <v>290</v>
      </c>
      <c r="H79">
        <v>13</v>
      </c>
      <c r="I79">
        <f t="shared" si="2"/>
        <v>403</v>
      </c>
      <c r="J79" t="s">
        <v>773</v>
      </c>
    </row>
    <row r="80" spans="1:10" x14ac:dyDescent="0.2">
      <c r="A80">
        <v>123</v>
      </c>
      <c r="B80">
        <v>1725</v>
      </c>
      <c r="C80" t="s">
        <v>601</v>
      </c>
      <c r="D80" t="s">
        <v>431</v>
      </c>
      <c r="E80" t="s">
        <v>157</v>
      </c>
      <c r="F80">
        <v>404</v>
      </c>
      <c r="G80">
        <v>611</v>
      </c>
      <c r="H80">
        <v>628</v>
      </c>
      <c r="I80">
        <f t="shared" si="2"/>
        <v>1643</v>
      </c>
      <c r="J80" t="s">
        <v>773</v>
      </c>
    </row>
    <row r="81" spans="1:10" x14ac:dyDescent="0.2">
      <c r="A81">
        <v>134</v>
      </c>
      <c r="B81">
        <v>1725</v>
      </c>
      <c r="C81" t="s">
        <v>771</v>
      </c>
      <c r="D81" t="s">
        <v>431</v>
      </c>
      <c r="E81" t="s">
        <v>157</v>
      </c>
      <c r="F81">
        <v>42</v>
      </c>
      <c r="G81">
        <v>98</v>
      </c>
      <c r="I81">
        <f t="shared" si="2"/>
        <v>140</v>
      </c>
      <c r="J81" t="s">
        <v>773</v>
      </c>
    </row>
    <row r="82" spans="1:10" x14ac:dyDescent="0.2">
      <c r="A82">
        <v>60</v>
      </c>
      <c r="B82">
        <v>1725</v>
      </c>
      <c r="C82" t="s">
        <v>736</v>
      </c>
      <c r="D82" t="s">
        <v>431</v>
      </c>
      <c r="E82" t="s">
        <v>257</v>
      </c>
      <c r="F82">
        <v>105</v>
      </c>
      <c r="G82">
        <v>260</v>
      </c>
      <c r="H82">
        <v>150</v>
      </c>
      <c r="I82">
        <f t="shared" si="2"/>
        <v>515</v>
      </c>
      <c r="J82" t="s">
        <v>773</v>
      </c>
    </row>
    <row r="83" spans="1:10" x14ac:dyDescent="0.2">
      <c r="A83">
        <v>45</v>
      </c>
      <c r="B83">
        <v>1725</v>
      </c>
      <c r="C83" t="s">
        <v>729</v>
      </c>
      <c r="D83" t="s">
        <v>431</v>
      </c>
      <c r="E83" t="s">
        <v>257</v>
      </c>
      <c r="G83">
        <v>55</v>
      </c>
      <c r="I83">
        <f t="shared" si="2"/>
        <v>55</v>
      </c>
      <c r="J83" t="s">
        <v>773</v>
      </c>
    </row>
    <row r="84" spans="1:10" x14ac:dyDescent="0.2">
      <c r="A84">
        <v>82</v>
      </c>
      <c r="B84">
        <v>1725</v>
      </c>
      <c r="C84" t="s">
        <v>751</v>
      </c>
      <c r="D84" t="s">
        <v>431</v>
      </c>
      <c r="E84" t="s">
        <v>257</v>
      </c>
      <c r="F84">
        <v>40</v>
      </c>
      <c r="G84">
        <v>180</v>
      </c>
      <c r="I84">
        <f t="shared" si="2"/>
        <v>220</v>
      </c>
      <c r="J84" t="s">
        <v>773</v>
      </c>
    </row>
    <row r="85" spans="1:10" x14ac:dyDescent="0.2">
      <c r="A85">
        <v>83</v>
      </c>
      <c r="B85">
        <v>1725</v>
      </c>
      <c r="C85" t="s">
        <v>751</v>
      </c>
      <c r="D85" t="s">
        <v>431</v>
      </c>
      <c r="E85" t="s">
        <v>257</v>
      </c>
      <c r="F85">
        <v>19</v>
      </c>
      <c r="G85">
        <v>41</v>
      </c>
      <c r="I85">
        <f t="shared" si="2"/>
        <v>60</v>
      </c>
      <c r="J85" t="s">
        <v>773</v>
      </c>
    </row>
    <row r="86" spans="1:10" x14ac:dyDescent="0.2">
      <c r="A86">
        <v>116</v>
      </c>
      <c r="B86">
        <v>1725</v>
      </c>
      <c r="C86" t="s">
        <v>764</v>
      </c>
      <c r="D86" t="s">
        <v>431</v>
      </c>
      <c r="E86" t="s">
        <v>157</v>
      </c>
      <c r="F86">
        <v>538</v>
      </c>
      <c r="G86">
        <v>911</v>
      </c>
      <c r="H86">
        <v>340</v>
      </c>
      <c r="I86">
        <f t="shared" si="2"/>
        <v>1789</v>
      </c>
      <c r="J86" t="s">
        <v>773</v>
      </c>
    </row>
    <row r="87" spans="1:10" x14ac:dyDescent="0.2">
      <c r="A87">
        <v>117</v>
      </c>
      <c r="B87">
        <v>1725</v>
      </c>
      <c r="C87" t="s">
        <v>764</v>
      </c>
      <c r="D87" t="s">
        <v>431</v>
      </c>
      <c r="E87" t="s">
        <v>157</v>
      </c>
      <c r="F87">
        <v>60</v>
      </c>
      <c r="G87">
        <v>470</v>
      </c>
      <c r="H87">
        <v>150</v>
      </c>
      <c r="I87">
        <f t="shared" si="2"/>
        <v>680</v>
      </c>
      <c r="J87" t="s">
        <v>773</v>
      </c>
    </row>
    <row r="88" spans="1:10" x14ac:dyDescent="0.2">
      <c r="A88">
        <v>24</v>
      </c>
      <c r="B88">
        <v>1725</v>
      </c>
      <c r="C88" t="s">
        <v>717</v>
      </c>
      <c r="D88" t="s">
        <v>431</v>
      </c>
      <c r="E88" t="s">
        <v>106</v>
      </c>
      <c r="G88">
        <v>172</v>
      </c>
      <c r="H88">
        <v>80</v>
      </c>
      <c r="I88">
        <f t="shared" si="2"/>
        <v>252</v>
      </c>
      <c r="J88" t="s">
        <v>773</v>
      </c>
    </row>
    <row r="89" spans="1:10" x14ac:dyDescent="0.2">
      <c r="A89">
        <v>46</v>
      </c>
      <c r="B89">
        <v>1725</v>
      </c>
      <c r="C89" t="s">
        <v>730</v>
      </c>
      <c r="D89" t="s">
        <v>431</v>
      </c>
      <c r="E89" t="s">
        <v>257</v>
      </c>
      <c r="G89">
        <v>25</v>
      </c>
      <c r="I89">
        <f t="shared" si="2"/>
        <v>25</v>
      </c>
      <c r="J89" t="s">
        <v>773</v>
      </c>
    </row>
    <row r="90" spans="1:10" x14ac:dyDescent="0.2">
      <c r="A90">
        <v>6</v>
      </c>
      <c r="B90">
        <v>1725</v>
      </c>
      <c r="C90" t="s">
        <v>709</v>
      </c>
      <c r="D90" t="s">
        <v>431</v>
      </c>
      <c r="E90" t="s">
        <v>106</v>
      </c>
      <c r="F90">
        <v>103</v>
      </c>
      <c r="G90">
        <v>149</v>
      </c>
      <c r="I90">
        <f t="shared" si="2"/>
        <v>252</v>
      </c>
      <c r="J90" t="s">
        <v>773</v>
      </c>
    </row>
    <row r="91" spans="1:10" x14ac:dyDescent="0.2">
      <c r="A91">
        <v>7</v>
      </c>
      <c r="B91">
        <v>1725</v>
      </c>
      <c r="C91" t="s">
        <v>709</v>
      </c>
      <c r="D91" t="s">
        <v>431</v>
      </c>
      <c r="E91" t="s">
        <v>106</v>
      </c>
      <c r="F91">
        <v>50</v>
      </c>
      <c r="G91">
        <v>7</v>
      </c>
      <c r="H91">
        <v>3</v>
      </c>
      <c r="I91">
        <f t="shared" si="2"/>
        <v>60</v>
      </c>
      <c r="J91" t="s">
        <v>773</v>
      </c>
    </row>
    <row r="92" spans="1:10" x14ac:dyDescent="0.2">
      <c r="A92">
        <v>8</v>
      </c>
      <c r="B92">
        <v>1725</v>
      </c>
      <c r="C92" t="s">
        <v>709</v>
      </c>
      <c r="D92" t="s">
        <v>431</v>
      </c>
      <c r="E92" t="s">
        <v>106</v>
      </c>
      <c r="F92">
        <v>205</v>
      </c>
      <c r="G92">
        <v>204</v>
      </c>
      <c r="H92">
        <v>124</v>
      </c>
      <c r="I92">
        <f t="shared" si="2"/>
        <v>533</v>
      </c>
      <c r="J92" t="s">
        <v>773</v>
      </c>
    </row>
    <row r="93" spans="1:10" x14ac:dyDescent="0.2">
      <c r="A93">
        <v>86</v>
      </c>
      <c r="B93">
        <v>1725</v>
      </c>
      <c r="C93" t="s">
        <v>574</v>
      </c>
      <c r="D93" t="s">
        <v>431</v>
      </c>
      <c r="E93" t="s">
        <v>257</v>
      </c>
      <c r="F93">
        <v>10</v>
      </c>
      <c r="G93">
        <v>32</v>
      </c>
      <c r="I93">
        <f t="shared" si="2"/>
        <v>42</v>
      </c>
      <c r="J93" t="s">
        <v>773</v>
      </c>
    </row>
    <row r="94" spans="1:10" x14ac:dyDescent="0.2">
      <c r="A94">
        <v>115</v>
      </c>
      <c r="B94">
        <v>1725</v>
      </c>
      <c r="C94" t="s">
        <v>606</v>
      </c>
      <c r="D94" t="s">
        <v>431</v>
      </c>
      <c r="E94" t="s">
        <v>157</v>
      </c>
      <c r="F94">
        <v>960</v>
      </c>
      <c r="G94">
        <v>1036</v>
      </c>
      <c r="I94">
        <f t="shared" si="2"/>
        <v>1996</v>
      </c>
      <c r="J94" t="s">
        <v>773</v>
      </c>
    </row>
    <row r="95" spans="1:10" x14ac:dyDescent="0.2">
      <c r="A95">
        <v>16</v>
      </c>
      <c r="B95">
        <v>1725</v>
      </c>
      <c r="C95" t="s">
        <v>711</v>
      </c>
      <c r="D95" t="s">
        <v>431</v>
      </c>
      <c r="E95" t="s">
        <v>106</v>
      </c>
      <c r="F95">
        <v>15</v>
      </c>
      <c r="G95">
        <v>130</v>
      </c>
      <c r="H95">
        <v>520</v>
      </c>
      <c r="I95">
        <f t="shared" si="2"/>
        <v>665</v>
      </c>
      <c r="J95" t="s">
        <v>773</v>
      </c>
    </row>
    <row r="96" spans="1:10" x14ac:dyDescent="0.2">
      <c r="A96">
        <v>55</v>
      </c>
      <c r="B96">
        <v>1725</v>
      </c>
      <c r="C96" s="20" t="s">
        <v>533</v>
      </c>
      <c r="D96" t="s">
        <v>431</v>
      </c>
      <c r="E96" t="s">
        <v>257</v>
      </c>
      <c r="F96">
        <v>613</v>
      </c>
      <c r="G96">
        <v>514</v>
      </c>
      <c r="H96">
        <v>48</v>
      </c>
      <c r="I96">
        <f t="shared" si="2"/>
        <v>1175</v>
      </c>
      <c r="J96" t="s">
        <v>773</v>
      </c>
    </row>
    <row r="97" spans="1:10" x14ac:dyDescent="0.2">
      <c r="A97">
        <v>56</v>
      </c>
      <c r="B97">
        <v>1725</v>
      </c>
      <c r="C97" s="20" t="s">
        <v>533</v>
      </c>
      <c r="D97" t="s">
        <v>431</v>
      </c>
      <c r="E97" t="s">
        <v>257</v>
      </c>
      <c r="F97">
        <v>401</v>
      </c>
      <c r="G97">
        <v>364</v>
      </c>
      <c r="H97">
        <v>56</v>
      </c>
      <c r="I97">
        <f t="shared" si="2"/>
        <v>821</v>
      </c>
      <c r="J97" t="s">
        <v>773</v>
      </c>
    </row>
    <row r="98" spans="1:10" x14ac:dyDescent="0.2">
      <c r="A98">
        <v>57</v>
      </c>
      <c r="B98">
        <v>1725</v>
      </c>
      <c r="C98" s="20" t="s">
        <v>533</v>
      </c>
      <c r="D98" t="s">
        <v>431</v>
      </c>
      <c r="E98" t="s">
        <v>257</v>
      </c>
      <c r="F98">
        <v>342</v>
      </c>
      <c r="G98">
        <v>161</v>
      </c>
      <c r="H98">
        <v>10</v>
      </c>
      <c r="I98">
        <f t="shared" ref="I98:I129" si="3">SUM(F98:H98)</f>
        <v>513</v>
      </c>
      <c r="J98" t="s">
        <v>773</v>
      </c>
    </row>
    <row r="99" spans="1:10" x14ac:dyDescent="0.2">
      <c r="A99">
        <v>2</v>
      </c>
      <c r="B99">
        <v>1725</v>
      </c>
      <c r="C99" t="s">
        <v>623</v>
      </c>
      <c r="D99" t="s">
        <v>431</v>
      </c>
      <c r="E99" t="s">
        <v>106</v>
      </c>
      <c r="F99">
        <v>10</v>
      </c>
      <c r="G99">
        <v>120</v>
      </c>
      <c r="H99">
        <v>150</v>
      </c>
      <c r="I99">
        <f t="shared" si="3"/>
        <v>280</v>
      </c>
      <c r="J99" t="s">
        <v>773</v>
      </c>
    </row>
    <row r="100" spans="1:10" x14ac:dyDescent="0.2">
      <c r="A100">
        <v>18</v>
      </c>
      <c r="B100">
        <v>1725</v>
      </c>
      <c r="C100" t="s">
        <v>713</v>
      </c>
      <c r="D100" t="s">
        <v>431</v>
      </c>
      <c r="E100" t="s">
        <v>106</v>
      </c>
      <c r="F100">
        <v>10</v>
      </c>
      <c r="G100">
        <v>115</v>
      </c>
      <c r="H100">
        <v>200</v>
      </c>
      <c r="I100">
        <f t="shared" si="3"/>
        <v>325</v>
      </c>
      <c r="J100" t="s">
        <v>773</v>
      </c>
    </row>
    <row r="101" spans="1:10" x14ac:dyDescent="0.2">
      <c r="A101">
        <v>51</v>
      </c>
      <c r="B101">
        <v>1725</v>
      </c>
      <c r="C101" t="s">
        <v>734</v>
      </c>
      <c r="D101" t="s">
        <v>431</v>
      </c>
      <c r="E101" t="s">
        <v>257</v>
      </c>
      <c r="F101">
        <v>43</v>
      </c>
      <c r="G101">
        <v>105</v>
      </c>
      <c r="I101">
        <f t="shared" si="3"/>
        <v>148</v>
      </c>
      <c r="J101" t="s">
        <v>773</v>
      </c>
    </row>
    <row r="102" spans="1:10" x14ac:dyDescent="0.2">
      <c r="A102">
        <v>52</v>
      </c>
      <c r="B102">
        <v>1725</v>
      </c>
      <c r="C102" t="s">
        <v>734</v>
      </c>
      <c r="D102" t="s">
        <v>431</v>
      </c>
      <c r="E102" t="s">
        <v>257</v>
      </c>
      <c r="G102">
        <v>30</v>
      </c>
      <c r="H102">
        <v>87</v>
      </c>
      <c r="I102">
        <f t="shared" si="3"/>
        <v>117</v>
      </c>
      <c r="J102" t="s">
        <v>773</v>
      </c>
    </row>
    <row r="103" spans="1:10" x14ac:dyDescent="0.2">
      <c r="A103">
        <v>53</v>
      </c>
      <c r="B103">
        <v>1725</v>
      </c>
      <c r="C103" t="s">
        <v>734</v>
      </c>
      <c r="D103" t="s">
        <v>431</v>
      </c>
      <c r="E103" t="s">
        <v>257</v>
      </c>
      <c r="G103">
        <v>127</v>
      </c>
      <c r="H103">
        <v>56</v>
      </c>
      <c r="I103">
        <f t="shared" si="3"/>
        <v>183</v>
      </c>
      <c r="J103" t="s">
        <v>773</v>
      </c>
    </row>
    <row r="104" spans="1:10" x14ac:dyDescent="0.2">
      <c r="A104">
        <v>28</v>
      </c>
      <c r="B104">
        <v>1725</v>
      </c>
      <c r="C104" t="s">
        <v>719</v>
      </c>
      <c r="D104" t="s">
        <v>431</v>
      </c>
      <c r="E104" t="s">
        <v>257</v>
      </c>
      <c r="F104">
        <v>35</v>
      </c>
      <c r="G104">
        <v>54</v>
      </c>
      <c r="H104">
        <v>167</v>
      </c>
      <c r="I104">
        <f t="shared" si="3"/>
        <v>256</v>
      </c>
      <c r="J104" t="s">
        <v>773</v>
      </c>
    </row>
    <row r="105" spans="1:10" x14ac:dyDescent="0.2">
      <c r="A105">
        <v>36</v>
      </c>
      <c r="B105">
        <v>1725</v>
      </c>
      <c r="C105" t="s">
        <v>725</v>
      </c>
      <c r="D105" t="s">
        <v>431</v>
      </c>
      <c r="E105" t="s">
        <v>257</v>
      </c>
      <c r="F105">
        <v>25</v>
      </c>
      <c r="G105">
        <v>67</v>
      </c>
      <c r="I105">
        <f t="shared" si="3"/>
        <v>92</v>
      </c>
      <c r="J105" t="s">
        <v>773</v>
      </c>
    </row>
    <row r="106" spans="1:10" x14ac:dyDescent="0.2">
      <c r="A106">
        <v>14</v>
      </c>
      <c r="B106">
        <v>1725</v>
      </c>
      <c r="C106" s="20" t="s">
        <v>511</v>
      </c>
      <c r="D106" t="s">
        <v>431</v>
      </c>
      <c r="E106" t="s">
        <v>106</v>
      </c>
      <c r="F106">
        <v>10</v>
      </c>
      <c r="G106">
        <v>12</v>
      </c>
      <c r="H106">
        <v>10</v>
      </c>
      <c r="I106">
        <f t="shared" si="3"/>
        <v>32</v>
      </c>
      <c r="J106" t="s">
        <v>773</v>
      </c>
    </row>
    <row r="107" spans="1:10" x14ac:dyDescent="0.2">
      <c r="A107">
        <v>106</v>
      </c>
      <c r="B107">
        <v>1725</v>
      </c>
      <c r="C107" s="20" t="s">
        <v>191</v>
      </c>
      <c r="D107" t="s">
        <v>431</v>
      </c>
      <c r="E107" t="s">
        <v>157</v>
      </c>
      <c r="G107">
        <v>20</v>
      </c>
      <c r="H107">
        <v>10</v>
      </c>
      <c r="I107">
        <f t="shared" si="3"/>
        <v>30</v>
      </c>
      <c r="J107" t="s">
        <v>773</v>
      </c>
    </row>
    <row r="108" spans="1:10" x14ac:dyDescent="0.2">
      <c r="A108">
        <v>17</v>
      </c>
      <c r="B108">
        <v>1725</v>
      </c>
      <c r="C108" t="s">
        <v>712</v>
      </c>
      <c r="D108" t="s">
        <v>431</v>
      </c>
      <c r="E108" t="s">
        <v>106</v>
      </c>
      <c r="F108">
        <v>15</v>
      </c>
      <c r="G108">
        <v>30</v>
      </c>
      <c r="H108">
        <v>25</v>
      </c>
      <c r="I108">
        <f t="shared" si="3"/>
        <v>70</v>
      </c>
      <c r="J108" t="s">
        <v>773</v>
      </c>
    </row>
    <row r="109" spans="1:10" x14ac:dyDescent="0.2">
      <c r="A109">
        <v>64</v>
      </c>
      <c r="B109">
        <v>1725</v>
      </c>
      <c r="C109" t="s">
        <v>737</v>
      </c>
      <c r="D109" t="s">
        <v>431</v>
      </c>
      <c r="E109" t="s">
        <v>257</v>
      </c>
      <c r="H109">
        <v>40</v>
      </c>
      <c r="I109">
        <f t="shared" si="3"/>
        <v>40</v>
      </c>
      <c r="J109" t="s">
        <v>773</v>
      </c>
    </row>
    <row r="110" spans="1:10" x14ac:dyDescent="0.2">
      <c r="A110">
        <v>108</v>
      </c>
      <c r="B110">
        <v>1725</v>
      </c>
      <c r="C110" t="s">
        <v>759</v>
      </c>
      <c r="D110" t="s">
        <v>431</v>
      </c>
      <c r="E110" t="s">
        <v>157</v>
      </c>
      <c r="F110">
        <v>110</v>
      </c>
      <c r="G110">
        <v>260</v>
      </c>
      <c r="H110">
        <v>24</v>
      </c>
      <c r="I110">
        <f t="shared" si="3"/>
        <v>394</v>
      </c>
      <c r="J110" t="s">
        <v>773</v>
      </c>
    </row>
    <row r="111" spans="1:10" x14ac:dyDescent="0.2">
      <c r="A111">
        <v>95</v>
      </c>
      <c r="B111">
        <v>1725</v>
      </c>
      <c r="C111" t="s">
        <v>757</v>
      </c>
      <c r="D111" t="s">
        <v>431</v>
      </c>
      <c r="E111" t="s">
        <v>157</v>
      </c>
      <c r="F111">
        <v>121</v>
      </c>
      <c r="G111">
        <v>17</v>
      </c>
      <c r="I111">
        <f t="shared" si="3"/>
        <v>138</v>
      </c>
      <c r="J111" t="s">
        <v>773</v>
      </c>
    </row>
    <row r="112" spans="1:10" x14ac:dyDescent="0.2">
      <c r="A112">
        <v>96</v>
      </c>
      <c r="B112">
        <v>1725</v>
      </c>
      <c r="C112" t="s">
        <v>757</v>
      </c>
      <c r="D112" t="s">
        <v>431</v>
      </c>
      <c r="E112" t="s">
        <v>157</v>
      </c>
      <c r="F112">
        <v>24</v>
      </c>
      <c r="G112">
        <v>148</v>
      </c>
      <c r="I112">
        <f t="shared" si="3"/>
        <v>172</v>
      </c>
      <c r="J112" t="s">
        <v>773</v>
      </c>
    </row>
    <row r="113" spans="1:10" x14ac:dyDescent="0.2">
      <c r="A113">
        <v>29</v>
      </c>
      <c r="B113">
        <v>1725</v>
      </c>
      <c r="C113" t="s">
        <v>720</v>
      </c>
      <c r="D113" t="s">
        <v>431</v>
      </c>
      <c r="E113" t="s">
        <v>257</v>
      </c>
      <c r="F113">
        <v>14</v>
      </c>
      <c r="G113">
        <v>68</v>
      </c>
      <c r="H113">
        <v>15</v>
      </c>
      <c r="I113">
        <f t="shared" si="3"/>
        <v>97</v>
      </c>
      <c r="J113" t="s">
        <v>773</v>
      </c>
    </row>
    <row r="114" spans="1:10" x14ac:dyDescent="0.2">
      <c r="A114">
        <v>97</v>
      </c>
      <c r="B114">
        <v>1725</v>
      </c>
      <c r="C114" t="s">
        <v>646</v>
      </c>
      <c r="D114" t="s">
        <v>431</v>
      </c>
      <c r="E114" t="s">
        <v>157</v>
      </c>
      <c r="F114">
        <v>893</v>
      </c>
      <c r="G114">
        <v>508</v>
      </c>
      <c r="H114">
        <v>367</v>
      </c>
      <c r="I114">
        <f t="shared" si="3"/>
        <v>1768</v>
      </c>
      <c r="J114" t="s">
        <v>773</v>
      </c>
    </row>
    <row r="115" spans="1:10" x14ac:dyDescent="0.2">
      <c r="A115">
        <v>68</v>
      </c>
      <c r="B115">
        <v>1725</v>
      </c>
      <c r="C115" t="s">
        <v>740</v>
      </c>
      <c r="D115" t="s">
        <v>431</v>
      </c>
      <c r="E115" t="s">
        <v>257</v>
      </c>
      <c r="F115">
        <v>11</v>
      </c>
      <c r="G115">
        <v>20</v>
      </c>
      <c r="H115">
        <v>69</v>
      </c>
      <c r="I115">
        <f t="shared" si="3"/>
        <v>100</v>
      </c>
      <c r="J115" t="s">
        <v>773</v>
      </c>
    </row>
    <row r="116" spans="1:10" x14ac:dyDescent="0.2">
      <c r="A116">
        <v>130</v>
      </c>
      <c r="B116">
        <v>1725</v>
      </c>
      <c r="C116" t="s">
        <v>768</v>
      </c>
      <c r="D116" t="s">
        <v>431</v>
      </c>
      <c r="E116" t="s">
        <v>157</v>
      </c>
      <c r="F116">
        <v>226</v>
      </c>
      <c r="G116">
        <v>440</v>
      </c>
      <c r="H116">
        <v>249</v>
      </c>
      <c r="I116">
        <f t="shared" si="3"/>
        <v>915</v>
      </c>
      <c r="J116" t="s">
        <v>773</v>
      </c>
    </row>
    <row r="117" spans="1:10" x14ac:dyDescent="0.2">
      <c r="A117">
        <v>131</v>
      </c>
      <c r="B117">
        <v>1725</v>
      </c>
      <c r="C117" t="s">
        <v>768</v>
      </c>
      <c r="D117" t="s">
        <v>431</v>
      </c>
      <c r="E117" t="s">
        <v>157</v>
      </c>
      <c r="G117">
        <v>90</v>
      </c>
      <c r="H117">
        <v>75</v>
      </c>
      <c r="I117">
        <f t="shared" si="3"/>
        <v>165</v>
      </c>
      <c r="J117" t="s">
        <v>773</v>
      </c>
    </row>
    <row r="118" spans="1:10" x14ac:dyDescent="0.2">
      <c r="A118">
        <v>89</v>
      </c>
      <c r="B118">
        <v>1725</v>
      </c>
      <c r="C118" t="s">
        <v>755</v>
      </c>
      <c r="D118" t="s">
        <v>431</v>
      </c>
      <c r="E118" t="s">
        <v>257</v>
      </c>
      <c r="F118">
        <v>49</v>
      </c>
      <c r="G118">
        <v>41</v>
      </c>
      <c r="I118">
        <f t="shared" si="3"/>
        <v>90</v>
      </c>
      <c r="J118" t="s">
        <v>773</v>
      </c>
    </row>
    <row r="119" spans="1:10" x14ac:dyDescent="0.2">
      <c r="A119">
        <v>35</v>
      </c>
      <c r="B119">
        <v>1725</v>
      </c>
      <c r="C119" t="s">
        <v>724</v>
      </c>
      <c r="D119" t="s">
        <v>431</v>
      </c>
      <c r="E119" t="s">
        <v>257</v>
      </c>
      <c r="F119">
        <v>37</v>
      </c>
      <c r="G119">
        <v>101</v>
      </c>
      <c r="H119">
        <v>128</v>
      </c>
      <c r="I119">
        <f t="shared" si="3"/>
        <v>266</v>
      </c>
      <c r="J119" t="s">
        <v>773</v>
      </c>
    </row>
    <row r="120" spans="1:10" x14ac:dyDescent="0.2">
      <c r="A120">
        <v>107</v>
      </c>
      <c r="B120">
        <v>1725</v>
      </c>
      <c r="C120" s="20" t="s">
        <v>607</v>
      </c>
      <c r="D120" t="s">
        <v>431</v>
      </c>
      <c r="E120" t="s">
        <v>157</v>
      </c>
      <c r="H120">
        <v>355</v>
      </c>
      <c r="I120">
        <f t="shared" si="3"/>
        <v>355</v>
      </c>
      <c r="J120" t="s">
        <v>773</v>
      </c>
    </row>
    <row r="121" spans="1:10" x14ac:dyDescent="0.2">
      <c r="A121">
        <v>4</v>
      </c>
      <c r="B121">
        <v>1725</v>
      </c>
      <c r="C121" t="s">
        <v>708</v>
      </c>
      <c r="D121" t="s">
        <v>431</v>
      </c>
      <c r="E121" t="s">
        <v>106</v>
      </c>
      <c r="F121">
        <v>40</v>
      </c>
      <c r="G121">
        <v>80</v>
      </c>
      <c r="I121">
        <f t="shared" si="3"/>
        <v>120</v>
      </c>
      <c r="J121" t="s">
        <v>773</v>
      </c>
    </row>
    <row r="122" spans="1:10" x14ac:dyDescent="0.2">
      <c r="A122">
        <v>69</v>
      </c>
      <c r="B122">
        <v>1725</v>
      </c>
      <c r="C122" s="20" t="s">
        <v>549</v>
      </c>
      <c r="D122" t="s">
        <v>431</v>
      </c>
      <c r="E122" t="s">
        <v>257</v>
      </c>
      <c r="F122">
        <v>21</v>
      </c>
      <c r="G122">
        <v>109</v>
      </c>
      <c r="I122">
        <f t="shared" si="3"/>
        <v>130</v>
      </c>
      <c r="J122" t="s">
        <v>773</v>
      </c>
    </row>
    <row r="123" spans="1:10" x14ac:dyDescent="0.2">
      <c r="A123">
        <v>5</v>
      </c>
      <c r="B123">
        <v>1725</v>
      </c>
      <c r="C123" t="s">
        <v>624</v>
      </c>
      <c r="D123" t="s">
        <v>431</v>
      </c>
      <c r="E123" t="s">
        <v>106</v>
      </c>
      <c r="F123">
        <v>68</v>
      </c>
      <c r="G123">
        <v>67</v>
      </c>
      <c r="I123">
        <f t="shared" si="3"/>
        <v>135</v>
      </c>
      <c r="J123" t="s">
        <v>773</v>
      </c>
    </row>
    <row r="124" spans="1:10" x14ac:dyDescent="0.2">
      <c r="A124">
        <v>84</v>
      </c>
      <c r="B124">
        <v>1725</v>
      </c>
      <c r="C124" t="s">
        <v>752</v>
      </c>
      <c r="D124" t="s">
        <v>431</v>
      </c>
      <c r="E124" t="s">
        <v>257</v>
      </c>
      <c r="F124">
        <v>5</v>
      </c>
      <c r="G124">
        <v>30</v>
      </c>
      <c r="I124">
        <f t="shared" si="3"/>
        <v>35</v>
      </c>
      <c r="J124" t="s">
        <v>773</v>
      </c>
    </row>
    <row r="125" spans="1:10" x14ac:dyDescent="0.2">
      <c r="A125">
        <v>119</v>
      </c>
      <c r="B125">
        <v>1725</v>
      </c>
      <c r="C125" t="s">
        <v>626</v>
      </c>
      <c r="D125" t="s">
        <v>431</v>
      </c>
      <c r="E125" t="s">
        <v>157</v>
      </c>
      <c r="F125">
        <v>1002</v>
      </c>
      <c r="G125">
        <v>1015</v>
      </c>
      <c r="I125">
        <f t="shared" si="3"/>
        <v>2017</v>
      </c>
      <c r="J125" t="s">
        <v>773</v>
      </c>
    </row>
    <row r="126" spans="1:10" x14ac:dyDescent="0.2">
      <c r="A126">
        <v>120</v>
      </c>
      <c r="B126">
        <v>1725</v>
      </c>
      <c r="C126" t="s">
        <v>626</v>
      </c>
      <c r="D126" t="s">
        <v>431</v>
      </c>
      <c r="E126" t="s">
        <v>157</v>
      </c>
      <c r="F126">
        <v>22</v>
      </c>
      <c r="G126">
        <v>280</v>
      </c>
      <c r="H126">
        <v>593</v>
      </c>
      <c r="I126">
        <f t="shared" si="3"/>
        <v>895</v>
      </c>
      <c r="J126" t="s">
        <v>773</v>
      </c>
    </row>
    <row r="127" spans="1:10" x14ac:dyDescent="0.2">
      <c r="A127">
        <v>121</v>
      </c>
      <c r="B127">
        <v>1725</v>
      </c>
      <c r="C127" t="s">
        <v>626</v>
      </c>
      <c r="D127" t="s">
        <v>431</v>
      </c>
      <c r="E127" t="s">
        <v>157</v>
      </c>
      <c r="F127">
        <v>94</v>
      </c>
      <c r="G127">
        <v>200</v>
      </c>
      <c r="H127">
        <v>335</v>
      </c>
      <c r="I127">
        <f t="shared" si="3"/>
        <v>629</v>
      </c>
      <c r="J127" t="s">
        <v>773</v>
      </c>
    </row>
    <row r="128" spans="1:10" x14ac:dyDescent="0.2">
      <c r="A128">
        <v>9</v>
      </c>
      <c r="B128">
        <v>1725</v>
      </c>
      <c r="C128" t="s">
        <v>147</v>
      </c>
      <c r="D128" t="s">
        <v>431</v>
      </c>
      <c r="E128" t="s">
        <v>106</v>
      </c>
      <c r="F128">
        <v>205</v>
      </c>
      <c r="G128">
        <v>597</v>
      </c>
      <c r="H128">
        <v>209</v>
      </c>
      <c r="I128">
        <f t="shared" si="3"/>
        <v>1011</v>
      </c>
      <c r="J128" t="s">
        <v>773</v>
      </c>
    </row>
    <row r="129" spans="1:10" x14ac:dyDescent="0.2">
      <c r="A129">
        <v>10</v>
      </c>
      <c r="B129">
        <v>1725</v>
      </c>
      <c r="C129" t="s">
        <v>147</v>
      </c>
      <c r="D129" t="s">
        <v>431</v>
      </c>
      <c r="E129" t="s">
        <v>106</v>
      </c>
      <c r="F129">
        <v>983</v>
      </c>
      <c r="G129">
        <v>604</v>
      </c>
      <c r="H129">
        <v>150</v>
      </c>
      <c r="I129">
        <f t="shared" si="3"/>
        <v>1737</v>
      </c>
      <c r="J129" t="s">
        <v>773</v>
      </c>
    </row>
    <row r="130" spans="1:10" x14ac:dyDescent="0.2">
      <c r="A130">
        <v>127</v>
      </c>
      <c r="B130">
        <v>1725</v>
      </c>
      <c r="C130" t="s">
        <v>766</v>
      </c>
      <c r="D130" t="s">
        <v>431</v>
      </c>
      <c r="E130" t="s">
        <v>157</v>
      </c>
      <c r="F130">
        <v>60</v>
      </c>
      <c r="G130">
        <v>144</v>
      </c>
      <c r="I130">
        <f t="shared" ref="I130:I136" si="4">SUM(F130:H130)</f>
        <v>204</v>
      </c>
      <c r="J130" t="s">
        <v>773</v>
      </c>
    </row>
    <row r="131" spans="1:10" x14ac:dyDescent="0.2">
      <c r="A131">
        <v>110</v>
      </c>
      <c r="B131">
        <v>1725</v>
      </c>
      <c r="C131" t="s">
        <v>761</v>
      </c>
      <c r="D131" t="s">
        <v>431</v>
      </c>
      <c r="E131" t="s">
        <v>157</v>
      </c>
      <c r="F131">
        <v>20</v>
      </c>
      <c r="G131">
        <v>16</v>
      </c>
      <c r="H131">
        <v>102</v>
      </c>
      <c r="I131">
        <f t="shared" si="4"/>
        <v>138</v>
      </c>
      <c r="J131" t="s">
        <v>773</v>
      </c>
    </row>
    <row r="132" spans="1:10" x14ac:dyDescent="0.2">
      <c r="A132">
        <v>34</v>
      </c>
      <c r="B132">
        <v>1725</v>
      </c>
      <c r="C132" s="20" t="s">
        <v>544</v>
      </c>
      <c r="D132" t="s">
        <v>431</v>
      </c>
      <c r="E132" t="s">
        <v>257</v>
      </c>
      <c r="H132">
        <v>130</v>
      </c>
      <c r="I132">
        <f t="shared" si="4"/>
        <v>130</v>
      </c>
      <c r="J132" t="s">
        <v>773</v>
      </c>
    </row>
    <row r="133" spans="1:10" x14ac:dyDescent="0.2">
      <c r="A133">
        <v>61</v>
      </c>
      <c r="B133">
        <v>1725</v>
      </c>
      <c r="C133" t="s">
        <v>577</v>
      </c>
      <c r="D133" t="s">
        <v>431</v>
      </c>
      <c r="E133" t="s">
        <v>257</v>
      </c>
      <c r="F133">
        <v>30</v>
      </c>
      <c r="G133">
        <v>260</v>
      </c>
      <c r="H133">
        <v>120</v>
      </c>
      <c r="I133">
        <f t="shared" si="4"/>
        <v>410</v>
      </c>
      <c r="J133" t="s">
        <v>773</v>
      </c>
    </row>
    <row r="134" spans="1:10" x14ac:dyDescent="0.2">
      <c r="A134">
        <v>62</v>
      </c>
      <c r="B134">
        <v>1725</v>
      </c>
      <c r="C134" t="s">
        <v>577</v>
      </c>
      <c r="D134" t="s">
        <v>431</v>
      </c>
      <c r="E134" t="s">
        <v>257</v>
      </c>
      <c r="H134">
        <v>110</v>
      </c>
      <c r="I134">
        <f t="shared" si="4"/>
        <v>110</v>
      </c>
      <c r="J134" t="s">
        <v>773</v>
      </c>
    </row>
    <row r="135" spans="1:10" x14ac:dyDescent="0.2">
      <c r="A135">
        <v>63</v>
      </c>
      <c r="B135">
        <v>1725</v>
      </c>
      <c r="C135" t="s">
        <v>577</v>
      </c>
      <c r="D135" t="s">
        <v>431</v>
      </c>
      <c r="E135" t="s">
        <v>257</v>
      </c>
      <c r="G135">
        <v>200</v>
      </c>
      <c r="I135">
        <f t="shared" si="4"/>
        <v>200</v>
      </c>
      <c r="J135" t="s">
        <v>773</v>
      </c>
    </row>
    <row r="136" spans="1:10" x14ac:dyDescent="0.2">
      <c r="A136">
        <v>87</v>
      </c>
      <c r="B136">
        <v>1725</v>
      </c>
      <c r="C136" t="s">
        <v>650</v>
      </c>
      <c r="D136" t="s">
        <v>431</v>
      </c>
      <c r="E136" t="s">
        <v>257</v>
      </c>
      <c r="F136">
        <v>3</v>
      </c>
      <c r="G136">
        <v>13</v>
      </c>
      <c r="I136">
        <f t="shared" si="4"/>
        <v>16</v>
      </c>
      <c r="J136" t="s">
        <v>773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F9B0-E8F0-284E-A019-83EDC5C99621}">
  <dimension ref="A1:H64"/>
  <sheetViews>
    <sheetView workbookViewId="0">
      <selection activeCell="K32" sqref="K32"/>
    </sheetView>
  </sheetViews>
  <sheetFormatPr baseColWidth="10" defaultRowHeight="16" x14ac:dyDescent="0.2"/>
  <cols>
    <col min="3" max="3" width="16.83203125" bestFit="1" customWidth="1"/>
    <col min="4" max="4" width="16.6640625" bestFit="1" customWidth="1"/>
    <col min="7" max="7" width="19.83203125" customWidth="1"/>
    <col min="8" max="8" width="31.83203125" bestFit="1" customWidth="1"/>
  </cols>
  <sheetData>
    <row r="1" spans="1:8" x14ac:dyDescent="0.2">
      <c r="A1" s="12" t="s">
        <v>42</v>
      </c>
      <c r="B1" s="8" t="s">
        <v>43</v>
      </c>
      <c r="C1" s="8" t="s">
        <v>44</v>
      </c>
      <c r="D1" s="8" t="s">
        <v>45</v>
      </c>
      <c r="E1" s="8" t="s">
        <v>46</v>
      </c>
      <c r="F1" s="8" t="s">
        <v>47</v>
      </c>
      <c r="G1" s="8" t="s">
        <v>488</v>
      </c>
      <c r="H1" s="8" t="s">
        <v>487</v>
      </c>
    </row>
    <row r="2" spans="1:8" x14ac:dyDescent="0.2">
      <c r="A2">
        <v>1</v>
      </c>
      <c r="B2">
        <v>1720</v>
      </c>
      <c r="C2" t="s">
        <v>223</v>
      </c>
      <c r="D2" t="s">
        <v>233</v>
      </c>
      <c r="E2" t="s">
        <v>222</v>
      </c>
      <c r="F2">
        <v>6</v>
      </c>
      <c r="G2">
        <f>Table4[[#This Row],[Total AM]]*1.165</f>
        <v>6.99</v>
      </c>
      <c r="H2" t="s">
        <v>775</v>
      </c>
    </row>
    <row r="3" spans="1:8" x14ac:dyDescent="0.2">
      <c r="A3">
        <v>2</v>
      </c>
      <c r="B3">
        <v>1720</v>
      </c>
      <c r="C3" t="s">
        <v>224</v>
      </c>
      <c r="D3" t="s">
        <v>234</v>
      </c>
      <c r="E3" t="s">
        <v>222</v>
      </c>
      <c r="F3">
        <v>4</v>
      </c>
      <c r="G3">
        <f>Table4[[#This Row],[Total AM]]*1.165</f>
        <v>4.66</v>
      </c>
      <c r="H3" t="s">
        <v>775</v>
      </c>
    </row>
    <row r="4" spans="1:8" x14ac:dyDescent="0.2">
      <c r="A4">
        <v>3</v>
      </c>
      <c r="B4">
        <v>1720</v>
      </c>
      <c r="C4" t="s">
        <v>227</v>
      </c>
      <c r="D4" t="s">
        <v>234</v>
      </c>
      <c r="E4" t="s">
        <v>222</v>
      </c>
      <c r="F4">
        <v>6</v>
      </c>
      <c r="G4">
        <f>Table4[[#This Row],[Total AM]]*1.165</f>
        <v>6.99</v>
      </c>
      <c r="H4" t="s">
        <v>775</v>
      </c>
    </row>
    <row r="5" spans="1:8" x14ac:dyDescent="0.2">
      <c r="A5">
        <v>4</v>
      </c>
      <c r="B5">
        <v>1720</v>
      </c>
      <c r="C5" t="s">
        <v>228</v>
      </c>
      <c r="D5" t="s">
        <v>234</v>
      </c>
      <c r="E5" t="s">
        <v>222</v>
      </c>
      <c r="F5">
        <v>2</v>
      </c>
      <c r="G5">
        <f>Table4[[#This Row],[Total AM]]*1.165</f>
        <v>2.33</v>
      </c>
      <c r="H5" t="s">
        <v>775</v>
      </c>
    </row>
    <row r="6" spans="1:8" x14ac:dyDescent="0.2">
      <c r="A6">
        <v>5</v>
      </c>
      <c r="B6">
        <v>1720</v>
      </c>
      <c r="C6" t="s">
        <v>225</v>
      </c>
      <c r="D6" t="s">
        <v>234</v>
      </c>
      <c r="E6" t="s">
        <v>222</v>
      </c>
      <c r="F6">
        <v>5</v>
      </c>
      <c r="G6">
        <f>Table4[[#This Row],[Total AM]]*1.165</f>
        <v>5.8250000000000002</v>
      </c>
      <c r="H6" t="s">
        <v>775</v>
      </c>
    </row>
    <row r="7" spans="1:8" x14ac:dyDescent="0.2">
      <c r="A7">
        <v>6</v>
      </c>
      <c r="B7">
        <v>1720</v>
      </c>
      <c r="C7" t="s">
        <v>226</v>
      </c>
      <c r="D7" t="s">
        <v>234</v>
      </c>
      <c r="E7" t="s">
        <v>222</v>
      </c>
      <c r="F7">
        <v>5</v>
      </c>
      <c r="G7">
        <f>Table4[[#This Row],[Total AM]]*1.165</f>
        <v>5.8250000000000002</v>
      </c>
      <c r="H7" t="s">
        <v>775</v>
      </c>
    </row>
    <row r="8" spans="1:8" x14ac:dyDescent="0.2">
      <c r="A8">
        <v>7</v>
      </c>
      <c r="B8">
        <v>1720</v>
      </c>
      <c r="C8" t="s">
        <v>226</v>
      </c>
      <c r="D8" t="s">
        <v>234</v>
      </c>
      <c r="E8" t="s">
        <v>222</v>
      </c>
      <c r="F8">
        <v>5</v>
      </c>
      <c r="G8">
        <f>Table4[[#This Row],[Total AM]]*1.165</f>
        <v>5.8250000000000002</v>
      </c>
      <c r="H8" t="s">
        <v>775</v>
      </c>
    </row>
    <row r="9" spans="1:8" x14ac:dyDescent="0.2">
      <c r="A9">
        <v>8</v>
      </c>
      <c r="B9">
        <v>1720</v>
      </c>
      <c r="C9" t="s">
        <v>226</v>
      </c>
      <c r="D9" t="s">
        <v>234</v>
      </c>
      <c r="E9" t="s">
        <v>222</v>
      </c>
      <c r="F9">
        <v>5</v>
      </c>
      <c r="G9">
        <f>Table4[[#This Row],[Total AM]]*1.165</f>
        <v>5.8250000000000002</v>
      </c>
      <c r="H9" t="s">
        <v>775</v>
      </c>
    </row>
    <row r="10" spans="1:8" x14ac:dyDescent="0.2">
      <c r="A10">
        <v>9</v>
      </c>
      <c r="B10">
        <v>1720</v>
      </c>
      <c r="C10" t="s">
        <v>348</v>
      </c>
      <c r="D10" t="s">
        <v>237</v>
      </c>
      <c r="E10" t="s">
        <v>56</v>
      </c>
      <c r="F10">
        <v>5</v>
      </c>
      <c r="G10">
        <f>Table4[[#This Row],[Total AM]]*1.165</f>
        <v>5.8250000000000002</v>
      </c>
      <c r="H10" t="s">
        <v>775</v>
      </c>
    </row>
    <row r="11" spans="1:8" x14ac:dyDescent="0.2">
      <c r="A11">
        <v>10</v>
      </c>
      <c r="B11">
        <v>1720</v>
      </c>
      <c r="C11" t="s">
        <v>347</v>
      </c>
      <c r="D11" t="s">
        <v>237</v>
      </c>
      <c r="E11" t="s">
        <v>56</v>
      </c>
      <c r="F11">
        <v>3</v>
      </c>
      <c r="G11">
        <f>Table4[[#This Row],[Total AM]]*1.165</f>
        <v>3.4950000000000001</v>
      </c>
      <c r="H11" t="s">
        <v>775</v>
      </c>
    </row>
    <row r="12" spans="1:8" x14ac:dyDescent="0.2">
      <c r="A12">
        <v>11</v>
      </c>
      <c r="B12">
        <v>1720</v>
      </c>
      <c r="C12" t="s">
        <v>347</v>
      </c>
      <c r="D12" t="s">
        <v>237</v>
      </c>
      <c r="E12" t="s">
        <v>56</v>
      </c>
      <c r="F12">
        <v>2</v>
      </c>
      <c r="G12">
        <f>Table4[[#This Row],[Total AM]]*1.165</f>
        <v>2.33</v>
      </c>
      <c r="H12" t="s">
        <v>775</v>
      </c>
    </row>
    <row r="13" spans="1:8" x14ac:dyDescent="0.2">
      <c r="A13">
        <v>12</v>
      </c>
      <c r="B13">
        <v>1720</v>
      </c>
      <c r="C13" t="s">
        <v>229</v>
      </c>
      <c r="D13" t="s">
        <v>237</v>
      </c>
      <c r="E13" t="s">
        <v>56</v>
      </c>
      <c r="F13">
        <v>4</v>
      </c>
      <c r="G13">
        <f>Table4[[#This Row],[Total AM]]*1.165</f>
        <v>4.66</v>
      </c>
      <c r="H13" t="s">
        <v>775</v>
      </c>
    </row>
    <row r="14" spans="1:8" x14ac:dyDescent="0.2">
      <c r="A14">
        <v>13</v>
      </c>
      <c r="B14">
        <v>1720</v>
      </c>
      <c r="C14" t="s">
        <v>230</v>
      </c>
      <c r="D14" t="s">
        <v>235</v>
      </c>
      <c r="E14" t="s">
        <v>157</v>
      </c>
      <c r="F14">
        <v>6</v>
      </c>
      <c r="G14">
        <f>Table4[[#This Row],[Total AM]]*1.165</f>
        <v>6.99</v>
      </c>
      <c r="H14" t="s">
        <v>775</v>
      </c>
    </row>
    <row r="15" spans="1:8" x14ac:dyDescent="0.2">
      <c r="A15">
        <v>14</v>
      </c>
      <c r="B15">
        <v>1720</v>
      </c>
      <c r="C15" t="s">
        <v>231</v>
      </c>
      <c r="D15" t="s">
        <v>235</v>
      </c>
      <c r="E15" t="s">
        <v>157</v>
      </c>
      <c r="F15">
        <v>3</v>
      </c>
      <c r="G15">
        <f>Table4[[#This Row],[Total AM]]*1.165</f>
        <v>3.4950000000000001</v>
      </c>
      <c r="H15" t="s">
        <v>775</v>
      </c>
    </row>
    <row r="16" spans="1:8" x14ac:dyDescent="0.2">
      <c r="A16">
        <v>15</v>
      </c>
      <c r="B16">
        <v>1720</v>
      </c>
      <c r="C16" t="s">
        <v>232</v>
      </c>
      <c r="D16" t="s">
        <v>235</v>
      </c>
      <c r="E16" t="s">
        <v>157</v>
      </c>
      <c r="F16">
        <v>3</v>
      </c>
      <c r="G16">
        <f>Table4[[#This Row],[Total AM]]*1.165</f>
        <v>3.4950000000000001</v>
      </c>
      <c r="H16" t="s">
        <v>775</v>
      </c>
    </row>
    <row r="17" spans="1:8" x14ac:dyDescent="0.2">
      <c r="A17">
        <v>16</v>
      </c>
      <c r="B17">
        <v>1720</v>
      </c>
      <c r="C17" t="s">
        <v>232</v>
      </c>
      <c r="D17" t="s">
        <v>235</v>
      </c>
      <c r="E17" t="s">
        <v>157</v>
      </c>
      <c r="F17">
        <v>4</v>
      </c>
      <c r="G17">
        <f>Table4[[#This Row],[Total AM]]*1.165</f>
        <v>4.66</v>
      </c>
      <c r="H17" t="s">
        <v>775</v>
      </c>
    </row>
    <row r="18" spans="1:8" x14ac:dyDescent="0.2">
      <c r="A18">
        <v>17</v>
      </c>
      <c r="B18">
        <v>1720</v>
      </c>
      <c r="C18" t="s">
        <v>232</v>
      </c>
      <c r="D18" t="s">
        <v>235</v>
      </c>
      <c r="E18" t="s">
        <v>157</v>
      </c>
      <c r="F18">
        <v>5</v>
      </c>
      <c r="G18">
        <f>Table4[[#This Row],[Total AM]]*1.165</f>
        <v>5.8250000000000002</v>
      </c>
      <c r="H18" t="s">
        <v>775</v>
      </c>
    </row>
    <row r="19" spans="1:8" x14ac:dyDescent="0.2">
      <c r="A19">
        <v>63</v>
      </c>
      <c r="B19">
        <v>1720</v>
      </c>
      <c r="C19" t="s">
        <v>256</v>
      </c>
      <c r="D19" t="s">
        <v>142</v>
      </c>
      <c r="E19" t="s">
        <v>106</v>
      </c>
      <c r="F19">
        <v>4</v>
      </c>
      <c r="G19">
        <f>Table4[[#This Row],[Total AM]]*1.165</f>
        <v>4.66</v>
      </c>
      <c r="H19" t="s">
        <v>775</v>
      </c>
    </row>
    <row r="20" spans="1:8" x14ac:dyDescent="0.2">
      <c r="A20">
        <v>18</v>
      </c>
      <c r="B20">
        <v>1720</v>
      </c>
      <c r="C20" s="20" t="s">
        <v>626</v>
      </c>
      <c r="D20" t="s">
        <v>190</v>
      </c>
      <c r="E20" t="s">
        <v>157</v>
      </c>
      <c r="F20">
        <v>2</v>
      </c>
      <c r="G20">
        <f>Table4[[#This Row],[Total AM]]*1.165</f>
        <v>2.33</v>
      </c>
      <c r="H20" t="s">
        <v>775</v>
      </c>
    </row>
    <row r="21" spans="1:8" x14ac:dyDescent="0.2">
      <c r="A21">
        <v>19</v>
      </c>
      <c r="B21">
        <v>1720</v>
      </c>
      <c r="C21" s="6" t="s">
        <v>195</v>
      </c>
      <c r="D21" t="s">
        <v>190</v>
      </c>
      <c r="E21" t="s">
        <v>157</v>
      </c>
      <c r="F21">
        <v>10</v>
      </c>
      <c r="G21">
        <f>Table4[[#This Row],[Total AM]]*1.165</f>
        <v>11.65</v>
      </c>
      <c r="H21" t="s">
        <v>775</v>
      </c>
    </row>
    <row r="22" spans="1:8" x14ac:dyDescent="0.2">
      <c r="A22">
        <v>20</v>
      </c>
      <c r="B22">
        <v>1720</v>
      </c>
      <c r="C22" s="6" t="s">
        <v>195</v>
      </c>
      <c r="D22" t="s">
        <v>190</v>
      </c>
      <c r="E22" t="s">
        <v>157</v>
      </c>
      <c r="F22">
        <v>4</v>
      </c>
      <c r="G22">
        <f>Table4[[#This Row],[Total AM]]*1.165</f>
        <v>4.66</v>
      </c>
      <c r="H22" t="s">
        <v>775</v>
      </c>
    </row>
    <row r="23" spans="1:8" x14ac:dyDescent="0.2">
      <c r="A23">
        <v>21</v>
      </c>
      <c r="B23">
        <v>1720</v>
      </c>
      <c r="C23" t="s">
        <v>243</v>
      </c>
      <c r="D23" t="s">
        <v>190</v>
      </c>
      <c r="E23" t="s">
        <v>157</v>
      </c>
      <c r="F23">
        <v>7</v>
      </c>
      <c r="G23">
        <f>Table4[[#This Row],[Total AM]]*1.165</f>
        <v>8.1550000000000011</v>
      </c>
      <c r="H23" t="s">
        <v>775</v>
      </c>
    </row>
    <row r="24" spans="1:8" x14ac:dyDescent="0.2">
      <c r="A24">
        <v>22</v>
      </c>
      <c r="B24">
        <v>1720</v>
      </c>
      <c r="C24" s="6" t="s">
        <v>195</v>
      </c>
      <c r="D24" t="s">
        <v>190</v>
      </c>
      <c r="E24" t="s">
        <v>157</v>
      </c>
      <c r="F24">
        <v>10</v>
      </c>
      <c r="G24">
        <f>Table4[[#This Row],[Total AM]]*1.165</f>
        <v>11.65</v>
      </c>
      <c r="H24" t="s">
        <v>775</v>
      </c>
    </row>
    <row r="25" spans="1:8" x14ac:dyDescent="0.2">
      <c r="A25">
        <v>23</v>
      </c>
      <c r="B25">
        <v>1720</v>
      </c>
      <c r="C25" s="6" t="s">
        <v>195</v>
      </c>
      <c r="D25" t="s">
        <v>190</v>
      </c>
      <c r="E25" t="s">
        <v>157</v>
      </c>
      <c r="F25">
        <v>5</v>
      </c>
      <c r="G25">
        <f>Table4[[#This Row],[Total AM]]*1.165</f>
        <v>5.8250000000000002</v>
      </c>
      <c r="H25" t="s">
        <v>775</v>
      </c>
    </row>
    <row r="26" spans="1:8" x14ac:dyDescent="0.2">
      <c r="A26">
        <v>24</v>
      </c>
      <c r="B26">
        <v>1720</v>
      </c>
      <c r="C26" t="s">
        <v>244</v>
      </c>
      <c r="D26" t="s">
        <v>190</v>
      </c>
      <c r="E26" t="s">
        <v>157</v>
      </c>
      <c r="F26">
        <v>5</v>
      </c>
      <c r="G26">
        <f>Table4[[#This Row],[Total AM]]*1.165</f>
        <v>5.8250000000000002</v>
      </c>
      <c r="H26" t="s">
        <v>775</v>
      </c>
    </row>
    <row r="27" spans="1:8" x14ac:dyDescent="0.2">
      <c r="A27">
        <v>25</v>
      </c>
      <c r="B27">
        <v>1720</v>
      </c>
      <c r="C27" t="s">
        <v>245</v>
      </c>
      <c r="D27" t="s">
        <v>190</v>
      </c>
      <c r="E27" t="s">
        <v>157</v>
      </c>
      <c r="F27">
        <v>4</v>
      </c>
      <c r="G27">
        <f>Table4[[#This Row],[Total AM]]*1.165</f>
        <v>4.66</v>
      </c>
      <c r="H27" t="s">
        <v>775</v>
      </c>
    </row>
    <row r="28" spans="1:8" x14ac:dyDescent="0.2">
      <c r="A28">
        <v>26</v>
      </c>
      <c r="B28">
        <v>1720</v>
      </c>
      <c r="C28" t="s">
        <v>245</v>
      </c>
      <c r="D28" t="s">
        <v>190</v>
      </c>
      <c r="E28" t="s">
        <v>157</v>
      </c>
      <c r="F28">
        <v>3</v>
      </c>
      <c r="G28">
        <f>Table4[[#This Row],[Total AM]]*1.165</f>
        <v>3.4950000000000001</v>
      </c>
      <c r="H28" t="s">
        <v>775</v>
      </c>
    </row>
    <row r="29" spans="1:8" x14ac:dyDescent="0.2">
      <c r="A29">
        <v>27</v>
      </c>
      <c r="B29">
        <v>1720</v>
      </c>
      <c r="C29" t="s">
        <v>246</v>
      </c>
      <c r="D29" t="s">
        <v>190</v>
      </c>
      <c r="E29" t="s">
        <v>157</v>
      </c>
      <c r="F29">
        <v>5</v>
      </c>
      <c r="G29">
        <f>Table4[[#This Row],[Total AM]]*1.165</f>
        <v>5.8250000000000002</v>
      </c>
      <c r="H29" t="s">
        <v>775</v>
      </c>
    </row>
    <row r="30" spans="1:8" x14ac:dyDescent="0.2">
      <c r="A30">
        <v>28</v>
      </c>
      <c r="B30">
        <v>1720</v>
      </c>
      <c r="C30" t="s">
        <v>247</v>
      </c>
      <c r="D30" t="s">
        <v>190</v>
      </c>
      <c r="E30" t="s">
        <v>157</v>
      </c>
      <c r="F30">
        <v>4</v>
      </c>
      <c r="G30">
        <f>Table4[[#This Row],[Total AM]]*1.165</f>
        <v>4.66</v>
      </c>
      <c r="H30" t="s">
        <v>775</v>
      </c>
    </row>
    <row r="31" spans="1:8" x14ac:dyDescent="0.2">
      <c r="A31">
        <v>29</v>
      </c>
      <c r="B31">
        <v>1720</v>
      </c>
      <c r="C31" t="s">
        <v>248</v>
      </c>
      <c r="D31" t="s">
        <v>76</v>
      </c>
      <c r="E31" t="s">
        <v>157</v>
      </c>
      <c r="F31">
        <v>10</v>
      </c>
      <c r="G31">
        <f>Table4[[#This Row],[Total AM]]*1.165</f>
        <v>11.65</v>
      </c>
      <c r="H31" t="s">
        <v>775</v>
      </c>
    </row>
    <row r="32" spans="1:8" x14ac:dyDescent="0.2">
      <c r="A32">
        <v>30</v>
      </c>
      <c r="B32">
        <v>1720</v>
      </c>
      <c r="C32" t="s">
        <v>160</v>
      </c>
      <c r="D32" t="s">
        <v>76</v>
      </c>
      <c r="E32" t="s">
        <v>157</v>
      </c>
      <c r="F32">
        <v>5</v>
      </c>
      <c r="G32">
        <f>Table4[[#This Row],[Total AM]]*1.165</f>
        <v>5.8250000000000002</v>
      </c>
      <c r="H32" t="s">
        <v>775</v>
      </c>
    </row>
    <row r="33" spans="1:8" x14ac:dyDescent="0.2">
      <c r="A33">
        <v>31</v>
      </c>
      <c r="B33">
        <v>1720</v>
      </c>
      <c r="C33" t="s">
        <v>160</v>
      </c>
      <c r="D33" t="s">
        <v>76</v>
      </c>
      <c r="E33" t="s">
        <v>157</v>
      </c>
      <c r="F33">
        <v>5</v>
      </c>
      <c r="G33">
        <f>Table4[[#This Row],[Total AM]]*1.165</f>
        <v>5.8250000000000002</v>
      </c>
      <c r="H33" t="s">
        <v>775</v>
      </c>
    </row>
    <row r="34" spans="1:8" x14ac:dyDescent="0.2">
      <c r="A34">
        <v>32</v>
      </c>
      <c r="B34">
        <v>1720</v>
      </c>
      <c r="C34" t="s">
        <v>160</v>
      </c>
      <c r="D34" t="s">
        <v>76</v>
      </c>
      <c r="E34" t="s">
        <v>157</v>
      </c>
      <c r="F34">
        <v>5</v>
      </c>
      <c r="G34">
        <f>Table4[[#This Row],[Total AM]]*1.165</f>
        <v>5.8250000000000002</v>
      </c>
      <c r="H34" t="s">
        <v>775</v>
      </c>
    </row>
    <row r="35" spans="1:8" x14ac:dyDescent="0.2">
      <c r="A35">
        <v>33</v>
      </c>
      <c r="B35">
        <v>1720</v>
      </c>
      <c r="C35" t="s">
        <v>160</v>
      </c>
      <c r="D35" t="s">
        <v>76</v>
      </c>
      <c r="E35" t="s">
        <v>157</v>
      </c>
      <c r="F35">
        <v>5</v>
      </c>
      <c r="G35">
        <f>Table4[[#This Row],[Total AM]]*1.165</f>
        <v>5.8250000000000002</v>
      </c>
      <c r="H35" t="s">
        <v>775</v>
      </c>
    </row>
    <row r="36" spans="1:8" x14ac:dyDescent="0.2">
      <c r="A36">
        <v>34</v>
      </c>
      <c r="B36">
        <v>1720</v>
      </c>
      <c r="C36" t="s">
        <v>160</v>
      </c>
      <c r="D36" t="s">
        <v>76</v>
      </c>
      <c r="E36" t="s">
        <v>157</v>
      </c>
      <c r="F36">
        <v>5</v>
      </c>
      <c r="G36">
        <f>Table4[[#This Row],[Total AM]]*1.165</f>
        <v>5.8250000000000002</v>
      </c>
      <c r="H36" t="s">
        <v>775</v>
      </c>
    </row>
    <row r="37" spans="1:8" x14ac:dyDescent="0.2">
      <c r="A37">
        <v>35</v>
      </c>
      <c r="B37">
        <v>1720</v>
      </c>
      <c r="C37" t="s">
        <v>160</v>
      </c>
      <c r="D37" t="s">
        <v>76</v>
      </c>
      <c r="E37" t="s">
        <v>157</v>
      </c>
      <c r="F37">
        <v>5</v>
      </c>
      <c r="G37">
        <f>Table4[[#This Row],[Total AM]]*1.165</f>
        <v>5.8250000000000002</v>
      </c>
      <c r="H37" t="s">
        <v>775</v>
      </c>
    </row>
    <row r="38" spans="1:8" x14ac:dyDescent="0.2">
      <c r="A38">
        <v>36</v>
      </c>
      <c r="B38">
        <v>1720</v>
      </c>
      <c r="C38" t="s">
        <v>160</v>
      </c>
      <c r="D38" t="s">
        <v>76</v>
      </c>
      <c r="E38" t="s">
        <v>157</v>
      </c>
      <c r="F38">
        <v>5</v>
      </c>
      <c r="G38">
        <f>Table4[[#This Row],[Total AM]]*1.165</f>
        <v>5.8250000000000002</v>
      </c>
      <c r="H38" t="s">
        <v>775</v>
      </c>
    </row>
    <row r="39" spans="1:8" x14ac:dyDescent="0.2">
      <c r="A39">
        <v>37</v>
      </c>
      <c r="B39">
        <v>1720</v>
      </c>
      <c r="C39" t="s">
        <v>160</v>
      </c>
      <c r="D39" t="s">
        <v>76</v>
      </c>
      <c r="E39" t="s">
        <v>157</v>
      </c>
      <c r="F39">
        <v>5</v>
      </c>
      <c r="G39">
        <f>Table4[[#This Row],[Total AM]]*1.165</f>
        <v>5.8250000000000002</v>
      </c>
      <c r="H39" t="s">
        <v>775</v>
      </c>
    </row>
    <row r="40" spans="1:8" x14ac:dyDescent="0.2">
      <c r="A40">
        <v>38</v>
      </c>
      <c r="B40">
        <v>1720</v>
      </c>
      <c r="C40" t="s">
        <v>160</v>
      </c>
      <c r="D40" t="s">
        <v>76</v>
      </c>
      <c r="E40" t="s">
        <v>157</v>
      </c>
      <c r="F40">
        <v>5</v>
      </c>
      <c r="G40">
        <f>Table4[[#This Row],[Total AM]]*1.165</f>
        <v>5.8250000000000002</v>
      </c>
      <c r="H40" t="s">
        <v>775</v>
      </c>
    </row>
    <row r="41" spans="1:8" x14ac:dyDescent="0.2">
      <c r="A41">
        <v>39</v>
      </c>
      <c r="B41">
        <v>1720</v>
      </c>
      <c r="C41" t="s">
        <v>160</v>
      </c>
      <c r="D41" t="s">
        <v>76</v>
      </c>
      <c r="E41" t="s">
        <v>157</v>
      </c>
      <c r="F41">
        <v>5</v>
      </c>
      <c r="G41">
        <f>Table4[[#This Row],[Total AM]]*1.165</f>
        <v>5.8250000000000002</v>
      </c>
      <c r="H41" t="s">
        <v>775</v>
      </c>
    </row>
    <row r="42" spans="1:8" x14ac:dyDescent="0.2">
      <c r="A42">
        <v>40</v>
      </c>
      <c r="B42">
        <v>1720</v>
      </c>
      <c r="C42" t="s">
        <v>160</v>
      </c>
      <c r="D42" t="s">
        <v>76</v>
      </c>
      <c r="E42" t="s">
        <v>157</v>
      </c>
      <c r="F42">
        <v>5</v>
      </c>
      <c r="G42">
        <f>Table4[[#This Row],[Total AM]]*1.165</f>
        <v>5.8250000000000002</v>
      </c>
      <c r="H42" t="s">
        <v>775</v>
      </c>
    </row>
    <row r="43" spans="1:8" x14ac:dyDescent="0.2">
      <c r="A43">
        <v>41</v>
      </c>
      <c r="B43">
        <v>1720</v>
      </c>
      <c r="C43" t="s">
        <v>160</v>
      </c>
      <c r="D43" t="s">
        <v>76</v>
      </c>
      <c r="E43" t="s">
        <v>157</v>
      </c>
      <c r="F43">
        <v>5</v>
      </c>
      <c r="G43">
        <f>Table4[[#This Row],[Total AM]]*1.165</f>
        <v>5.8250000000000002</v>
      </c>
      <c r="H43" t="s">
        <v>775</v>
      </c>
    </row>
    <row r="44" spans="1:8" x14ac:dyDescent="0.2">
      <c r="A44">
        <v>42</v>
      </c>
      <c r="B44">
        <v>1720</v>
      </c>
      <c r="C44" t="s">
        <v>160</v>
      </c>
      <c r="D44" t="s">
        <v>76</v>
      </c>
      <c r="E44" t="s">
        <v>157</v>
      </c>
      <c r="F44">
        <v>5</v>
      </c>
      <c r="G44">
        <f>Table4[[#This Row],[Total AM]]*1.165</f>
        <v>5.8250000000000002</v>
      </c>
      <c r="H44" t="s">
        <v>775</v>
      </c>
    </row>
    <row r="45" spans="1:8" x14ac:dyDescent="0.2">
      <c r="A45">
        <v>43</v>
      </c>
      <c r="B45">
        <v>1720</v>
      </c>
      <c r="C45" t="s">
        <v>160</v>
      </c>
      <c r="D45" t="s">
        <v>76</v>
      </c>
      <c r="E45" t="s">
        <v>157</v>
      </c>
      <c r="F45">
        <v>5</v>
      </c>
      <c r="G45">
        <f>Table4[[#This Row],[Total AM]]*1.165</f>
        <v>5.8250000000000002</v>
      </c>
      <c r="H45" t="s">
        <v>775</v>
      </c>
    </row>
    <row r="46" spans="1:8" x14ac:dyDescent="0.2">
      <c r="A46">
        <v>44</v>
      </c>
      <c r="B46">
        <v>1720</v>
      </c>
      <c r="C46" t="s">
        <v>160</v>
      </c>
      <c r="D46" t="s">
        <v>76</v>
      </c>
      <c r="E46" t="s">
        <v>157</v>
      </c>
      <c r="F46">
        <v>5</v>
      </c>
      <c r="G46">
        <f>Table4[[#This Row],[Total AM]]*1.165</f>
        <v>5.8250000000000002</v>
      </c>
      <c r="H46" t="s">
        <v>775</v>
      </c>
    </row>
    <row r="47" spans="1:8" x14ac:dyDescent="0.2">
      <c r="A47">
        <v>45</v>
      </c>
      <c r="B47">
        <v>1720</v>
      </c>
      <c r="C47" t="s">
        <v>249</v>
      </c>
      <c r="D47" t="s">
        <v>242</v>
      </c>
      <c r="E47" t="s">
        <v>157</v>
      </c>
      <c r="F47">
        <v>5</v>
      </c>
      <c r="G47">
        <f>Table4[[#This Row],[Total AM]]*1.165</f>
        <v>5.8250000000000002</v>
      </c>
      <c r="H47" t="s">
        <v>775</v>
      </c>
    </row>
    <row r="48" spans="1:8" x14ac:dyDescent="0.2">
      <c r="A48">
        <v>46</v>
      </c>
      <c r="B48">
        <v>1720</v>
      </c>
      <c r="C48" t="s">
        <v>249</v>
      </c>
      <c r="D48" t="s">
        <v>242</v>
      </c>
      <c r="E48" t="s">
        <v>157</v>
      </c>
      <c r="F48">
        <v>5</v>
      </c>
      <c r="G48">
        <f>Table4[[#This Row],[Total AM]]*1.165</f>
        <v>5.8250000000000002</v>
      </c>
      <c r="H48" t="s">
        <v>775</v>
      </c>
    </row>
    <row r="49" spans="1:8" x14ac:dyDescent="0.2">
      <c r="A49">
        <v>47</v>
      </c>
      <c r="B49">
        <v>1720</v>
      </c>
      <c r="C49" t="s">
        <v>250</v>
      </c>
      <c r="D49" t="s">
        <v>240</v>
      </c>
      <c r="E49" t="s">
        <v>106</v>
      </c>
      <c r="F49">
        <v>10</v>
      </c>
      <c r="G49">
        <f>Table4[[#This Row],[Total AM]]*1.165</f>
        <v>11.65</v>
      </c>
      <c r="H49" t="s">
        <v>775</v>
      </c>
    </row>
    <row r="50" spans="1:8" x14ac:dyDescent="0.2">
      <c r="A50">
        <v>48</v>
      </c>
      <c r="B50">
        <v>1720</v>
      </c>
      <c r="C50" t="s">
        <v>251</v>
      </c>
      <c r="D50" t="s">
        <v>240</v>
      </c>
      <c r="E50" t="s">
        <v>106</v>
      </c>
      <c r="F50">
        <v>5</v>
      </c>
      <c r="G50">
        <f>Table4[[#This Row],[Total AM]]*1.165</f>
        <v>5.8250000000000002</v>
      </c>
      <c r="H50" t="s">
        <v>775</v>
      </c>
    </row>
    <row r="51" spans="1:8" x14ac:dyDescent="0.2">
      <c r="A51">
        <v>49</v>
      </c>
      <c r="B51">
        <v>1720</v>
      </c>
      <c r="C51" t="s">
        <v>251</v>
      </c>
      <c r="D51" t="s">
        <v>240</v>
      </c>
      <c r="E51" t="s">
        <v>106</v>
      </c>
      <c r="F51">
        <v>7</v>
      </c>
      <c r="G51">
        <f>Table4[[#This Row],[Total AM]]*1.165</f>
        <v>8.1550000000000011</v>
      </c>
      <c r="H51" t="s">
        <v>775</v>
      </c>
    </row>
    <row r="52" spans="1:8" x14ac:dyDescent="0.2">
      <c r="A52">
        <v>50</v>
      </c>
      <c r="B52">
        <v>1720</v>
      </c>
      <c r="C52" t="s">
        <v>251</v>
      </c>
      <c r="D52" t="s">
        <v>240</v>
      </c>
      <c r="E52" t="s">
        <v>106</v>
      </c>
      <c r="F52">
        <v>2</v>
      </c>
      <c r="G52">
        <f>Table4[[#This Row],[Total AM]]*1.165</f>
        <v>2.33</v>
      </c>
      <c r="H52" t="s">
        <v>775</v>
      </c>
    </row>
    <row r="53" spans="1:8" x14ac:dyDescent="0.2">
      <c r="A53">
        <v>51</v>
      </c>
      <c r="B53">
        <v>1720</v>
      </c>
      <c r="C53" t="s">
        <v>252</v>
      </c>
      <c r="D53" t="s">
        <v>240</v>
      </c>
      <c r="E53" t="s">
        <v>106</v>
      </c>
      <c r="F53">
        <v>10</v>
      </c>
      <c r="G53">
        <f>Table4[[#This Row],[Total AM]]*1.165</f>
        <v>11.65</v>
      </c>
      <c r="H53" t="s">
        <v>775</v>
      </c>
    </row>
    <row r="54" spans="1:8" x14ac:dyDescent="0.2">
      <c r="A54">
        <v>52</v>
      </c>
      <c r="B54">
        <v>1720</v>
      </c>
      <c r="C54" t="s">
        <v>253</v>
      </c>
      <c r="D54" t="s">
        <v>240</v>
      </c>
      <c r="E54" t="s">
        <v>106</v>
      </c>
      <c r="F54">
        <v>6</v>
      </c>
      <c r="G54">
        <f>Table4[[#This Row],[Total AM]]*1.165</f>
        <v>6.99</v>
      </c>
      <c r="H54" t="s">
        <v>775</v>
      </c>
    </row>
    <row r="55" spans="1:8" x14ac:dyDescent="0.2">
      <c r="A55">
        <v>53</v>
      </c>
      <c r="B55">
        <v>1720</v>
      </c>
      <c r="C55" t="s">
        <v>254</v>
      </c>
      <c r="D55" t="s">
        <v>240</v>
      </c>
      <c r="E55" t="s">
        <v>106</v>
      </c>
      <c r="F55">
        <v>4</v>
      </c>
      <c r="G55">
        <f>Table4[[#This Row],[Total AM]]*1.165</f>
        <v>4.66</v>
      </c>
      <c r="H55" t="s">
        <v>775</v>
      </c>
    </row>
    <row r="56" spans="1:8" x14ac:dyDescent="0.2">
      <c r="A56">
        <v>54</v>
      </c>
      <c r="B56">
        <v>1720</v>
      </c>
      <c r="C56" s="20" t="s">
        <v>284</v>
      </c>
      <c r="D56" t="s">
        <v>240</v>
      </c>
      <c r="E56" t="s">
        <v>106</v>
      </c>
      <c r="F56">
        <v>6</v>
      </c>
      <c r="G56">
        <f>Table4[[#This Row],[Total AM]]*1.165</f>
        <v>6.99</v>
      </c>
      <c r="H56" t="s">
        <v>775</v>
      </c>
    </row>
    <row r="57" spans="1:8" x14ac:dyDescent="0.2">
      <c r="A57">
        <v>55</v>
      </c>
      <c r="B57">
        <v>1720</v>
      </c>
      <c r="C57" s="20" t="s">
        <v>284</v>
      </c>
      <c r="D57" t="s">
        <v>240</v>
      </c>
      <c r="E57" t="s">
        <v>106</v>
      </c>
      <c r="F57">
        <v>6</v>
      </c>
      <c r="G57">
        <f>Table4[[#This Row],[Total AM]]*1.165</f>
        <v>6.99</v>
      </c>
      <c r="H57" t="s">
        <v>775</v>
      </c>
    </row>
    <row r="58" spans="1:8" x14ac:dyDescent="0.2">
      <c r="A58">
        <v>56</v>
      </c>
      <c r="B58">
        <v>1720</v>
      </c>
      <c r="C58" s="20" t="s">
        <v>284</v>
      </c>
      <c r="D58" t="s">
        <v>240</v>
      </c>
      <c r="E58" t="s">
        <v>106</v>
      </c>
      <c r="F58">
        <v>6</v>
      </c>
      <c r="G58">
        <f>Table4[[#This Row],[Total AM]]*1.165</f>
        <v>6.99</v>
      </c>
      <c r="H58" t="s">
        <v>775</v>
      </c>
    </row>
    <row r="59" spans="1:8" x14ac:dyDescent="0.2">
      <c r="A59">
        <v>57</v>
      </c>
      <c r="B59">
        <v>1720</v>
      </c>
      <c r="C59" s="20" t="s">
        <v>284</v>
      </c>
      <c r="D59" t="s">
        <v>240</v>
      </c>
      <c r="E59" t="s">
        <v>106</v>
      </c>
      <c r="F59">
        <v>3</v>
      </c>
      <c r="G59">
        <f>Table4[[#This Row],[Total AM]]*1.165</f>
        <v>3.4950000000000001</v>
      </c>
      <c r="H59" t="s">
        <v>775</v>
      </c>
    </row>
    <row r="60" spans="1:8" x14ac:dyDescent="0.2">
      <c r="A60">
        <v>58</v>
      </c>
      <c r="B60">
        <v>1720</v>
      </c>
      <c r="C60" s="20" t="s">
        <v>284</v>
      </c>
      <c r="D60" t="s">
        <v>240</v>
      </c>
      <c r="E60" t="s">
        <v>106</v>
      </c>
      <c r="F60">
        <v>3</v>
      </c>
      <c r="G60">
        <f>Table4[[#This Row],[Total AM]]*1.165</f>
        <v>3.4950000000000001</v>
      </c>
      <c r="H60" t="s">
        <v>775</v>
      </c>
    </row>
    <row r="61" spans="1:8" x14ac:dyDescent="0.2">
      <c r="A61">
        <v>59</v>
      </c>
      <c r="B61">
        <v>1720</v>
      </c>
      <c r="C61" s="20" t="s">
        <v>284</v>
      </c>
      <c r="D61" t="s">
        <v>240</v>
      </c>
      <c r="E61" t="s">
        <v>106</v>
      </c>
      <c r="F61">
        <v>3</v>
      </c>
      <c r="G61">
        <f>Table4[[#This Row],[Total AM]]*1.165</f>
        <v>3.4950000000000001</v>
      </c>
      <c r="H61" t="s">
        <v>775</v>
      </c>
    </row>
    <row r="62" spans="1:8" x14ac:dyDescent="0.2">
      <c r="A62">
        <v>60</v>
      </c>
      <c r="B62">
        <v>1720</v>
      </c>
      <c r="C62" s="20" t="s">
        <v>284</v>
      </c>
      <c r="D62" t="s">
        <v>240</v>
      </c>
      <c r="E62" t="s">
        <v>106</v>
      </c>
      <c r="F62">
        <v>3</v>
      </c>
      <c r="G62">
        <f>Table4[[#This Row],[Total AM]]*1.165</f>
        <v>3.4950000000000001</v>
      </c>
      <c r="H62" t="s">
        <v>775</v>
      </c>
    </row>
    <row r="63" spans="1:8" x14ac:dyDescent="0.2">
      <c r="A63">
        <v>61</v>
      </c>
      <c r="B63">
        <v>1720</v>
      </c>
      <c r="C63" t="s">
        <v>255</v>
      </c>
      <c r="D63" t="s">
        <v>240</v>
      </c>
      <c r="E63" t="s">
        <v>106</v>
      </c>
      <c r="F63">
        <v>2</v>
      </c>
      <c r="G63">
        <f>Table4[[#This Row],[Total AM]]*1.165</f>
        <v>2.33</v>
      </c>
      <c r="H63" t="s">
        <v>775</v>
      </c>
    </row>
    <row r="64" spans="1:8" x14ac:dyDescent="0.2">
      <c r="A64">
        <v>62</v>
      </c>
      <c r="B64">
        <v>1720</v>
      </c>
      <c r="C64" t="s">
        <v>255</v>
      </c>
      <c r="D64" t="s">
        <v>240</v>
      </c>
      <c r="E64" t="s">
        <v>106</v>
      </c>
      <c r="F64">
        <v>2</v>
      </c>
      <c r="G64">
        <f>Table4[[#This Row],[Total AM]]*1.165</f>
        <v>2.33</v>
      </c>
      <c r="H64" t="s">
        <v>775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2CA07-A5AE-DD48-8CB5-F118165F9FF7}">
  <dimension ref="A1:I701"/>
  <sheetViews>
    <sheetView topLeftCell="A60" zoomScale="115" workbookViewId="0">
      <selection activeCell="I32" sqref="I32"/>
    </sheetView>
  </sheetViews>
  <sheetFormatPr baseColWidth="10" defaultRowHeight="16" x14ac:dyDescent="0.2"/>
  <cols>
    <col min="3" max="3" width="32.1640625" bestFit="1" customWidth="1"/>
    <col min="5" max="5" width="14.6640625" bestFit="1" customWidth="1"/>
    <col min="7" max="7" width="12.5" customWidth="1"/>
    <col min="8" max="8" width="20.1640625" customWidth="1"/>
    <col min="9" max="9" width="20.83203125" bestFit="1" customWidth="1"/>
  </cols>
  <sheetData>
    <row r="1" spans="1:9" x14ac:dyDescent="0.2">
      <c r="A1" s="12" t="s">
        <v>42</v>
      </c>
      <c r="B1" s="8" t="s">
        <v>43</v>
      </c>
      <c r="C1" s="8" t="s">
        <v>44</v>
      </c>
      <c r="D1" s="8" t="s">
        <v>45</v>
      </c>
      <c r="E1" s="8" t="s">
        <v>46</v>
      </c>
      <c r="F1" s="8" t="s">
        <v>47</v>
      </c>
      <c r="G1" s="8" t="s">
        <v>48</v>
      </c>
      <c r="H1" s="8" t="s">
        <v>488</v>
      </c>
      <c r="I1" s="8" t="s">
        <v>487</v>
      </c>
    </row>
    <row r="2" spans="1:9" x14ac:dyDescent="0.2">
      <c r="A2">
        <v>1</v>
      </c>
      <c r="B2">
        <v>1732</v>
      </c>
      <c r="C2" s="20" t="s">
        <v>549</v>
      </c>
      <c r="D2" t="s">
        <v>258</v>
      </c>
      <c r="E2" t="s">
        <v>257</v>
      </c>
      <c r="G2">
        <v>30</v>
      </c>
      <c r="H2">
        <f>Table3[[#This Row],[Total AM]]*1.165+Table3[[#This Row],[Total corni]]*0.026</f>
        <v>0.77999999999999992</v>
      </c>
      <c r="I2" t="s">
        <v>774</v>
      </c>
    </row>
    <row r="3" spans="1:9" x14ac:dyDescent="0.2">
      <c r="A3">
        <v>2</v>
      </c>
      <c r="B3">
        <v>1732</v>
      </c>
      <c r="C3" s="20" t="s">
        <v>549</v>
      </c>
      <c r="D3" t="s">
        <v>258</v>
      </c>
      <c r="E3" t="s">
        <v>257</v>
      </c>
      <c r="G3">
        <v>20</v>
      </c>
      <c r="H3">
        <f>Table3[[#This Row],[Total AM]]*1.165+Table3[[#This Row],[Total corni]]*0.026</f>
        <v>0.52</v>
      </c>
      <c r="I3" t="s">
        <v>774</v>
      </c>
    </row>
    <row r="4" spans="1:9" x14ac:dyDescent="0.2">
      <c r="A4">
        <v>3</v>
      </c>
      <c r="B4">
        <v>1732</v>
      </c>
      <c r="C4" s="20" t="s">
        <v>549</v>
      </c>
      <c r="D4" t="s">
        <v>258</v>
      </c>
      <c r="E4" t="s">
        <v>257</v>
      </c>
      <c r="G4">
        <v>30</v>
      </c>
      <c r="H4">
        <f>Table3[[#This Row],[Total AM]]*1.165+Table3[[#This Row],[Total corni]]*0.026</f>
        <v>0.77999999999999992</v>
      </c>
      <c r="I4" t="s">
        <v>774</v>
      </c>
    </row>
    <row r="5" spans="1:9" x14ac:dyDescent="0.2">
      <c r="A5">
        <v>4</v>
      </c>
      <c r="B5">
        <v>1732</v>
      </c>
      <c r="C5" s="20" t="s">
        <v>549</v>
      </c>
      <c r="D5" t="s">
        <v>258</v>
      </c>
      <c r="E5" t="s">
        <v>257</v>
      </c>
      <c r="G5">
        <v>20</v>
      </c>
      <c r="H5">
        <f>Table3[[#This Row],[Total AM]]*1.165+Table3[[#This Row],[Total corni]]*0.026</f>
        <v>0.52</v>
      </c>
      <c r="I5" t="s">
        <v>774</v>
      </c>
    </row>
    <row r="6" spans="1:9" x14ac:dyDescent="0.2">
      <c r="A6">
        <v>5</v>
      </c>
      <c r="B6">
        <v>1732</v>
      </c>
      <c r="C6" t="s">
        <v>259</v>
      </c>
      <c r="D6" t="s">
        <v>258</v>
      </c>
      <c r="E6" t="s">
        <v>257</v>
      </c>
      <c r="F6">
        <v>1</v>
      </c>
      <c r="H6">
        <f>Table3[[#This Row],[Total AM]]*1.165+Table3[[#This Row],[Total corni]]*0.026</f>
        <v>1.165</v>
      </c>
      <c r="I6" t="s">
        <v>774</v>
      </c>
    </row>
    <row r="7" spans="1:9" x14ac:dyDescent="0.2">
      <c r="A7">
        <v>6</v>
      </c>
      <c r="B7">
        <v>1732</v>
      </c>
      <c r="C7" t="s">
        <v>260</v>
      </c>
      <c r="D7" t="s">
        <v>258</v>
      </c>
      <c r="E7" t="s">
        <v>257</v>
      </c>
      <c r="F7">
        <v>1</v>
      </c>
      <c r="H7">
        <f>Table3[[#This Row],[Total AM]]*1.165+Table3[[#This Row],[Total corni]]*0.026</f>
        <v>1.165</v>
      </c>
      <c r="I7" t="s">
        <v>774</v>
      </c>
    </row>
    <row r="8" spans="1:9" x14ac:dyDescent="0.2">
      <c r="A8">
        <v>7</v>
      </c>
      <c r="B8">
        <v>1732</v>
      </c>
      <c r="C8" t="s">
        <v>260</v>
      </c>
      <c r="D8" t="s">
        <v>258</v>
      </c>
      <c r="E8" t="s">
        <v>257</v>
      </c>
      <c r="F8">
        <v>1</v>
      </c>
      <c r="H8">
        <f>Table3[[#This Row],[Total AM]]*1.165+Table3[[#This Row],[Total corni]]*0.026</f>
        <v>1.165</v>
      </c>
      <c r="I8" t="s">
        <v>774</v>
      </c>
    </row>
    <row r="9" spans="1:9" x14ac:dyDescent="0.2">
      <c r="A9">
        <v>8</v>
      </c>
      <c r="B9">
        <v>1732</v>
      </c>
      <c r="C9" s="20" t="s">
        <v>536</v>
      </c>
      <c r="D9" t="s">
        <v>258</v>
      </c>
      <c r="E9" t="s">
        <v>257</v>
      </c>
      <c r="G9">
        <v>25</v>
      </c>
      <c r="H9">
        <f>Table3[[#This Row],[Total AM]]*1.165+Table3[[#This Row],[Total corni]]*0.026</f>
        <v>0.65</v>
      </c>
      <c r="I9" t="s">
        <v>774</v>
      </c>
    </row>
    <row r="10" spans="1:9" x14ac:dyDescent="0.2">
      <c r="A10">
        <v>9</v>
      </c>
      <c r="B10">
        <v>1732</v>
      </c>
      <c r="C10" t="s">
        <v>262</v>
      </c>
      <c r="D10" t="s">
        <v>258</v>
      </c>
      <c r="E10" t="s">
        <v>257</v>
      </c>
      <c r="F10">
        <v>1</v>
      </c>
      <c r="G10">
        <v>10</v>
      </c>
      <c r="H10">
        <f>Table3[[#This Row],[Total AM]]*1.165+Table3[[#This Row],[Total corni]]*0.026</f>
        <v>1.425</v>
      </c>
      <c r="I10" t="s">
        <v>774</v>
      </c>
    </row>
    <row r="11" spans="1:9" x14ac:dyDescent="0.2">
      <c r="A11">
        <v>10</v>
      </c>
      <c r="B11">
        <v>1732</v>
      </c>
      <c r="C11" t="s">
        <v>263</v>
      </c>
      <c r="D11" t="s">
        <v>258</v>
      </c>
      <c r="E11" t="s">
        <v>257</v>
      </c>
      <c r="F11">
        <v>2</v>
      </c>
      <c r="G11">
        <v>10</v>
      </c>
      <c r="H11">
        <f>Table3[[#This Row],[Total AM]]*1.165+Table3[[#This Row],[Total corni]]*0.026</f>
        <v>2.59</v>
      </c>
      <c r="I11" t="s">
        <v>774</v>
      </c>
    </row>
    <row r="12" spans="1:9" x14ac:dyDescent="0.2">
      <c r="A12">
        <v>11</v>
      </c>
      <c r="B12">
        <v>1732</v>
      </c>
      <c r="C12" t="s">
        <v>263</v>
      </c>
      <c r="D12" t="s">
        <v>258</v>
      </c>
      <c r="E12" t="s">
        <v>257</v>
      </c>
      <c r="F12">
        <v>1</v>
      </c>
      <c r="H12">
        <f>Table3[[#This Row],[Total AM]]*1.165+Table3[[#This Row],[Total corni]]*0.026</f>
        <v>1.165</v>
      </c>
      <c r="I12" t="s">
        <v>774</v>
      </c>
    </row>
    <row r="13" spans="1:9" x14ac:dyDescent="0.2">
      <c r="A13">
        <v>12</v>
      </c>
      <c r="B13">
        <v>1732</v>
      </c>
      <c r="C13" t="s">
        <v>265</v>
      </c>
      <c r="D13" t="s">
        <v>264</v>
      </c>
      <c r="E13" t="s">
        <v>257</v>
      </c>
      <c r="F13">
        <v>1</v>
      </c>
      <c r="H13">
        <f>Table3[[#This Row],[Total AM]]*1.165+Table3[[#This Row],[Total corni]]*0.026</f>
        <v>1.165</v>
      </c>
      <c r="I13" t="s">
        <v>774</v>
      </c>
    </row>
    <row r="14" spans="1:9" x14ac:dyDescent="0.2">
      <c r="A14">
        <v>13</v>
      </c>
      <c r="B14">
        <v>1732</v>
      </c>
      <c r="C14" t="s">
        <v>265</v>
      </c>
      <c r="D14" t="s">
        <v>264</v>
      </c>
      <c r="E14" t="s">
        <v>257</v>
      </c>
      <c r="G14">
        <v>12</v>
      </c>
      <c r="H14">
        <f>Table3[[#This Row],[Total AM]]*1.165+Table3[[#This Row],[Total corni]]*0.026</f>
        <v>0.312</v>
      </c>
      <c r="I14" t="s">
        <v>774</v>
      </c>
    </row>
    <row r="15" spans="1:9" x14ac:dyDescent="0.2">
      <c r="A15">
        <v>14</v>
      </c>
      <c r="B15">
        <v>1732</v>
      </c>
      <c r="C15" t="s">
        <v>266</v>
      </c>
      <c r="D15" t="s">
        <v>264</v>
      </c>
      <c r="E15" t="s">
        <v>257</v>
      </c>
      <c r="F15">
        <v>1</v>
      </c>
      <c r="H15">
        <f>Table3[[#This Row],[Total AM]]*1.165+Table3[[#This Row],[Total corni]]*0.026</f>
        <v>1.165</v>
      </c>
      <c r="I15" t="s">
        <v>774</v>
      </c>
    </row>
    <row r="16" spans="1:9" x14ac:dyDescent="0.2">
      <c r="A16">
        <v>15</v>
      </c>
      <c r="B16">
        <v>1732</v>
      </c>
      <c r="C16" t="s">
        <v>268</v>
      </c>
      <c r="D16" t="s">
        <v>267</v>
      </c>
      <c r="E16" t="s">
        <v>257</v>
      </c>
      <c r="F16">
        <v>1</v>
      </c>
      <c r="H16">
        <f>Table3[[#This Row],[Total AM]]*1.165+Table3[[#This Row],[Total corni]]*0.026</f>
        <v>1.165</v>
      </c>
      <c r="I16" t="s">
        <v>774</v>
      </c>
    </row>
    <row r="17" spans="1:9" x14ac:dyDescent="0.2">
      <c r="A17">
        <v>16</v>
      </c>
      <c r="B17">
        <v>1732</v>
      </c>
      <c r="C17" t="s">
        <v>268</v>
      </c>
      <c r="D17" t="s">
        <v>267</v>
      </c>
      <c r="E17" t="s">
        <v>257</v>
      </c>
      <c r="G17">
        <v>20</v>
      </c>
      <c r="H17">
        <f>Table3[[#This Row],[Total AM]]*1.165+Table3[[#This Row],[Total corni]]*0.026</f>
        <v>0.52</v>
      </c>
      <c r="I17" t="s">
        <v>774</v>
      </c>
    </row>
    <row r="18" spans="1:9" x14ac:dyDescent="0.2">
      <c r="A18">
        <v>17</v>
      </c>
      <c r="B18">
        <v>1732</v>
      </c>
      <c r="C18" s="11" t="s">
        <v>127</v>
      </c>
      <c r="D18" s="6" t="s">
        <v>241</v>
      </c>
      <c r="E18" t="s">
        <v>106</v>
      </c>
      <c r="F18">
        <v>1</v>
      </c>
      <c r="G18">
        <v>10</v>
      </c>
      <c r="H18">
        <f>Table3[[#This Row],[Total AM]]*1.165+Table3[[#This Row],[Total corni]]*0.026</f>
        <v>1.425</v>
      </c>
      <c r="I18" t="s">
        <v>774</v>
      </c>
    </row>
    <row r="19" spans="1:9" x14ac:dyDescent="0.2">
      <c r="A19">
        <v>18</v>
      </c>
      <c r="B19">
        <v>1732</v>
      </c>
      <c r="C19" s="11" t="s">
        <v>127</v>
      </c>
      <c r="D19" s="6" t="s">
        <v>241</v>
      </c>
      <c r="E19" t="s">
        <v>106</v>
      </c>
      <c r="F19">
        <v>2</v>
      </c>
      <c r="H19">
        <f>Table3[[#This Row],[Total AM]]*1.165+Table3[[#This Row],[Total corni]]*0.026</f>
        <v>2.33</v>
      </c>
      <c r="I19" t="s">
        <v>774</v>
      </c>
    </row>
    <row r="20" spans="1:9" x14ac:dyDescent="0.2">
      <c r="A20">
        <v>19</v>
      </c>
      <c r="B20">
        <v>1732</v>
      </c>
      <c r="C20" s="11" t="s">
        <v>127</v>
      </c>
      <c r="D20" s="6" t="s">
        <v>241</v>
      </c>
      <c r="E20" t="s">
        <v>106</v>
      </c>
      <c r="G20">
        <v>20</v>
      </c>
      <c r="H20">
        <f>Table3[[#This Row],[Total AM]]*1.165+Table3[[#This Row],[Total corni]]*0.026</f>
        <v>0.52</v>
      </c>
      <c r="I20" t="s">
        <v>774</v>
      </c>
    </row>
    <row r="21" spans="1:9" x14ac:dyDescent="0.2">
      <c r="A21">
        <v>20</v>
      </c>
      <c r="B21">
        <v>1732</v>
      </c>
      <c r="C21" s="11" t="s">
        <v>127</v>
      </c>
      <c r="D21" s="6" t="s">
        <v>241</v>
      </c>
      <c r="E21" t="s">
        <v>106</v>
      </c>
      <c r="G21">
        <v>20</v>
      </c>
      <c r="H21">
        <f>Table3[[#This Row],[Total AM]]*1.165+Table3[[#This Row],[Total corni]]*0.026</f>
        <v>0.52</v>
      </c>
      <c r="I21" t="s">
        <v>774</v>
      </c>
    </row>
    <row r="22" spans="1:9" x14ac:dyDescent="0.2">
      <c r="A22">
        <v>21</v>
      </c>
      <c r="B22">
        <v>1732</v>
      </c>
      <c r="C22" s="11" t="s">
        <v>127</v>
      </c>
      <c r="D22" s="6" t="s">
        <v>241</v>
      </c>
      <c r="E22" t="s">
        <v>106</v>
      </c>
      <c r="G22">
        <v>30</v>
      </c>
      <c r="H22">
        <f>Table3[[#This Row],[Total AM]]*1.165+Table3[[#This Row],[Total corni]]*0.026</f>
        <v>0.77999999999999992</v>
      </c>
      <c r="I22" t="s">
        <v>774</v>
      </c>
    </row>
    <row r="23" spans="1:9" x14ac:dyDescent="0.2">
      <c r="A23">
        <v>22</v>
      </c>
      <c r="B23">
        <v>1732</v>
      </c>
      <c r="C23" s="11" t="s">
        <v>127</v>
      </c>
      <c r="D23" s="6" t="s">
        <v>241</v>
      </c>
      <c r="E23" t="s">
        <v>106</v>
      </c>
      <c r="F23">
        <v>1</v>
      </c>
      <c r="H23">
        <f>Table3[[#This Row],[Total AM]]*1.165+Table3[[#This Row],[Total corni]]*0.026</f>
        <v>1.165</v>
      </c>
      <c r="I23" t="s">
        <v>774</v>
      </c>
    </row>
    <row r="24" spans="1:9" x14ac:dyDescent="0.2">
      <c r="A24">
        <v>23</v>
      </c>
      <c r="B24">
        <v>1732</v>
      </c>
      <c r="C24" s="11" t="s">
        <v>127</v>
      </c>
      <c r="D24" s="6" t="s">
        <v>241</v>
      </c>
      <c r="E24" t="s">
        <v>106</v>
      </c>
      <c r="G24">
        <v>20</v>
      </c>
      <c r="H24">
        <f>Table3[[#This Row],[Total AM]]*1.165+Table3[[#This Row],[Total corni]]*0.026</f>
        <v>0.52</v>
      </c>
      <c r="I24" t="s">
        <v>774</v>
      </c>
    </row>
    <row r="25" spans="1:9" x14ac:dyDescent="0.2">
      <c r="A25">
        <v>24</v>
      </c>
      <c r="B25">
        <v>1732</v>
      </c>
      <c r="C25" s="11" t="s">
        <v>127</v>
      </c>
      <c r="D25" s="6" t="s">
        <v>241</v>
      </c>
      <c r="E25" t="s">
        <v>106</v>
      </c>
      <c r="F25">
        <v>2</v>
      </c>
      <c r="H25">
        <f>Table3[[#This Row],[Total AM]]*1.165+Table3[[#This Row],[Total corni]]*0.026</f>
        <v>2.33</v>
      </c>
      <c r="I25" t="s">
        <v>774</v>
      </c>
    </row>
    <row r="26" spans="1:9" x14ac:dyDescent="0.2">
      <c r="A26">
        <v>25</v>
      </c>
      <c r="B26">
        <v>1732</v>
      </c>
      <c r="C26" s="11" t="s">
        <v>127</v>
      </c>
      <c r="D26" s="6" t="s">
        <v>241</v>
      </c>
      <c r="E26" t="s">
        <v>106</v>
      </c>
      <c r="F26">
        <v>3</v>
      </c>
      <c r="H26">
        <f>Table3[[#This Row],[Total AM]]*1.165+Table3[[#This Row],[Total corni]]*0.026</f>
        <v>3.4950000000000001</v>
      </c>
      <c r="I26" t="s">
        <v>774</v>
      </c>
    </row>
    <row r="27" spans="1:9" x14ac:dyDescent="0.2">
      <c r="A27">
        <v>26</v>
      </c>
      <c r="B27">
        <v>1732</v>
      </c>
      <c r="C27" s="11" t="s">
        <v>127</v>
      </c>
      <c r="D27" s="6" t="s">
        <v>241</v>
      </c>
      <c r="E27" t="s">
        <v>106</v>
      </c>
      <c r="F27">
        <v>2</v>
      </c>
      <c r="H27">
        <f>Table3[[#This Row],[Total AM]]*1.165+Table3[[#This Row],[Total corni]]*0.026</f>
        <v>2.33</v>
      </c>
      <c r="I27" t="s">
        <v>774</v>
      </c>
    </row>
    <row r="28" spans="1:9" x14ac:dyDescent="0.2">
      <c r="A28">
        <v>27</v>
      </c>
      <c r="B28">
        <v>1732</v>
      </c>
      <c r="C28" s="11" t="s">
        <v>127</v>
      </c>
      <c r="D28" s="6" t="s">
        <v>241</v>
      </c>
      <c r="E28" t="s">
        <v>106</v>
      </c>
      <c r="F28">
        <v>1</v>
      </c>
      <c r="H28">
        <f>Table3[[#This Row],[Total AM]]*1.165+Table3[[#This Row],[Total corni]]*0.026</f>
        <v>1.165</v>
      </c>
      <c r="I28" t="s">
        <v>774</v>
      </c>
    </row>
    <row r="29" spans="1:9" x14ac:dyDescent="0.2">
      <c r="A29">
        <v>28</v>
      </c>
      <c r="B29">
        <v>1732</v>
      </c>
      <c r="C29" s="11" t="s">
        <v>130</v>
      </c>
      <c r="D29" s="6" t="s">
        <v>241</v>
      </c>
      <c r="E29" t="s">
        <v>106</v>
      </c>
      <c r="F29">
        <v>1</v>
      </c>
      <c r="H29">
        <f>Table3[[#This Row],[Total AM]]*1.165+Table3[[#This Row],[Total corni]]*0.026</f>
        <v>1.165</v>
      </c>
      <c r="I29" t="s">
        <v>774</v>
      </c>
    </row>
    <row r="30" spans="1:9" x14ac:dyDescent="0.2">
      <c r="A30">
        <v>29</v>
      </c>
      <c r="B30">
        <v>1732</v>
      </c>
      <c r="C30" s="11" t="s">
        <v>130</v>
      </c>
      <c r="D30" s="6" t="s">
        <v>241</v>
      </c>
      <c r="E30" t="s">
        <v>106</v>
      </c>
      <c r="F30">
        <v>1</v>
      </c>
      <c r="H30">
        <f>Table3[[#This Row],[Total AM]]*1.165+Table3[[#This Row],[Total corni]]*0.026</f>
        <v>1.165</v>
      </c>
      <c r="I30" t="s">
        <v>774</v>
      </c>
    </row>
    <row r="31" spans="1:9" x14ac:dyDescent="0.2">
      <c r="A31">
        <v>30</v>
      </c>
      <c r="B31">
        <v>1732</v>
      </c>
      <c r="C31" s="11" t="s">
        <v>138</v>
      </c>
      <c r="D31" s="6" t="s">
        <v>241</v>
      </c>
      <c r="E31" t="s">
        <v>106</v>
      </c>
      <c r="G31">
        <v>20</v>
      </c>
      <c r="H31">
        <f>Table3[[#This Row],[Total AM]]*1.165+Table3[[#This Row],[Total corni]]*0.026</f>
        <v>0.52</v>
      </c>
      <c r="I31" t="s">
        <v>774</v>
      </c>
    </row>
    <row r="32" spans="1:9" x14ac:dyDescent="0.2">
      <c r="A32">
        <v>31</v>
      </c>
      <c r="B32">
        <v>1732</v>
      </c>
      <c r="C32" s="11" t="s">
        <v>138</v>
      </c>
      <c r="D32" s="6" t="s">
        <v>241</v>
      </c>
      <c r="E32" t="s">
        <v>106</v>
      </c>
      <c r="G32">
        <v>20</v>
      </c>
      <c r="H32">
        <f>Table3[[#This Row],[Total AM]]*1.165+Table3[[#This Row],[Total corni]]*0.026</f>
        <v>0.52</v>
      </c>
      <c r="I32" t="s">
        <v>774</v>
      </c>
    </row>
    <row r="33" spans="1:9" x14ac:dyDescent="0.2">
      <c r="A33">
        <v>32</v>
      </c>
      <c r="B33">
        <v>1732</v>
      </c>
      <c r="C33" t="s">
        <v>269</v>
      </c>
      <c r="D33" s="6" t="s">
        <v>241</v>
      </c>
      <c r="E33" t="s">
        <v>106</v>
      </c>
      <c r="F33">
        <v>2</v>
      </c>
      <c r="H33">
        <f>Table3[[#This Row],[Total AM]]*1.165+Table3[[#This Row],[Total corni]]*0.026</f>
        <v>2.33</v>
      </c>
      <c r="I33" t="s">
        <v>774</v>
      </c>
    </row>
    <row r="34" spans="1:9" x14ac:dyDescent="0.2">
      <c r="A34">
        <v>33</v>
      </c>
      <c r="B34">
        <v>1732</v>
      </c>
      <c r="C34" t="s">
        <v>269</v>
      </c>
      <c r="D34" s="6" t="s">
        <v>241</v>
      </c>
      <c r="E34" t="s">
        <v>106</v>
      </c>
      <c r="G34">
        <v>30</v>
      </c>
      <c r="H34">
        <f>Table3[[#This Row],[Total AM]]*1.165+Table3[[#This Row],[Total corni]]*0.026</f>
        <v>0.77999999999999992</v>
      </c>
      <c r="I34" t="s">
        <v>774</v>
      </c>
    </row>
    <row r="35" spans="1:9" x14ac:dyDescent="0.2">
      <c r="A35">
        <v>34</v>
      </c>
      <c r="B35">
        <v>1732</v>
      </c>
      <c r="C35" t="s">
        <v>270</v>
      </c>
      <c r="D35" s="6" t="s">
        <v>241</v>
      </c>
      <c r="E35" t="s">
        <v>106</v>
      </c>
      <c r="F35">
        <v>4</v>
      </c>
      <c r="H35">
        <f>Table3[[#This Row],[Total AM]]*1.165+Table3[[#This Row],[Total corni]]*0.026</f>
        <v>4.66</v>
      </c>
      <c r="I35" t="s">
        <v>774</v>
      </c>
    </row>
    <row r="36" spans="1:9" x14ac:dyDescent="0.2">
      <c r="A36">
        <v>35</v>
      </c>
      <c r="B36">
        <v>1732</v>
      </c>
      <c r="C36" t="s">
        <v>271</v>
      </c>
      <c r="D36" s="11" t="s">
        <v>142</v>
      </c>
      <c r="E36" t="s">
        <v>106</v>
      </c>
      <c r="F36">
        <v>2</v>
      </c>
      <c r="H36">
        <f>Table3[[#This Row],[Total AM]]*1.165+Table3[[#This Row],[Total corni]]*0.026</f>
        <v>2.33</v>
      </c>
      <c r="I36" t="s">
        <v>774</v>
      </c>
    </row>
    <row r="37" spans="1:9" x14ac:dyDescent="0.2">
      <c r="A37">
        <v>36</v>
      </c>
      <c r="B37">
        <v>1732</v>
      </c>
      <c r="C37" t="s">
        <v>271</v>
      </c>
      <c r="D37" s="11" t="s">
        <v>142</v>
      </c>
      <c r="E37" t="s">
        <v>106</v>
      </c>
      <c r="F37">
        <v>2</v>
      </c>
      <c r="H37">
        <f>Table3[[#This Row],[Total AM]]*1.165+Table3[[#This Row],[Total corni]]*0.026</f>
        <v>2.33</v>
      </c>
      <c r="I37" t="s">
        <v>774</v>
      </c>
    </row>
    <row r="38" spans="1:9" x14ac:dyDescent="0.2">
      <c r="A38">
        <v>37</v>
      </c>
      <c r="B38">
        <v>1732</v>
      </c>
      <c r="C38" t="s">
        <v>271</v>
      </c>
      <c r="D38" s="11" t="s">
        <v>142</v>
      </c>
      <c r="E38" t="s">
        <v>106</v>
      </c>
      <c r="F38">
        <v>1</v>
      </c>
      <c r="G38">
        <v>20</v>
      </c>
      <c r="H38">
        <f>Table3[[#This Row],[Total AM]]*1.165+Table3[[#This Row],[Total corni]]*0.026</f>
        <v>1.6850000000000001</v>
      </c>
      <c r="I38" t="s">
        <v>774</v>
      </c>
    </row>
    <row r="39" spans="1:9" x14ac:dyDescent="0.2">
      <c r="A39">
        <v>38</v>
      </c>
      <c r="B39">
        <v>1732</v>
      </c>
      <c r="C39" t="s">
        <v>271</v>
      </c>
      <c r="D39" s="11" t="s">
        <v>142</v>
      </c>
      <c r="E39" t="s">
        <v>106</v>
      </c>
      <c r="F39">
        <v>1</v>
      </c>
      <c r="H39">
        <f>Table3[[#This Row],[Total AM]]*1.165+Table3[[#This Row],[Total corni]]*0.026</f>
        <v>1.165</v>
      </c>
      <c r="I39" t="s">
        <v>774</v>
      </c>
    </row>
    <row r="40" spans="1:9" x14ac:dyDescent="0.2">
      <c r="A40">
        <v>39</v>
      </c>
      <c r="B40">
        <v>1732</v>
      </c>
      <c r="C40" t="s">
        <v>271</v>
      </c>
      <c r="D40" s="11" t="s">
        <v>142</v>
      </c>
      <c r="E40" t="s">
        <v>106</v>
      </c>
      <c r="G40">
        <v>30</v>
      </c>
      <c r="H40">
        <f>Table3[[#This Row],[Total AM]]*1.165+Table3[[#This Row],[Total corni]]*0.026</f>
        <v>0.77999999999999992</v>
      </c>
      <c r="I40" t="s">
        <v>774</v>
      </c>
    </row>
    <row r="41" spans="1:9" x14ac:dyDescent="0.2">
      <c r="A41">
        <v>40</v>
      </c>
      <c r="B41">
        <v>1732</v>
      </c>
      <c r="C41" t="s">
        <v>272</v>
      </c>
      <c r="D41" s="11" t="s">
        <v>142</v>
      </c>
      <c r="E41" t="s">
        <v>106</v>
      </c>
      <c r="F41">
        <v>3</v>
      </c>
      <c r="H41">
        <f>Table3[[#This Row],[Total AM]]*1.165+Table3[[#This Row],[Total corni]]*0.026</f>
        <v>3.4950000000000001</v>
      </c>
      <c r="I41" t="s">
        <v>774</v>
      </c>
    </row>
    <row r="42" spans="1:9" x14ac:dyDescent="0.2">
      <c r="A42">
        <v>41</v>
      </c>
      <c r="B42">
        <v>1732</v>
      </c>
      <c r="C42" t="s">
        <v>272</v>
      </c>
      <c r="D42" s="11" t="s">
        <v>142</v>
      </c>
      <c r="E42" t="s">
        <v>106</v>
      </c>
      <c r="F42">
        <v>3</v>
      </c>
      <c r="H42">
        <f>Table3[[#This Row],[Total AM]]*1.165+Table3[[#This Row],[Total corni]]*0.026</f>
        <v>3.4950000000000001</v>
      </c>
      <c r="I42" t="s">
        <v>774</v>
      </c>
    </row>
    <row r="43" spans="1:9" x14ac:dyDescent="0.2">
      <c r="A43">
        <v>42</v>
      </c>
      <c r="B43">
        <v>1732</v>
      </c>
      <c r="C43" t="s">
        <v>273</v>
      </c>
      <c r="D43" s="11" t="s">
        <v>142</v>
      </c>
      <c r="E43" t="s">
        <v>106</v>
      </c>
      <c r="F43">
        <v>3</v>
      </c>
      <c r="H43">
        <f>Table3[[#This Row],[Total AM]]*1.165+Table3[[#This Row],[Total corni]]*0.026</f>
        <v>3.4950000000000001</v>
      </c>
      <c r="I43" t="s">
        <v>774</v>
      </c>
    </row>
    <row r="44" spans="1:9" x14ac:dyDescent="0.2">
      <c r="A44">
        <v>43</v>
      </c>
      <c r="B44">
        <v>1732</v>
      </c>
      <c r="C44" s="7" t="s">
        <v>274</v>
      </c>
      <c r="D44" s="11" t="s">
        <v>142</v>
      </c>
      <c r="E44" t="s">
        <v>106</v>
      </c>
      <c r="F44">
        <v>4</v>
      </c>
      <c r="H44">
        <f>Table3[[#This Row],[Total AM]]*1.165+Table3[[#This Row],[Total corni]]*0.026</f>
        <v>4.66</v>
      </c>
      <c r="I44" t="s">
        <v>774</v>
      </c>
    </row>
    <row r="45" spans="1:9" x14ac:dyDescent="0.2">
      <c r="A45">
        <v>44</v>
      </c>
      <c r="B45">
        <v>1732</v>
      </c>
      <c r="C45" s="7" t="s">
        <v>275</v>
      </c>
      <c r="D45" s="11" t="s">
        <v>142</v>
      </c>
      <c r="E45" t="s">
        <v>106</v>
      </c>
      <c r="F45">
        <v>4</v>
      </c>
      <c r="H45">
        <f>Table3[[#This Row],[Total AM]]*1.165+Table3[[#This Row],[Total corni]]*0.026</f>
        <v>4.66</v>
      </c>
      <c r="I45" t="s">
        <v>774</v>
      </c>
    </row>
    <row r="46" spans="1:9" x14ac:dyDescent="0.2">
      <c r="A46">
        <v>45</v>
      </c>
      <c r="B46">
        <v>1732</v>
      </c>
      <c r="C46" s="7" t="s">
        <v>155</v>
      </c>
      <c r="D46" s="11" t="s">
        <v>142</v>
      </c>
      <c r="E46" t="s">
        <v>106</v>
      </c>
      <c r="G46">
        <v>10</v>
      </c>
      <c r="H46">
        <f>Table3[[#This Row],[Total AM]]*1.165+Table3[[#This Row],[Total corni]]*0.026</f>
        <v>0.26</v>
      </c>
      <c r="I46" t="s">
        <v>774</v>
      </c>
    </row>
    <row r="47" spans="1:9" x14ac:dyDescent="0.2">
      <c r="A47">
        <v>46</v>
      </c>
      <c r="B47">
        <v>1732</v>
      </c>
      <c r="C47" s="7" t="s">
        <v>704</v>
      </c>
      <c r="D47" s="11" t="s">
        <v>142</v>
      </c>
      <c r="E47" t="s">
        <v>106</v>
      </c>
      <c r="F47">
        <v>2</v>
      </c>
      <c r="H47">
        <f>Table3[[#This Row],[Total AM]]*1.165+Table3[[#This Row],[Total corni]]*0.026</f>
        <v>2.33</v>
      </c>
      <c r="I47" t="s">
        <v>774</v>
      </c>
    </row>
    <row r="48" spans="1:9" x14ac:dyDescent="0.2">
      <c r="A48">
        <v>47</v>
      </c>
      <c r="B48">
        <v>1732</v>
      </c>
      <c r="C48" s="7" t="s">
        <v>276</v>
      </c>
      <c r="D48" s="11" t="s">
        <v>142</v>
      </c>
      <c r="E48" t="s">
        <v>106</v>
      </c>
      <c r="F48">
        <v>1</v>
      </c>
      <c r="G48">
        <v>20</v>
      </c>
      <c r="H48">
        <f>Table3[[#This Row],[Total AM]]*1.165+Table3[[#This Row],[Total corni]]*0.026</f>
        <v>1.6850000000000001</v>
      </c>
      <c r="I48" t="s">
        <v>774</v>
      </c>
    </row>
    <row r="49" spans="1:9" x14ac:dyDescent="0.2">
      <c r="A49">
        <v>48</v>
      </c>
      <c r="B49">
        <v>1732</v>
      </c>
      <c r="C49" s="7" t="s">
        <v>277</v>
      </c>
      <c r="D49" s="11" t="s">
        <v>142</v>
      </c>
      <c r="E49" t="s">
        <v>106</v>
      </c>
      <c r="G49">
        <v>30</v>
      </c>
      <c r="H49">
        <f>Table3[[#This Row],[Total AM]]*1.165+Table3[[#This Row],[Total corni]]*0.026</f>
        <v>0.77999999999999992</v>
      </c>
      <c r="I49" t="s">
        <v>774</v>
      </c>
    </row>
    <row r="50" spans="1:9" x14ac:dyDescent="0.2">
      <c r="A50">
        <v>49</v>
      </c>
      <c r="B50">
        <v>1732</v>
      </c>
      <c r="C50" s="20" t="s">
        <v>145</v>
      </c>
      <c r="D50" s="11" t="s">
        <v>142</v>
      </c>
      <c r="E50" t="s">
        <v>106</v>
      </c>
      <c r="G50">
        <v>30</v>
      </c>
      <c r="H50">
        <f>Table3[[#This Row],[Total AM]]*1.165+Table3[[#This Row],[Total corni]]*0.026</f>
        <v>0.77999999999999992</v>
      </c>
      <c r="I50" t="s">
        <v>774</v>
      </c>
    </row>
    <row r="51" spans="1:9" x14ac:dyDescent="0.2">
      <c r="A51">
        <v>50</v>
      </c>
      <c r="B51">
        <v>1732</v>
      </c>
      <c r="C51" s="7" t="s">
        <v>141</v>
      </c>
      <c r="D51" s="11" t="s">
        <v>142</v>
      </c>
      <c r="E51" t="s">
        <v>106</v>
      </c>
      <c r="F51">
        <v>1</v>
      </c>
      <c r="H51">
        <f>Table3[[#This Row],[Total AM]]*1.165+Table3[[#This Row],[Total corni]]*0.026</f>
        <v>1.165</v>
      </c>
      <c r="I51" t="s">
        <v>774</v>
      </c>
    </row>
    <row r="52" spans="1:9" x14ac:dyDescent="0.2">
      <c r="A52">
        <v>51</v>
      </c>
      <c r="B52">
        <v>1732</v>
      </c>
      <c r="C52" s="7" t="s">
        <v>278</v>
      </c>
      <c r="D52" s="11" t="s">
        <v>142</v>
      </c>
      <c r="E52" t="s">
        <v>106</v>
      </c>
      <c r="F52">
        <v>1</v>
      </c>
      <c r="H52">
        <f>Table3[[#This Row],[Total AM]]*1.165+Table3[[#This Row],[Total corni]]*0.026</f>
        <v>1.165</v>
      </c>
      <c r="I52" t="s">
        <v>774</v>
      </c>
    </row>
    <row r="53" spans="1:9" x14ac:dyDescent="0.2">
      <c r="A53">
        <v>52</v>
      </c>
      <c r="B53">
        <v>1732</v>
      </c>
      <c r="C53" s="7" t="s">
        <v>278</v>
      </c>
      <c r="D53" s="11" t="s">
        <v>142</v>
      </c>
      <c r="E53" t="s">
        <v>106</v>
      </c>
      <c r="F53">
        <v>1</v>
      </c>
      <c r="H53">
        <f>Table3[[#This Row],[Total AM]]*1.165+Table3[[#This Row],[Total corni]]*0.026</f>
        <v>1.165</v>
      </c>
      <c r="I53" t="s">
        <v>774</v>
      </c>
    </row>
    <row r="54" spans="1:9" x14ac:dyDescent="0.2">
      <c r="A54">
        <v>53</v>
      </c>
      <c r="B54">
        <v>1732</v>
      </c>
      <c r="C54" s="7" t="s">
        <v>278</v>
      </c>
      <c r="D54" s="11" t="s">
        <v>142</v>
      </c>
      <c r="E54" t="s">
        <v>106</v>
      </c>
      <c r="F54">
        <v>1</v>
      </c>
      <c r="H54">
        <f>Table3[[#This Row],[Total AM]]*1.165+Table3[[#This Row],[Total corni]]*0.026</f>
        <v>1.165</v>
      </c>
      <c r="I54" t="s">
        <v>774</v>
      </c>
    </row>
    <row r="55" spans="1:9" x14ac:dyDescent="0.2">
      <c r="A55">
        <v>54</v>
      </c>
      <c r="B55">
        <v>1732</v>
      </c>
      <c r="C55" s="7" t="s">
        <v>278</v>
      </c>
      <c r="D55" s="11" t="s">
        <v>142</v>
      </c>
      <c r="E55" t="s">
        <v>106</v>
      </c>
      <c r="G55">
        <v>20</v>
      </c>
      <c r="H55">
        <f>Table3[[#This Row],[Total AM]]*1.165+Table3[[#This Row],[Total corni]]*0.026</f>
        <v>0.52</v>
      </c>
      <c r="I55" t="s">
        <v>774</v>
      </c>
    </row>
    <row r="56" spans="1:9" x14ac:dyDescent="0.2">
      <c r="A56">
        <v>55</v>
      </c>
      <c r="B56">
        <v>1732</v>
      </c>
      <c r="C56" s="7" t="s">
        <v>278</v>
      </c>
      <c r="D56" s="11" t="s">
        <v>142</v>
      </c>
      <c r="E56" t="s">
        <v>106</v>
      </c>
      <c r="F56">
        <v>1</v>
      </c>
      <c r="H56">
        <f>Table3[[#This Row],[Total AM]]*1.165+Table3[[#This Row],[Total corni]]*0.026</f>
        <v>1.165</v>
      </c>
      <c r="I56" t="s">
        <v>774</v>
      </c>
    </row>
    <row r="57" spans="1:9" x14ac:dyDescent="0.2">
      <c r="A57">
        <v>56</v>
      </c>
      <c r="B57">
        <v>1732</v>
      </c>
      <c r="C57" s="7" t="s">
        <v>279</v>
      </c>
      <c r="D57" s="11" t="s">
        <v>142</v>
      </c>
      <c r="E57" t="s">
        <v>106</v>
      </c>
      <c r="F57">
        <v>1</v>
      </c>
      <c r="G57">
        <v>10</v>
      </c>
      <c r="H57">
        <f>Table3[[#This Row],[Total AM]]*1.165+Table3[[#This Row],[Total corni]]*0.026</f>
        <v>1.425</v>
      </c>
      <c r="I57" t="s">
        <v>774</v>
      </c>
    </row>
    <row r="58" spans="1:9" x14ac:dyDescent="0.2">
      <c r="A58">
        <v>57</v>
      </c>
      <c r="B58">
        <v>1732</v>
      </c>
      <c r="C58" s="7" t="s">
        <v>280</v>
      </c>
      <c r="D58" s="11" t="s">
        <v>142</v>
      </c>
      <c r="E58" t="s">
        <v>106</v>
      </c>
      <c r="G58">
        <v>20</v>
      </c>
      <c r="H58">
        <f>Table3[[#This Row],[Total AM]]*1.165+Table3[[#This Row],[Total corni]]*0.026</f>
        <v>0.52</v>
      </c>
      <c r="I58" t="s">
        <v>774</v>
      </c>
    </row>
    <row r="59" spans="1:9" x14ac:dyDescent="0.2">
      <c r="A59">
        <v>58</v>
      </c>
      <c r="B59">
        <v>1732</v>
      </c>
      <c r="C59" t="s">
        <v>280</v>
      </c>
      <c r="D59" s="11" t="s">
        <v>142</v>
      </c>
      <c r="E59" t="s">
        <v>106</v>
      </c>
      <c r="F59">
        <v>1</v>
      </c>
      <c r="H59">
        <f>Table3[[#This Row],[Total AM]]*1.165+Table3[[#This Row],[Total corni]]*0.026</f>
        <v>1.165</v>
      </c>
      <c r="I59" t="s">
        <v>774</v>
      </c>
    </row>
    <row r="60" spans="1:9" x14ac:dyDescent="0.2">
      <c r="A60">
        <v>59</v>
      </c>
      <c r="B60">
        <v>1732</v>
      </c>
      <c r="C60" t="s">
        <v>281</v>
      </c>
      <c r="D60" s="11" t="s">
        <v>142</v>
      </c>
      <c r="E60" t="s">
        <v>106</v>
      </c>
      <c r="G60">
        <v>20</v>
      </c>
      <c r="H60">
        <f>Table3[[#This Row],[Total AM]]*1.165+Table3[[#This Row],[Total corni]]*0.026</f>
        <v>0.52</v>
      </c>
      <c r="I60" t="s">
        <v>774</v>
      </c>
    </row>
    <row r="61" spans="1:9" x14ac:dyDescent="0.2">
      <c r="A61">
        <v>60</v>
      </c>
      <c r="B61">
        <v>1732</v>
      </c>
      <c r="C61" t="s">
        <v>281</v>
      </c>
      <c r="D61" s="11" t="s">
        <v>142</v>
      </c>
      <c r="E61" t="s">
        <v>106</v>
      </c>
      <c r="G61">
        <v>10</v>
      </c>
      <c r="H61">
        <f>Table3[[#This Row],[Total AM]]*1.165+Table3[[#This Row],[Total corni]]*0.026</f>
        <v>0.26</v>
      </c>
      <c r="I61" t="s">
        <v>774</v>
      </c>
    </row>
    <row r="62" spans="1:9" x14ac:dyDescent="0.2">
      <c r="A62">
        <v>61</v>
      </c>
      <c r="B62">
        <v>1732</v>
      </c>
      <c r="C62" t="s">
        <v>281</v>
      </c>
      <c r="D62" s="11" t="s">
        <v>142</v>
      </c>
      <c r="E62" t="s">
        <v>106</v>
      </c>
      <c r="F62">
        <v>1</v>
      </c>
      <c r="H62">
        <f>Table3[[#This Row],[Total AM]]*1.165+Table3[[#This Row],[Total corni]]*0.026</f>
        <v>1.165</v>
      </c>
      <c r="I62" t="s">
        <v>774</v>
      </c>
    </row>
    <row r="63" spans="1:9" x14ac:dyDescent="0.2">
      <c r="A63">
        <v>62</v>
      </c>
      <c r="B63">
        <v>1732</v>
      </c>
      <c r="C63" t="s">
        <v>281</v>
      </c>
      <c r="D63" s="11" t="s">
        <v>142</v>
      </c>
      <c r="E63" t="s">
        <v>106</v>
      </c>
      <c r="G63">
        <v>20</v>
      </c>
      <c r="H63">
        <f>Table3[[#This Row],[Total AM]]*1.165+Table3[[#This Row],[Total corni]]*0.026</f>
        <v>0.52</v>
      </c>
      <c r="I63" t="s">
        <v>774</v>
      </c>
    </row>
    <row r="64" spans="1:9" x14ac:dyDescent="0.2">
      <c r="A64">
        <v>63</v>
      </c>
      <c r="B64">
        <v>1732</v>
      </c>
      <c r="C64" t="s">
        <v>282</v>
      </c>
      <c r="D64" s="11" t="s">
        <v>142</v>
      </c>
      <c r="E64" t="s">
        <v>106</v>
      </c>
      <c r="G64">
        <v>20</v>
      </c>
      <c r="H64">
        <f>Table3[[#This Row],[Total AM]]*1.165+Table3[[#This Row],[Total corni]]*0.026</f>
        <v>0.52</v>
      </c>
      <c r="I64" t="s">
        <v>774</v>
      </c>
    </row>
    <row r="65" spans="1:9" x14ac:dyDescent="0.2">
      <c r="A65">
        <v>64</v>
      </c>
      <c r="B65">
        <v>1732</v>
      </c>
      <c r="C65" t="s">
        <v>283</v>
      </c>
      <c r="D65" s="11" t="s">
        <v>142</v>
      </c>
      <c r="E65" t="s">
        <v>106</v>
      </c>
      <c r="G65">
        <v>30</v>
      </c>
      <c r="H65">
        <f>Table3[[#This Row],[Total AM]]*1.165+Table3[[#This Row],[Total corni]]*0.026</f>
        <v>0.77999999999999992</v>
      </c>
      <c r="I65" t="s">
        <v>774</v>
      </c>
    </row>
    <row r="66" spans="1:9" x14ac:dyDescent="0.2">
      <c r="A66">
        <v>65</v>
      </c>
      <c r="B66">
        <v>1732</v>
      </c>
      <c r="C66" t="s">
        <v>283</v>
      </c>
      <c r="D66" s="11" t="s">
        <v>142</v>
      </c>
      <c r="E66" t="s">
        <v>106</v>
      </c>
      <c r="F66">
        <v>1</v>
      </c>
      <c r="H66">
        <f>Table3[[#This Row],[Total AM]]*1.165+Table3[[#This Row],[Total corni]]*0.026</f>
        <v>1.165</v>
      </c>
      <c r="I66" t="s">
        <v>774</v>
      </c>
    </row>
    <row r="67" spans="1:9" x14ac:dyDescent="0.2">
      <c r="A67">
        <v>66</v>
      </c>
      <c r="B67">
        <v>1732</v>
      </c>
      <c r="C67" t="s">
        <v>284</v>
      </c>
      <c r="D67" s="11" t="s">
        <v>142</v>
      </c>
      <c r="E67" t="s">
        <v>106</v>
      </c>
      <c r="G67">
        <v>20</v>
      </c>
      <c r="H67">
        <f>Table3[[#This Row],[Total AM]]*1.165+Table3[[#This Row],[Total corni]]*0.026</f>
        <v>0.52</v>
      </c>
      <c r="I67" t="s">
        <v>774</v>
      </c>
    </row>
    <row r="68" spans="1:9" x14ac:dyDescent="0.2">
      <c r="A68">
        <v>67</v>
      </c>
      <c r="B68">
        <v>1732</v>
      </c>
      <c r="C68" t="s">
        <v>285</v>
      </c>
      <c r="D68" s="11" t="s">
        <v>142</v>
      </c>
      <c r="E68" t="s">
        <v>106</v>
      </c>
      <c r="F68">
        <v>2</v>
      </c>
      <c r="H68">
        <f>Table3[[#This Row],[Total AM]]*1.165+Table3[[#This Row],[Total corni]]*0.026</f>
        <v>2.33</v>
      </c>
      <c r="I68" t="s">
        <v>774</v>
      </c>
    </row>
    <row r="69" spans="1:9" x14ac:dyDescent="0.2">
      <c r="A69">
        <v>68</v>
      </c>
      <c r="B69">
        <v>1732</v>
      </c>
      <c r="C69" t="s">
        <v>285</v>
      </c>
      <c r="D69" s="11" t="s">
        <v>142</v>
      </c>
      <c r="E69" t="s">
        <v>106</v>
      </c>
      <c r="F69">
        <v>1</v>
      </c>
      <c r="H69">
        <f>Table3[[#This Row],[Total AM]]*1.165+Table3[[#This Row],[Total corni]]*0.026</f>
        <v>1.165</v>
      </c>
      <c r="I69" t="s">
        <v>774</v>
      </c>
    </row>
    <row r="70" spans="1:9" x14ac:dyDescent="0.2">
      <c r="A70">
        <v>69</v>
      </c>
      <c r="B70">
        <v>1732</v>
      </c>
      <c r="C70" t="s">
        <v>286</v>
      </c>
      <c r="D70" s="11" t="s">
        <v>142</v>
      </c>
      <c r="E70" t="s">
        <v>106</v>
      </c>
      <c r="F70">
        <v>1</v>
      </c>
      <c r="H70">
        <f>Table3[[#This Row],[Total AM]]*1.165+Table3[[#This Row],[Total corni]]*0.026</f>
        <v>1.165</v>
      </c>
      <c r="I70" t="s">
        <v>774</v>
      </c>
    </row>
    <row r="71" spans="1:9" x14ac:dyDescent="0.2">
      <c r="A71">
        <v>70</v>
      </c>
      <c r="B71">
        <v>1732</v>
      </c>
      <c r="C71" t="s">
        <v>286</v>
      </c>
      <c r="D71" s="11" t="s">
        <v>142</v>
      </c>
      <c r="E71" t="s">
        <v>106</v>
      </c>
      <c r="F71">
        <v>1</v>
      </c>
      <c r="H71">
        <f>Table3[[#This Row],[Total AM]]*1.165+Table3[[#This Row],[Total corni]]*0.026</f>
        <v>1.165</v>
      </c>
      <c r="I71" t="s">
        <v>774</v>
      </c>
    </row>
    <row r="72" spans="1:9" x14ac:dyDescent="0.2">
      <c r="A72">
        <v>71</v>
      </c>
      <c r="B72">
        <v>1732</v>
      </c>
      <c r="C72" t="s">
        <v>287</v>
      </c>
      <c r="D72" s="11" t="s">
        <v>142</v>
      </c>
      <c r="E72" t="s">
        <v>106</v>
      </c>
      <c r="F72">
        <v>2</v>
      </c>
      <c r="H72">
        <f>Table3[[#This Row],[Total AM]]*1.165+Table3[[#This Row],[Total corni]]*0.026</f>
        <v>2.33</v>
      </c>
      <c r="I72" t="s">
        <v>774</v>
      </c>
    </row>
    <row r="73" spans="1:9" x14ac:dyDescent="0.2">
      <c r="A73">
        <v>72</v>
      </c>
      <c r="B73">
        <v>1732</v>
      </c>
      <c r="C73" t="s">
        <v>288</v>
      </c>
      <c r="D73" s="11" t="s">
        <v>142</v>
      </c>
      <c r="E73" t="s">
        <v>106</v>
      </c>
      <c r="G73">
        <v>20</v>
      </c>
      <c r="H73">
        <f>Table3[[#This Row],[Total AM]]*1.165+Table3[[#This Row],[Total corni]]*0.026</f>
        <v>0.52</v>
      </c>
      <c r="I73" t="s">
        <v>774</v>
      </c>
    </row>
    <row r="74" spans="1:9" x14ac:dyDescent="0.2">
      <c r="A74">
        <v>73</v>
      </c>
      <c r="B74">
        <v>1732</v>
      </c>
      <c r="C74" t="s">
        <v>289</v>
      </c>
      <c r="D74" s="11" t="s">
        <v>142</v>
      </c>
      <c r="E74" t="s">
        <v>106</v>
      </c>
      <c r="F74">
        <v>2</v>
      </c>
      <c r="H74">
        <f>Table3[[#This Row],[Total AM]]*1.165+Table3[[#This Row],[Total corni]]*0.026</f>
        <v>2.33</v>
      </c>
      <c r="I74" t="s">
        <v>774</v>
      </c>
    </row>
    <row r="75" spans="1:9" x14ac:dyDescent="0.2">
      <c r="A75">
        <v>74</v>
      </c>
      <c r="B75">
        <v>1732</v>
      </c>
      <c r="C75" t="s">
        <v>290</v>
      </c>
      <c r="D75" s="11" t="s">
        <v>142</v>
      </c>
      <c r="E75" t="s">
        <v>106</v>
      </c>
      <c r="F75">
        <v>4</v>
      </c>
      <c r="H75">
        <f>Table3[[#This Row],[Total AM]]*1.165+Table3[[#This Row],[Total corni]]*0.026</f>
        <v>4.66</v>
      </c>
      <c r="I75" t="s">
        <v>774</v>
      </c>
    </row>
    <row r="76" spans="1:9" x14ac:dyDescent="0.2">
      <c r="A76">
        <v>75</v>
      </c>
      <c r="B76">
        <v>1732</v>
      </c>
      <c r="C76" t="s">
        <v>291</v>
      </c>
      <c r="D76" s="11" t="s">
        <v>142</v>
      </c>
      <c r="E76" t="s">
        <v>106</v>
      </c>
      <c r="G76">
        <v>30</v>
      </c>
      <c r="H76">
        <f>Table3[[#This Row],[Total AM]]*1.165+Table3[[#This Row],[Total corni]]*0.026</f>
        <v>0.77999999999999992</v>
      </c>
      <c r="I76" t="s">
        <v>774</v>
      </c>
    </row>
    <row r="77" spans="1:9" x14ac:dyDescent="0.2">
      <c r="A77">
        <v>76</v>
      </c>
      <c r="B77">
        <v>1732</v>
      </c>
      <c r="C77" t="s">
        <v>178</v>
      </c>
      <c r="D77" s="11" t="s">
        <v>142</v>
      </c>
      <c r="E77" t="s">
        <v>106</v>
      </c>
      <c r="G77">
        <v>30</v>
      </c>
      <c r="H77">
        <f>Table3[[#This Row],[Total AM]]*1.165+Table3[[#This Row],[Total corni]]*0.026</f>
        <v>0.77999999999999992</v>
      </c>
      <c r="I77" t="s">
        <v>774</v>
      </c>
    </row>
    <row r="78" spans="1:9" x14ac:dyDescent="0.2">
      <c r="A78">
        <v>77</v>
      </c>
      <c r="B78">
        <v>1732</v>
      </c>
      <c r="C78" t="s">
        <v>292</v>
      </c>
      <c r="D78" t="s">
        <v>240</v>
      </c>
      <c r="E78" t="s">
        <v>106</v>
      </c>
      <c r="F78">
        <v>16</v>
      </c>
      <c r="H78">
        <f>Table3[[#This Row],[Total AM]]*1.165+Table3[[#This Row],[Total corni]]*0.026</f>
        <v>18.64</v>
      </c>
      <c r="I78" t="s">
        <v>774</v>
      </c>
    </row>
    <row r="79" spans="1:9" x14ac:dyDescent="0.2">
      <c r="A79">
        <v>78</v>
      </c>
      <c r="B79">
        <v>1732</v>
      </c>
      <c r="C79" t="s">
        <v>293</v>
      </c>
      <c r="D79" t="s">
        <v>240</v>
      </c>
      <c r="E79" t="s">
        <v>106</v>
      </c>
      <c r="F79">
        <v>8</v>
      </c>
      <c r="H79">
        <f>Table3[[#This Row],[Total AM]]*1.165+Table3[[#This Row],[Total corni]]*0.026</f>
        <v>9.32</v>
      </c>
      <c r="I79" t="s">
        <v>774</v>
      </c>
    </row>
    <row r="80" spans="1:9" x14ac:dyDescent="0.2">
      <c r="A80">
        <v>79</v>
      </c>
      <c r="B80">
        <v>1732</v>
      </c>
      <c r="C80" t="s">
        <v>293</v>
      </c>
      <c r="D80" t="s">
        <v>240</v>
      </c>
      <c r="E80" t="s">
        <v>106</v>
      </c>
      <c r="F80">
        <v>2</v>
      </c>
      <c r="H80">
        <f>Table3[[#This Row],[Total AM]]*1.165+Table3[[#This Row],[Total corni]]*0.026</f>
        <v>2.33</v>
      </c>
      <c r="I80" t="s">
        <v>774</v>
      </c>
    </row>
    <row r="81" spans="1:9" x14ac:dyDescent="0.2">
      <c r="A81">
        <v>80</v>
      </c>
      <c r="B81">
        <v>1732</v>
      </c>
      <c r="C81" s="11" t="s">
        <v>122</v>
      </c>
      <c r="D81" t="s">
        <v>240</v>
      </c>
      <c r="E81" t="s">
        <v>106</v>
      </c>
      <c r="F81">
        <v>12</v>
      </c>
      <c r="H81">
        <f>Table3[[#This Row],[Total AM]]*1.165+Table3[[#This Row],[Total corni]]*0.026</f>
        <v>13.98</v>
      </c>
      <c r="I81" t="s">
        <v>774</v>
      </c>
    </row>
    <row r="82" spans="1:9" x14ac:dyDescent="0.2">
      <c r="A82">
        <v>81</v>
      </c>
      <c r="B82">
        <v>1732</v>
      </c>
      <c r="C82" s="11" t="s">
        <v>122</v>
      </c>
      <c r="D82" t="s">
        <v>240</v>
      </c>
      <c r="E82" t="s">
        <v>106</v>
      </c>
      <c r="F82">
        <v>12</v>
      </c>
      <c r="H82">
        <f>Table3[[#This Row],[Total AM]]*1.165+Table3[[#This Row],[Total corni]]*0.026</f>
        <v>13.98</v>
      </c>
      <c r="I82" t="s">
        <v>774</v>
      </c>
    </row>
    <row r="83" spans="1:9" x14ac:dyDescent="0.2">
      <c r="A83">
        <v>82</v>
      </c>
      <c r="B83">
        <v>1732</v>
      </c>
      <c r="C83" s="11" t="s">
        <v>122</v>
      </c>
      <c r="D83" t="s">
        <v>240</v>
      </c>
      <c r="E83" t="s">
        <v>106</v>
      </c>
      <c r="F83">
        <v>20</v>
      </c>
      <c r="H83">
        <f>Table3[[#This Row],[Total AM]]*1.165+Table3[[#This Row],[Total corni]]*0.026</f>
        <v>23.3</v>
      </c>
      <c r="I83" t="s">
        <v>774</v>
      </c>
    </row>
    <row r="84" spans="1:9" x14ac:dyDescent="0.2">
      <c r="A84">
        <v>83</v>
      </c>
      <c r="B84">
        <v>1732</v>
      </c>
      <c r="C84" s="11" t="s">
        <v>122</v>
      </c>
      <c r="D84" t="s">
        <v>240</v>
      </c>
      <c r="E84" t="s">
        <v>106</v>
      </c>
      <c r="F84">
        <v>6</v>
      </c>
      <c r="H84">
        <f>Table3[[#This Row],[Total AM]]*1.165+Table3[[#This Row],[Total corni]]*0.026</f>
        <v>6.99</v>
      </c>
      <c r="I84" t="s">
        <v>774</v>
      </c>
    </row>
    <row r="85" spans="1:9" x14ac:dyDescent="0.2">
      <c r="A85">
        <v>84</v>
      </c>
      <c r="B85">
        <v>1732</v>
      </c>
      <c r="C85" s="11" t="s">
        <v>122</v>
      </c>
      <c r="D85" t="s">
        <v>240</v>
      </c>
      <c r="E85" t="s">
        <v>106</v>
      </c>
      <c r="F85">
        <v>12</v>
      </c>
      <c r="H85">
        <f>Table3[[#This Row],[Total AM]]*1.165+Table3[[#This Row],[Total corni]]*0.026</f>
        <v>13.98</v>
      </c>
      <c r="I85" t="s">
        <v>774</v>
      </c>
    </row>
    <row r="86" spans="1:9" x14ac:dyDescent="0.2">
      <c r="A86">
        <v>85</v>
      </c>
      <c r="B86">
        <v>1732</v>
      </c>
      <c r="C86" s="11" t="s">
        <v>122</v>
      </c>
      <c r="D86" t="s">
        <v>240</v>
      </c>
      <c r="E86" t="s">
        <v>106</v>
      </c>
      <c r="F86">
        <v>4</v>
      </c>
      <c r="H86">
        <f>Table3[[#This Row],[Total AM]]*1.165+Table3[[#This Row],[Total corni]]*0.026</f>
        <v>4.66</v>
      </c>
      <c r="I86" t="s">
        <v>774</v>
      </c>
    </row>
    <row r="87" spans="1:9" x14ac:dyDescent="0.2">
      <c r="A87">
        <v>86</v>
      </c>
      <c r="B87">
        <v>1732</v>
      </c>
      <c r="C87" s="11" t="s">
        <v>122</v>
      </c>
      <c r="D87" t="s">
        <v>240</v>
      </c>
      <c r="E87" t="s">
        <v>106</v>
      </c>
      <c r="F87">
        <v>4</v>
      </c>
      <c r="H87">
        <f>Table3[[#This Row],[Total AM]]*1.165+Table3[[#This Row],[Total corni]]*0.026</f>
        <v>4.66</v>
      </c>
      <c r="I87" t="s">
        <v>774</v>
      </c>
    </row>
    <row r="88" spans="1:9" x14ac:dyDescent="0.2">
      <c r="A88">
        <v>87</v>
      </c>
      <c r="B88">
        <v>1732</v>
      </c>
      <c r="C88" s="11" t="s">
        <v>122</v>
      </c>
      <c r="D88" t="s">
        <v>240</v>
      </c>
      <c r="E88" t="s">
        <v>106</v>
      </c>
      <c r="F88">
        <v>5</v>
      </c>
      <c r="H88">
        <f>Table3[[#This Row],[Total AM]]*1.165+Table3[[#This Row],[Total corni]]*0.026</f>
        <v>5.8250000000000002</v>
      </c>
      <c r="I88" t="s">
        <v>774</v>
      </c>
    </row>
    <row r="89" spans="1:9" x14ac:dyDescent="0.2">
      <c r="A89">
        <v>88</v>
      </c>
      <c r="B89">
        <v>1732</v>
      </c>
      <c r="C89" s="11" t="s">
        <v>122</v>
      </c>
      <c r="D89" t="s">
        <v>240</v>
      </c>
      <c r="E89" t="s">
        <v>106</v>
      </c>
      <c r="F89">
        <v>5</v>
      </c>
      <c r="H89">
        <f>Table3[[#This Row],[Total AM]]*1.165+Table3[[#This Row],[Total corni]]*0.026</f>
        <v>5.8250000000000002</v>
      </c>
      <c r="I89" t="s">
        <v>774</v>
      </c>
    </row>
    <row r="90" spans="1:9" x14ac:dyDescent="0.2">
      <c r="A90">
        <v>89</v>
      </c>
      <c r="B90">
        <v>1732</v>
      </c>
      <c r="C90" t="s">
        <v>294</v>
      </c>
      <c r="D90" t="s">
        <v>240</v>
      </c>
      <c r="E90" t="s">
        <v>106</v>
      </c>
      <c r="G90">
        <v>30</v>
      </c>
      <c r="H90">
        <f>Table3[[#This Row],[Total AM]]*1.165+Table3[[#This Row],[Total corni]]*0.026</f>
        <v>0.77999999999999992</v>
      </c>
      <c r="I90" t="s">
        <v>774</v>
      </c>
    </row>
    <row r="91" spans="1:9" x14ac:dyDescent="0.2">
      <c r="A91">
        <v>90</v>
      </c>
      <c r="B91">
        <v>1732</v>
      </c>
      <c r="C91" t="s">
        <v>294</v>
      </c>
      <c r="D91" t="s">
        <v>240</v>
      </c>
      <c r="E91" t="s">
        <v>106</v>
      </c>
      <c r="F91">
        <v>1</v>
      </c>
      <c r="H91">
        <f>Table3[[#This Row],[Total AM]]*1.165+Table3[[#This Row],[Total corni]]*0.026</f>
        <v>1.165</v>
      </c>
      <c r="I91" t="s">
        <v>774</v>
      </c>
    </row>
    <row r="92" spans="1:9" x14ac:dyDescent="0.2">
      <c r="A92">
        <v>91</v>
      </c>
      <c r="B92">
        <v>1732</v>
      </c>
      <c r="C92" t="s">
        <v>295</v>
      </c>
      <c r="D92" t="s">
        <v>240</v>
      </c>
      <c r="E92" t="s">
        <v>106</v>
      </c>
      <c r="F92">
        <v>3</v>
      </c>
      <c r="H92">
        <f>Table3[[#This Row],[Total AM]]*1.165+Table3[[#This Row],[Total corni]]*0.026</f>
        <v>3.4950000000000001</v>
      </c>
      <c r="I92" t="s">
        <v>774</v>
      </c>
    </row>
    <row r="93" spans="1:9" x14ac:dyDescent="0.2">
      <c r="A93">
        <v>92</v>
      </c>
      <c r="B93">
        <v>1732</v>
      </c>
      <c r="C93" t="s">
        <v>295</v>
      </c>
      <c r="D93" t="s">
        <v>240</v>
      </c>
      <c r="E93" t="s">
        <v>106</v>
      </c>
      <c r="F93">
        <v>5</v>
      </c>
      <c r="H93">
        <f>Table3[[#This Row],[Total AM]]*1.165+Table3[[#This Row],[Total corni]]*0.026</f>
        <v>5.8250000000000002</v>
      </c>
      <c r="I93" t="s">
        <v>774</v>
      </c>
    </row>
    <row r="94" spans="1:9" x14ac:dyDescent="0.2">
      <c r="A94">
        <v>93</v>
      </c>
      <c r="B94">
        <v>1732</v>
      </c>
      <c r="C94" t="s">
        <v>295</v>
      </c>
      <c r="D94" t="s">
        <v>240</v>
      </c>
      <c r="E94" t="s">
        <v>106</v>
      </c>
      <c r="F94">
        <v>2</v>
      </c>
      <c r="H94">
        <f>Table3[[#This Row],[Total AM]]*1.165+Table3[[#This Row],[Total corni]]*0.026</f>
        <v>2.33</v>
      </c>
      <c r="I94" t="s">
        <v>774</v>
      </c>
    </row>
    <row r="95" spans="1:9" x14ac:dyDescent="0.2">
      <c r="A95">
        <v>94</v>
      </c>
      <c r="B95">
        <v>1732</v>
      </c>
      <c r="C95" t="s">
        <v>295</v>
      </c>
      <c r="D95" t="s">
        <v>240</v>
      </c>
      <c r="E95" t="s">
        <v>106</v>
      </c>
      <c r="F95">
        <v>15</v>
      </c>
      <c r="H95">
        <f>Table3[[#This Row],[Total AM]]*1.165+Table3[[#This Row],[Total corni]]*0.026</f>
        <v>17.475000000000001</v>
      </c>
      <c r="I95" t="s">
        <v>774</v>
      </c>
    </row>
    <row r="96" spans="1:9" x14ac:dyDescent="0.2">
      <c r="A96">
        <v>95</v>
      </c>
      <c r="B96">
        <v>1732</v>
      </c>
      <c r="C96" t="s">
        <v>105</v>
      </c>
      <c r="D96" t="s">
        <v>240</v>
      </c>
      <c r="E96" t="s">
        <v>106</v>
      </c>
      <c r="F96">
        <v>1</v>
      </c>
      <c r="G96">
        <v>10</v>
      </c>
      <c r="H96">
        <f>Table3[[#This Row],[Total AM]]*1.165+Table3[[#This Row],[Total corni]]*0.026</f>
        <v>1.425</v>
      </c>
      <c r="I96" t="s">
        <v>774</v>
      </c>
    </row>
    <row r="97" spans="1:9" x14ac:dyDescent="0.2">
      <c r="A97">
        <v>96</v>
      </c>
      <c r="B97">
        <v>1732</v>
      </c>
      <c r="C97" s="7" t="s">
        <v>105</v>
      </c>
      <c r="D97" t="s">
        <v>240</v>
      </c>
      <c r="E97" t="s">
        <v>106</v>
      </c>
      <c r="F97">
        <v>1</v>
      </c>
      <c r="H97">
        <f>Table3[[#This Row],[Total AM]]*1.165+Table3[[#This Row],[Total corni]]*0.026</f>
        <v>1.165</v>
      </c>
      <c r="I97" t="s">
        <v>774</v>
      </c>
    </row>
    <row r="98" spans="1:9" x14ac:dyDescent="0.2">
      <c r="A98">
        <v>97</v>
      </c>
      <c r="B98">
        <v>1732</v>
      </c>
      <c r="C98" s="7" t="s">
        <v>105</v>
      </c>
      <c r="D98" t="s">
        <v>240</v>
      </c>
      <c r="E98" t="s">
        <v>106</v>
      </c>
      <c r="G98">
        <v>20</v>
      </c>
      <c r="H98">
        <f>Table3[[#This Row],[Total AM]]*1.165+Table3[[#This Row],[Total corni]]*0.026</f>
        <v>0.52</v>
      </c>
      <c r="I98" t="s">
        <v>774</v>
      </c>
    </row>
    <row r="99" spans="1:9" x14ac:dyDescent="0.2">
      <c r="A99">
        <v>98</v>
      </c>
      <c r="B99">
        <v>1732</v>
      </c>
      <c r="C99" t="s">
        <v>127</v>
      </c>
      <c r="D99" t="s">
        <v>431</v>
      </c>
      <c r="E99" t="s">
        <v>106</v>
      </c>
      <c r="F99">
        <v>1</v>
      </c>
      <c r="H99">
        <f>Table3[[#This Row],[Total AM]]*1.165+Table3[[#This Row],[Total corni]]*0.026</f>
        <v>1.165</v>
      </c>
      <c r="I99" t="s">
        <v>774</v>
      </c>
    </row>
    <row r="100" spans="1:9" x14ac:dyDescent="0.2">
      <c r="A100">
        <v>99</v>
      </c>
      <c r="B100">
        <v>1732</v>
      </c>
      <c r="C100" t="s">
        <v>127</v>
      </c>
      <c r="D100" t="s">
        <v>431</v>
      </c>
      <c r="E100" t="s">
        <v>106</v>
      </c>
      <c r="F100">
        <v>2</v>
      </c>
      <c r="H100">
        <f>Table3[[#This Row],[Total AM]]*1.165+Table3[[#This Row],[Total corni]]*0.026</f>
        <v>2.33</v>
      </c>
      <c r="I100" t="s">
        <v>774</v>
      </c>
    </row>
    <row r="101" spans="1:9" x14ac:dyDescent="0.2">
      <c r="A101">
        <v>100</v>
      </c>
      <c r="B101">
        <v>1732</v>
      </c>
      <c r="C101" t="s">
        <v>132</v>
      </c>
      <c r="D101" t="s">
        <v>431</v>
      </c>
      <c r="E101" t="s">
        <v>106</v>
      </c>
      <c r="F101">
        <v>1</v>
      </c>
      <c r="G101">
        <v>20</v>
      </c>
      <c r="H101">
        <f>Table3[[#This Row],[Total AM]]*1.165+Table3[[#This Row],[Total corni]]*0.026</f>
        <v>1.6850000000000001</v>
      </c>
      <c r="I101" t="s">
        <v>774</v>
      </c>
    </row>
    <row r="102" spans="1:9" x14ac:dyDescent="0.2">
      <c r="A102">
        <v>101</v>
      </c>
      <c r="B102">
        <v>1732</v>
      </c>
      <c r="C102" t="s">
        <v>132</v>
      </c>
      <c r="D102" t="s">
        <v>431</v>
      </c>
      <c r="E102" t="s">
        <v>106</v>
      </c>
      <c r="F102">
        <v>1</v>
      </c>
      <c r="G102">
        <v>20</v>
      </c>
      <c r="H102">
        <f>Table3[[#This Row],[Total AM]]*1.165+Table3[[#This Row],[Total corni]]*0.026</f>
        <v>1.6850000000000001</v>
      </c>
      <c r="I102" t="s">
        <v>774</v>
      </c>
    </row>
    <row r="103" spans="1:9" x14ac:dyDescent="0.2">
      <c r="A103">
        <v>102</v>
      </c>
      <c r="B103">
        <v>1732</v>
      </c>
      <c r="C103" t="s">
        <v>296</v>
      </c>
      <c r="D103" t="s">
        <v>431</v>
      </c>
      <c r="E103" t="s">
        <v>106</v>
      </c>
      <c r="F103">
        <v>1</v>
      </c>
      <c r="H103">
        <f>Table3[[#This Row],[Total AM]]*1.165+Table3[[#This Row],[Total corni]]*0.026</f>
        <v>1.165</v>
      </c>
      <c r="I103" t="s">
        <v>774</v>
      </c>
    </row>
    <row r="104" spans="1:9" x14ac:dyDescent="0.2">
      <c r="A104">
        <v>103</v>
      </c>
      <c r="B104">
        <v>1732</v>
      </c>
      <c r="C104" t="s">
        <v>296</v>
      </c>
      <c r="D104" t="s">
        <v>431</v>
      </c>
      <c r="E104" t="s">
        <v>106</v>
      </c>
      <c r="F104">
        <v>2</v>
      </c>
      <c r="H104">
        <f>Table3[[#This Row],[Total AM]]*1.165+Table3[[#This Row],[Total corni]]*0.026</f>
        <v>2.33</v>
      </c>
      <c r="I104" t="s">
        <v>774</v>
      </c>
    </row>
    <row r="105" spans="1:9" x14ac:dyDescent="0.2">
      <c r="A105">
        <v>104</v>
      </c>
      <c r="B105">
        <v>1732</v>
      </c>
      <c r="C105" t="s">
        <v>138</v>
      </c>
      <c r="D105" t="s">
        <v>431</v>
      </c>
      <c r="E105" t="s">
        <v>106</v>
      </c>
      <c r="G105">
        <v>30</v>
      </c>
      <c r="H105">
        <f>Table3[[#This Row],[Total AM]]*1.165+Table3[[#This Row],[Total corni]]*0.026</f>
        <v>0.77999999999999992</v>
      </c>
      <c r="I105" t="s">
        <v>774</v>
      </c>
    </row>
    <row r="106" spans="1:9" x14ac:dyDescent="0.2">
      <c r="A106">
        <v>105</v>
      </c>
      <c r="B106">
        <v>1732</v>
      </c>
      <c r="C106" t="s">
        <v>138</v>
      </c>
      <c r="D106" t="s">
        <v>431</v>
      </c>
      <c r="E106" t="s">
        <v>106</v>
      </c>
      <c r="F106">
        <v>2</v>
      </c>
      <c r="H106">
        <f>Table3[[#This Row],[Total AM]]*1.165+Table3[[#This Row],[Total corni]]*0.026</f>
        <v>2.33</v>
      </c>
      <c r="I106" t="s">
        <v>774</v>
      </c>
    </row>
    <row r="107" spans="1:9" x14ac:dyDescent="0.2">
      <c r="A107">
        <v>106</v>
      </c>
      <c r="B107">
        <v>1732</v>
      </c>
      <c r="C107" t="s">
        <v>297</v>
      </c>
      <c r="D107" t="s">
        <v>431</v>
      </c>
      <c r="E107" t="s">
        <v>106</v>
      </c>
      <c r="G107">
        <v>30</v>
      </c>
      <c r="H107">
        <f>Table3[[#This Row],[Total AM]]*1.165+Table3[[#This Row],[Total corni]]*0.026</f>
        <v>0.77999999999999992</v>
      </c>
      <c r="I107" t="s">
        <v>774</v>
      </c>
    </row>
    <row r="108" spans="1:9" x14ac:dyDescent="0.2">
      <c r="A108">
        <v>107</v>
      </c>
      <c r="B108">
        <v>1732</v>
      </c>
      <c r="C108" t="s">
        <v>297</v>
      </c>
      <c r="D108" t="s">
        <v>431</v>
      </c>
      <c r="E108" t="s">
        <v>106</v>
      </c>
      <c r="G108">
        <v>20</v>
      </c>
      <c r="H108">
        <f>Table3[[#This Row],[Total AM]]*1.165+Table3[[#This Row],[Total corni]]*0.026</f>
        <v>0.52</v>
      </c>
      <c r="I108" t="s">
        <v>774</v>
      </c>
    </row>
    <row r="109" spans="1:9" x14ac:dyDescent="0.2">
      <c r="A109">
        <v>108</v>
      </c>
      <c r="B109">
        <v>1732</v>
      </c>
      <c r="C109" t="s">
        <v>298</v>
      </c>
      <c r="D109" t="s">
        <v>431</v>
      </c>
      <c r="E109" t="s">
        <v>106</v>
      </c>
      <c r="F109">
        <v>2</v>
      </c>
      <c r="H109">
        <f>Table3[[#This Row],[Total AM]]*1.165+Table3[[#This Row],[Total corni]]*0.026</f>
        <v>2.33</v>
      </c>
      <c r="I109" t="s">
        <v>774</v>
      </c>
    </row>
    <row r="110" spans="1:9" x14ac:dyDescent="0.2">
      <c r="A110">
        <v>109</v>
      </c>
      <c r="B110">
        <v>1732</v>
      </c>
      <c r="C110" t="s">
        <v>298</v>
      </c>
      <c r="D110" t="s">
        <v>431</v>
      </c>
      <c r="E110" t="s">
        <v>106</v>
      </c>
      <c r="F110">
        <v>3</v>
      </c>
      <c r="H110">
        <f>Table3[[#This Row],[Total AM]]*1.165+Table3[[#This Row],[Total corni]]*0.026</f>
        <v>3.4950000000000001</v>
      </c>
      <c r="I110" t="s">
        <v>774</v>
      </c>
    </row>
    <row r="111" spans="1:9" x14ac:dyDescent="0.2">
      <c r="A111">
        <v>110</v>
      </c>
      <c r="B111">
        <v>1732</v>
      </c>
      <c r="C111" t="s">
        <v>299</v>
      </c>
      <c r="D111" t="s">
        <v>431</v>
      </c>
      <c r="E111" t="s">
        <v>106</v>
      </c>
      <c r="F111">
        <v>6</v>
      </c>
      <c r="H111">
        <f>Table3[[#This Row],[Total AM]]*1.165+Table3[[#This Row],[Total corni]]*0.026</f>
        <v>6.99</v>
      </c>
      <c r="I111" t="s">
        <v>774</v>
      </c>
    </row>
    <row r="112" spans="1:9" x14ac:dyDescent="0.2">
      <c r="A112">
        <v>111</v>
      </c>
      <c r="B112">
        <v>1732</v>
      </c>
      <c r="C112" t="s">
        <v>299</v>
      </c>
      <c r="D112" t="s">
        <v>431</v>
      </c>
      <c r="E112" t="s">
        <v>106</v>
      </c>
      <c r="F112">
        <v>3</v>
      </c>
      <c r="H112">
        <f>Table3[[#This Row],[Total AM]]*1.165+Table3[[#This Row],[Total corni]]*0.026</f>
        <v>3.4950000000000001</v>
      </c>
      <c r="I112" t="s">
        <v>774</v>
      </c>
    </row>
    <row r="113" spans="1:9" x14ac:dyDescent="0.2">
      <c r="A113">
        <v>112</v>
      </c>
      <c r="B113">
        <v>1732</v>
      </c>
      <c r="C113" t="s">
        <v>300</v>
      </c>
      <c r="D113" t="s">
        <v>431</v>
      </c>
      <c r="E113" t="s">
        <v>106</v>
      </c>
      <c r="F113">
        <v>3</v>
      </c>
      <c r="H113">
        <f>Table3[[#This Row],[Total AM]]*1.165+Table3[[#This Row],[Total corni]]*0.026</f>
        <v>3.4950000000000001</v>
      </c>
      <c r="I113" t="s">
        <v>774</v>
      </c>
    </row>
    <row r="114" spans="1:9" x14ac:dyDescent="0.2">
      <c r="A114">
        <v>113</v>
      </c>
      <c r="B114">
        <v>1732</v>
      </c>
      <c r="C114" t="s">
        <v>300</v>
      </c>
      <c r="D114" t="s">
        <v>431</v>
      </c>
      <c r="E114" t="s">
        <v>106</v>
      </c>
      <c r="F114">
        <v>2</v>
      </c>
      <c r="G114">
        <v>30</v>
      </c>
      <c r="H114">
        <f>Table3[[#This Row],[Total AM]]*1.165+Table3[[#This Row],[Total corni]]*0.026</f>
        <v>3.11</v>
      </c>
      <c r="I114" t="s">
        <v>774</v>
      </c>
    </row>
    <row r="115" spans="1:9" x14ac:dyDescent="0.2">
      <c r="A115">
        <v>114</v>
      </c>
      <c r="B115">
        <v>1732</v>
      </c>
      <c r="C115" t="s">
        <v>301</v>
      </c>
      <c r="D115" t="s">
        <v>431</v>
      </c>
      <c r="E115" t="s">
        <v>106</v>
      </c>
      <c r="G115">
        <v>30</v>
      </c>
      <c r="H115">
        <f>Table3[[#This Row],[Total AM]]*1.165+Table3[[#This Row],[Total corni]]*0.026</f>
        <v>0.77999999999999992</v>
      </c>
      <c r="I115" t="s">
        <v>774</v>
      </c>
    </row>
    <row r="116" spans="1:9" x14ac:dyDescent="0.2">
      <c r="A116">
        <v>115</v>
      </c>
      <c r="B116">
        <v>1732</v>
      </c>
      <c r="C116" t="s">
        <v>301</v>
      </c>
      <c r="D116" t="s">
        <v>431</v>
      </c>
      <c r="E116" t="s">
        <v>106</v>
      </c>
      <c r="F116">
        <v>2</v>
      </c>
      <c r="H116">
        <f>Table3[[#This Row],[Total AM]]*1.165+Table3[[#This Row],[Total corni]]*0.026</f>
        <v>2.33</v>
      </c>
      <c r="I116" t="s">
        <v>774</v>
      </c>
    </row>
    <row r="117" spans="1:9" x14ac:dyDescent="0.2">
      <c r="A117">
        <v>116</v>
      </c>
      <c r="B117">
        <v>1732</v>
      </c>
      <c r="C117" t="s">
        <v>302</v>
      </c>
      <c r="D117" t="s">
        <v>431</v>
      </c>
      <c r="E117" t="s">
        <v>106</v>
      </c>
      <c r="F117">
        <v>2</v>
      </c>
      <c r="H117">
        <f>Table3[[#This Row],[Total AM]]*1.165+Table3[[#This Row],[Total corni]]*0.026</f>
        <v>2.33</v>
      </c>
      <c r="I117" t="s">
        <v>774</v>
      </c>
    </row>
    <row r="118" spans="1:9" x14ac:dyDescent="0.2">
      <c r="A118">
        <v>117</v>
      </c>
      <c r="B118">
        <v>1732</v>
      </c>
      <c r="C118" t="s">
        <v>141</v>
      </c>
      <c r="D118" t="s">
        <v>431</v>
      </c>
      <c r="E118" t="s">
        <v>106</v>
      </c>
      <c r="F118">
        <v>1</v>
      </c>
      <c r="H118">
        <f>Table3[[#This Row],[Total AM]]*1.165+Table3[[#This Row],[Total corni]]*0.026</f>
        <v>1.165</v>
      </c>
      <c r="I118" t="s">
        <v>774</v>
      </c>
    </row>
    <row r="119" spans="1:9" x14ac:dyDescent="0.2">
      <c r="A119">
        <v>118</v>
      </c>
      <c r="B119">
        <v>1732</v>
      </c>
      <c r="C119" t="s">
        <v>141</v>
      </c>
      <c r="D119" t="s">
        <v>431</v>
      </c>
      <c r="E119" t="s">
        <v>106</v>
      </c>
      <c r="F119">
        <v>1</v>
      </c>
      <c r="H119">
        <f>Table3[[#This Row],[Total AM]]*1.165+Table3[[#This Row],[Total corni]]*0.026</f>
        <v>1.165</v>
      </c>
      <c r="I119" t="s">
        <v>774</v>
      </c>
    </row>
    <row r="120" spans="1:9" x14ac:dyDescent="0.2">
      <c r="A120">
        <v>119</v>
      </c>
      <c r="B120">
        <v>1732</v>
      </c>
      <c r="C120" t="s">
        <v>303</v>
      </c>
      <c r="D120" t="s">
        <v>431</v>
      </c>
      <c r="E120" t="s">
        <v>106</v>
      </c>
      <c r="F120">
        <v>3</v>
      </c>
      <c r="G120">
        <v>20</v>
      </c>
      <c r="H120">
        <f>Table3[[#This Row],[Total AM]]*1.165+Table3[[#This Row],[Total corni]]*0.026</f>
        <v>4.0150000000000006</v>
      </c>
      <c r="I120" t="s">
        <v>774</v>
      </c>
    </row>
    <row r="121" spans="1:9" x14ac:dyDescent="0.2">
      <c r="A121">
        <v>120</v>
      </c>
      <c r="B121">
        <v>1732</v>
      </c>
      <c r="C121" t="s">
        <v>303</v>
      </c>
      <c r="D121" t="s">
        <v>431</v>
      </c>
      <c r="E121" t="s">
        <v>106</v>
      </c>
      <c r="F121">
        <v>3</v>
      </c>
      <c r="G121">
        <v>20</v>
      </c>
      <c r="H121">
        <f>Table3[[#This Row],[Total AM]]*1.165+Table3[[#This Row],[Total corni]]*0.026</f>
        <v>4.0150000000000006</v>
      </c>
      <c r="I121" t="s">
        <v>774</v>
      </c>
    </row>
    <row r="122" spans="1:9" x14ac:dyDescent="0.2">
      <c r="A122">
        <v>121</v>
      </c>
      <c r="B122">
        <v>1732</v>
      </c>
      <c r="C122" t="s">
        <v>304</v>
      </c>
      <c r="D122" t="s">
        <v>431</v>
      </c>
      <c r="E122" t="s">
        <v>106</v>
      </c>
      <c r="F122">
        <v>3</v>
      </c>
      <c r="H122">
        <f>Table3[[#This Row],[Total AM]]*1.165+Table3[[#This Row],[Total corni]]*0.026</f>
        <v>3.4950000000000001</v>
      </c>
      <c r="I122" t="s">
        <v>774</v>
      </c>
    </row>
    <row r="123" spans="1:9" x14ac:dyDescent="0.2">
      <c r="A123">
        <v>122</v>
      </c>
      <c r="B123">
        <v>1732</v>
      </c>
      <c r="C123" t="s">
        <v>305</v>
      </c>
      <c r="D123" t="s">
        <v>431</v>
      </c>
      <c r="E123" t="s">
        <v>106</v>
      </c>
      <c r="F123">
        <v>1</v>
      </c>
      <c r="H123">
        <f>Table3[[#This Row],[Total AM]]*1.165+Table3[[#This Row],[Total corni]]*0.026</f>
        <v>1.165</v>
      </c>
      <c r="I123" t="s">
        <v>774</v>
      </c>
    </row>
    <row r="124" spans="1:9" x14ac:dyDescent="0.2">
      <c r="A124">
        <v>123</v>
      </c>
      <c r="B124">
        <v>1732</v>
      </c>
      <c r="C124" t="s">
        <v>306</v>
      </c>
      <c r="D124" t="s">
        <v>431</v>
      </c>
      <c r="E124" t="s">
        <v>106</v>
      </c>
      <c r="F124">
        <v>1</v>
      </c>
      <c r="G124">
        <v>10</v>
      </c>
      <c r="H124">
        <f>Table3[[#This Row],[Total AM]]*1.165+Table3[[#This Row],[Total corni]]*0.026</f>
        <v>1.425</v>
      </c>
      <c r="I124" t="s">
        <v>774</v>
      </c>
    </row>
    <row r="125" spans="1:9" x14ac:dyDescent="0.2">
      <c r="A125">
        <v>124</v>
      </c>
      <c r="B125">
        <v>1732</v>
      </c>
      <c r="C125" t="s">
        <v>307</v>
      </c>
      <c r="D125" t="s">
        <v>431</v>
      </c>
      <c r="E125" t="s">
        <v>106</v>
      </c>
      <c r="G125">
        <v>30</v>
      </c>
      <c r="H125">
        <f>Table3[[#This Row],[Total AM]]*1.165+Table3[[#This Row],[Total corni]]*0.026</f>
        <v>0.77999999999999992</v>
      </c>
      <c r="I125" t="s">
        <v>774</v>
      </c>
    </row>
    <row r="126" spans="1:9" x14ac:dyDescent="0.2">
      <c r="A126">
        <v>125</v>
      </c>
      <c r="B126">
        <v>1732</v>
      </c>
      <c r="C126" t="s">
        <v>284</v>
      </c>
      <c r="D126" t="s">
        <v>431</v>
      </c>
      <c r="E126" t="s">
        <v>106</v>
      </c>
      <c r="G126">
        <v>10</v>
      </c>
      <c r="H126">
        <f>Table3[[#This Row],[Total AM]]*1.165+Table3[[#This Row],[Total corni]]*0.026</f>
        <v>0.26</v>
      </c>
      <c r="I126" t="s">
        <v>774</v>
      </c>
    </row>
    <row r="127" spans="1:9" x14ac:dyDescent="0.2">
      <c r="A127">
        <v>126</v>
      </c>
      <c r="B127">
        <v>1732</v>
      </c>
      <c r="C127" t="s">
        <v>284</v>
      </c>
      <c r="D127" t="s">
        <v>431</v>
      </c>
      <c r="E127" t="s">
        <v>106</v>
      </c>
      <c r="F127">
        <v>1</v>
      </c>
      <c r="H127">
        <f>Table3[[#This Row],[Total AM]]*1.165+Table3[[#This Row],[Total corni]]*0.026</f>
        <v>1.165</v>
      </c>
      <c r="I127" t="s">
        <v>774</v>
      </c>
    </row>
    <row r="128" spans="1:9" x14ac:dyDescent="0.2">
      <c r="A128">
        <v>127</v>
      </c>
      <c r="B128">
        <v>1732</v>
      </c>
      <c r="C128" t="s">
        <v>284</v>
      </c>
      <c r="D128" t="s">
        <v>431</v>
      </c>
      <c r="E128" t="s">
        <v>106</v>
      </c>
      <c r="G128">
        <v>20</v>
      </c>
      <c r="H128">
        <f>Table3[[#This Row],[Total AM]]*1.165+Table3[[#This Row],[Total corni]]*0.026</f>
        <v>0.52</v>
      </c>
      <c r="I128" t="s">
        <v>774</v>
      </c>
    </row>
    <row r="129" spans="1:9" x14ac:dyDescent="0.2">
      <c r="A129">
        <v>128</v>
      </c>
      <c r="B129">
        <v>1732</v>
      </c>
      <c r="C129" t="s">
        <v>308</v>
      </c>
      <c r="D129" t="s">
        <v>431</v>
      </c>
      <c r="E129" t="s">
        <v>106</v>
      </c>
      <c r="G129">
        <v>25</v>
      </c>
      <c r="H129">
        <f>Table3[[#This Row],[Total AM]]*1.165+Table3[[#This Row],[Total corni]]*0.026</f>
        <v>0.65</v>
      </c>
      <c r="I129" t="s">
        <v>774</v>
      </c>
    </row>
    <row r="130" spans="1:9" x14ac:dyDescent="0.2">
      <c r="A130">
        <v>129</v>
      </c>
      <c r="B130">
        <v>1732</v>
      </c>
      <c r="C130" t="s">
        <v>308</v>
      </c>
      <c r="D130" t="s">
        <v>431</v>
      </c>
      <c r="E130" t="s">
        <v>106</v>
      </c>
      <c r="G130">
        <v>20</v>
      </c>
      <c r="H130">
        <f>Table3[[#This Row],[Total AM]]*1.165+Table3[[#This Row],[Total corni]]*0.026</f>
        <v>0.52</v>
      </c>
      <c r="I130" t="s">
        <v>774</v>
      </c>
    </row>
    <row r="131" spans="1:9" x14ac:dyDescent="0.2">
      <c r="A131">
        <v>130</v>
      </c>
      <c r="B131">
        <v>1732</v>
      </c>
      <c r="C131" t="s">
        <v>309</v>
      </c>
      <c r="D131" t="s">
        <v>431</v>
      </c>
      <c r="E131" t="s">
        <v>106</v>
      </c>
      <c r="F131">
        <v>2</v>
      </c>
      <c r="H131">
        <f>Table3[[#This Row],[Total AM]]*1.165+Table3[[#This Row],[Total corni]]*0.026</f>
        <v>2.33</v>
      </c>
      <c r="I131" t="s">
        <v>774</v>
      </c>
    </row>
    <row r="132" spans="1:9" x14ac:dyDescent="0.2">
      <c r="A132">
        <v>131</v>
      </c>
      <c r="B132">
        <v>1732</v>
      </c>
      <c r="C132" t="s">
        <v>154</v>
      </c>
      <c r="D132" t="s">
        <v>431</v>
      </c>
      <c r="E132" t="s">
        <v>106</v>
      </c>
      <c r="F132">
        <v>1</v>
      </c>
      <c r="H132">
        <f>Table3[[#This Row],[Total AM]]*1.165+Table3[[#This Row],[Total corni]]*0.026</f>
        <v>1.165</v>
      </c>
      <c r="I132" t="s">
        <v>774</v>
      </c>
    </row>
    <row r="133" spans="1:9" x14ac:dyDescent="0.2">
      <c r="A133">
        <v>132</v>
      </c>
      <c r="B133">
        <v>1732</v>
      </c>
      <c r="C133" t="s">
        <v>310</v>
      </c>
      <c r="D133" t="s">
        <v>431</v>
      </c>
      <c r="E133" t="s">
        <v>106</v>
      </c>
      <c r="F133">
        <v>3</v>
      </c>
      <c r="H133">
        <f>Table3[[#This Row],[Total AM]]*1.165+Table3[[#This Row],[Total corni]]*0.026</f>
        <v>3.4950000000000001</v>
      </c>
      <c r="I133" t="s">
        <v>774</v>
      </c>
    </row>
    <row r="134" spans="1:9" x14ac:dyDescent="0.2">
      <c r="A134">
        <v>133</v>
      </c>
      <c r="B134">
        <v>1732</v>
      </c>
      <c r="C134" t="s">
        <v>311</v>
      </c>
      <c r="D134" t="s">
        <v>431</v>
      </c>
      <c r="E134" t="s">
        <v>106</v>
      </c>
      <c r="F134">
        <v>10</v>
      </c>
      <c r="H134">
        <f>Table3[[#This Row],[Total AM]]*1.165+Table3[[#This Row],[Total corni]]*0.026</f>
        <v>11.65</v>
      </c>
      <c r="I134" t="s">
        <v>774</v>
      </c>
    </row>
    <row r="135" spans="1:9" x14ac:dyDescent="0.2">
      <c r="A135">
        <v>134</v>
      </c>
      <c r="B135">
        <v>1732</v>
      </c>
      <c r="C135" t="s">
        <v>312</v>
      </c>
      <c r="D135" t="s">
        <v>431</v>
      </c>
      <c r="E135" t="s">
        <v>106</v>
      </c>
      <c r="F135">
        <v>2</v>
      </c>
      <c r="H135">
        <f>Table3[[#This Row],[Total AM]]*1.165+Table3[[#This Row],[Total corni]]*0.026</f>
        <v>2.33</v>
      </c>
      <c r="I135" t="s">
        <v>774</v>
      </c>
    </row>
    <row r="136" spans="1:9" x14ac:dyDescent="0.2">
      <c r="A136">
        <v>135</v>
      </c>
      <c r="B136">
        <v>1732</v>
      </c>
      <c r="C136" t="s">
        <v>313</v>
      </c>
      <c r="D136" t="s">
        <v>431</v>
      </c>
      <c r="E136" t="s">
        <v>106</v>
      </c>
      <c r="F136">
        <v>4</v>
      </c>
      <c r="H136">
        <f>Table3[[#This Row],[Total AM]]*1.165+Table3[[#This Row],[Total corni]]*0.026</f>
        <v>4.66</v>
      </c>
      <c r="I136" t="s">
        <v>774</v>
      </c>
    </row>
    <row r="137" spans="1:9" x14ac:dyDescent="0.2">
      <c r="A137">
        <v>136</v>
      </c>
      <c r="B137">
        <v>1732</v>
      </c>
      <c r="C137" t="s">
        <v>314</v>
      </c>
      <c r="D137" t="s">
        <v>431</v>
      </c>
      <c r="E137" t="s">
        <v>106</v>
      </c>
      <c r="F137">
        <v>8</v>
      </c>
      <c r="H137">
        <f>Table3[[#This Row],[Total AM]]*1.165+Table3[[#This Row],[Total corni]]*0.026</f>
        <v>9.32</v>
      </c>
      <c r="I137" t="s">
        <v>774</v>
      </c>
    </row>
    <row r="138" spans="1:9" x14ac:dyDescent="0.2">
      <c r="A138">
        <v>137</v>
      </c>
      <c r="B138">
        <v>1732</v>
      </c>
      <c r="C138" t="s">
        <v>315</v>
      </c>
      <c r="D138" t="s">
        <v>431</v>
      </c>
      <c r="E138" t="s">
        <v>106</v>
      </c>
      <c r="G138">
        <v>20</v>
      </c>
      <c r="H138">
        <f>Table3[[#This Row],[Total AM]]*1.165+Table3[[#This Row],[Total corni]]*0.026</f>
        <v>0.52</v>
      </c>
      <c r="I138" t="s">
        <v>774</v>
      </c>
    </row>
    <row r="139" spans="1:9" x14ac:dyDescent="0.2">
      <c r="A139">
        <v>138</v>
      </c>
      <c r="B139">
        <v>1732</v>
      </c>
      <c r="C139" t="s">
        <v>315</v>
      </c>
      <c r="D139" t="s">
        <v>431</v>
      </c>
      <c r="E139" t="s">
        <v>106</v>
      </c>
      <c r="G139">
        <v>20</v>
      </c>
      <c r="H139">
        <f>Table3[[#This Row],[Total AM]]*1.165+Table3[[#This Row],[Total corni]]*0.026</f>
        <v>0.52</v>
      </c>
      <c r="I139" t="s">
        <v>774</v>
      </c>
    </row>
    <row r="140" spans="1:9" x14ac:dyDescent="0.2">
      <c r="A140">
        <v>139</v>
      </c>
      <c r="B140">
        <v>1732</v>
      </c>
      <c r="C140" t="s">
        <v>316</v>
      </c>
      <c r="D140" t="s">
        <v>431</v>
      </c>
      <c r="E140" t="s">
        <v>106</v>
      </c>
      <c r="F140">
        <v>5</v>
      </c>
      <c r="H140">
        <f>Table3[[#This Row],[Total AM]]*1.165+Table3[[#This Row],[Total corni]]*0.026</f>
        <v>5.8250000000000002</v>
      </c>
      <c r="I140" t="s">
        <v>774</v>
      </c>
    </row>
    <row r="141" spans="1:9" x14ac:dyDescent="0.2">
      <c r="A141">
        <v>140</v>
      </c>
      <c r="B141">
        <v>1732</v>
      </c>
      <c r="C141" t="s">
        <v>105</v>
      </c>
      <c r="D141" t="s">
        <v>431</v>
      </c>
      <c r="E141" t="s">
        <v>106</v>
      </c>
      <c r="G141">
        <v>20</v>
      </c>
      <c r="H141">
        <f>Table3[[#This Row],[Total AM]]*1.165+Table3[[#This Row],[Total corni]]*0.026</f>
        <v>0.52</v>
      </c>
      <c r="I141" t="s">
        <v>774</v>
      </c>
    </row>
    <row r="142" spans="1:9" x14ac:dyDescent="0.2">
      <c r="A142">
        <v>141</v>
      </c>
      <c r="B142">
        <v>1732</v>
      </c>
      <c r="C142" t="s">
        <v>317</v>
      </c>
      <c r="D142" t="s">
        <v>237</v>
      </c>
      <c r="E142" t="s">
        <v>157</v>
      </c>
      <c r="F142">
        <v>5</v>
      </c>
      <c r="H142">
        <f>Table3[[#This Row],[Total AM]]*1.165+Table3[[#This Row],[Total corni]]*0.026</f>
        <v>5.8250000000000002</v>
      </c>
      <c r="I142" t="s">
        <v>774</v>
      </c>
    </row>
    <row r="143" spans="1:9" x14ac:dyDescent="0.2">
      <c r="A143">
        <v>142</v>
      </c>
      <c r="B143">
        <v>1732</v>
      </c>
      <c r="C143" t="s">
        <v>317</v>
      </c>
      <c r="D143" t="s">
        <v>237</v>
      </c>
      <c r="E143" t="s">
        <v>157</v>
      </c>
      <c r="F143">
        <v>1</v>
      </c>
      <c r="H143">
        <f>Table3[[#This Row],[Total AM]]*1.165+Table3[[#This Row],[Total corni]]*0.026</f>
        <v>1.165</v>
      </c>
      <c r="I143" t="s">
        <v>774</v>
      </c>
    </row>
    <row r="144" spans="1:9" x14ac:dyDescent="0.2">
      <c r="A144">
        <v>143</v>
      </c>
      <c r="B144">
        <v>1732</v>
      </c>
      <c r="C144" t="s">
        <v>317</v>
      </c>
      <c r="D144" t="s">
        <v>237</v>
      </c>
      <c r="E144" t="s">
        <v>157</v>
      </c>
      <c r="F144">
        <v>1</v>
      </c>
      <c r="H144">
        <f>Table3[[#This Row],[Total AM]]*1.165+Table3[[#This Row],[Total corni]]*0.026</f>
        <v>1.165</v>
      </c>
      <c r="I144" t="s">
        <v>774</v>
      </c>
    </row>
    <row r="145" spans="1:9" x14ac:dyDescent="0.2">
      <c r="A145">
        <v>144</v>
      </c>
      <c r="B145">
        <v>1732</v>
      </c>
      <c r="C145" t="s">
        <v>317</v>
      </c>
      <c r="D145" t="s">
        <v>237</v>
      </c>
      <c r="E145" t="s">
        <v>157</v>
      </c>
      <c r="F145">
        <v>3</v>
      </c>
      <c r="H145">
        <f>Table3[[#This Row],[Total AM]]*1.165+Table3[[#This Row],[Total corni]]*0.026</f>
        <v>3.4950000000000001</v>
      </c>
      <c r="I145" t="s">
        <v>774</v>
      </c>
    </row>
    <row r="146" spans="1:9" x14ac:dyDescent="0.2">
      <c r="A146">
        <v>145</v>
      </c>
      <c r="B146">
        <v>1732</v>
      </c>
      <c r="C146" t="s">
        <v>317</v>
      </c>
      <c r="D146" t="s">
        <v>237</v>
      </c>
      <c r="E146" t="s">
        <v>157</v>
      </c>
      <c r="F146">
        <v>1</v>
      </c>
      <c r="H146">
        <f>Table3[[#This Row],[Total AM]]*1.165+Table3[[#This Row],[Total corni]]*0.026</f>
        <v>1.165</v>
      </c>
      <c r="I146" t="s">
        <v>774</v>
      </c>
    </row>
    <row r="147" spans="1:9" x14ac:dyDescent="0.2">
      <c r="A147">
        <v>146</v>
      </c>
      <c r="B147">
        <v>1732</v>
      </c>
      <c r="C147" t="s">
        <v>318</v>
      </c>
      <c r="D147" t="s">
        <v>76</v>
      </c>
      <c r="E147" t="s">
        <v>157</v>
      </c>
      <c r="F147">
        <v>4</v>
      </c>
      <c r="H147">
        <f>Table3[[#This Row],[Total AM]]*1.165+Table3[[#This Row],[Total corni]]*0.026</f>
        <v>4.66</v>
      </c>
      <c r="I147" t="s">
        <v>774</v>
      </c>
    </row>
    <row r="148" spans="1:9" x14ac:dyDescent="0.2">
      <c r="A148">
        <v>147</v>
      </c>
      <c r="B148">
        <v>1732</v>
      </c>
      <c r="C148" t="s">
        <v>318</v>
      </c>
      <c r="D148" t="s">
        <v>76</v>
      </c>
      <c r="E148" t="s">
        <v>157</v>
      </c>
      <c r="F148">
        <v>2</v>
      </c>
      <c r="H148">
        <f>Table3[[#This Row],[Total AM]]*1.165+Table3[[#This Row],[Total corni]]*0.026</f>
        <v>2.33</v>
      </c>
      <c r="I148" t="s">
        <v>774</v>
      </c>
    </row>
    <row r="149" spans="1:9" x14ac:dyDescent="0.2">
      <c r="A149">
        <v>148</v>
      </c>
      <c r="B149">
        <v>1732</v>
      </c>
      <c r="C149" t="s">
        <v>319</v>
      </c>
      <c r="D149" t="s">
        <v>76</v>
      </c>
      <c r="E149" t="s">
        <v>157</v>
      </c>
      <c r="F149">
        <v>5</v>
      </c>
      <c r="H149">
        <f>Table3[[#This Row],[Total AM]]*1.165+Table3[[#This Row],[Total corni]]*0.026</f>
        <v>5.8250000000000002</v>
      </c>
      <c r="I149" t="s">
        <v>774</v>
      </c>
    </row>
    <row r="150" spans="1:9" x14ac:dyDescent="0.2">
      <c r="A150">
        <v>149</v>
      </c>
      <c r="B150">
        <v>1732</v>
      </c>
      <c r="C150" t="s">
        <v>320</v>
      </c>
      <c r="D150" t="s">
        <v>76</v>
      </c>
      <c r="E150" t="s">
        <v>157</v>
      </c>
      <c r="F150">
        <v>1</v>
      </c>
      <c r="H150">
        <f>Table3[[#This Row],[Total AM]]*1.165+Table3[[#This Row],[Total corni]]*0.026</f>
        <v>1.165</v>
      </c>
      <c r="I150" t="s">
        <v>774</v>
      </c>
    </row>
    <row r="151" spans="1:9" x14ac:dyDescent="0.2">
      <c r="A151">
        <v>150</v>
      </c>
      <c r="B151">
        <v>1732</v>
      </c>
      <c r="C151" t="s">
        <v>320</v>
      </c>
      <c r="D151" t="s">
        <v>76</v>
      </c>
      <c r="E151" t="s">
        <v>157</v>
      </c>
      <c r="F151">
        <v>1</v>
      </c>
      <c r="H151">
        <f>Table3[[#This Row],[Total AM]]*1.165+Table3[[#This Row],[Total corni]]*0.026</f>
        <v>1.165</v>
      </c>
      <c r="I151" t="s">
        <v>774</v>
      </c>
    </row>
    <row r="152" spans="1:9" x14ac:dyDescent="0.2">
      <c r="A152">
        <v>151</v>
      </c>
      <c r="B152">
        <v>1732</v>
      </c>
      <c r="C152" t="s">
        <v>321</v>
      </c>
      <c r="D152" t="s">
        <v>76</v>
      </c>
      <c r="E152" t="s">
        <v>157</v>
      </c>
      <c r="F152">
        <v>2</v>
      </c>
      <c r="H152">
        <f>Table3[[#This Row],[Total AM]]*1.165+Table3[[#This Row],[Total corni]]*0.026</f>
        <v>2.33</v>
      </c>
      <c r="I152" t="s">
        <v>774</v>
      </c>
    </row>
    <row r="153" spans="1:9" x14ac:dyDescent="0.2">
      <c r="A153">
        <v>152</v>
      </c>
      <c r="B153">
        <v>1732</v>
      </c>
      <c r="C153" t="s">
        <v>322</v>
      </c>
      <c r="D153" t="s">
        <v>76</v>
      </c>
      <c r="E153" t="s">
        <v>157</v>
      </c>
      <c r="F153">
        <v>2</v>
      </c>
      <c r="H153">
        <f>Table3[[#This Row],[Total AM]]*1.165+Table3[[#This Row],[Total corni]]*0.026</f>
        <v>2.33</v>
      </c>
      <c r="I153" t="s">
        <v>774</v>
      </c>
    </row>
    <row r="154" spans="1:9" x14ac:dyDescent="0.2">
      <c r="A154">
        <v>153</v>
      </c>
      <c r="B154">
        <v>1732</v>
      </c>
      <c r="C154" t="s">
        <v>323</v>
      </c>
      <c r="D154" t="s">
        <v>76</v>
      </c>
      <c r="E154" t="s">
        <v>157</v>
      </c>
      <c r="F154">
        <v>3</v>
      </c>
      <c r="H154">
        <f>Table3[[#This Row],[Total AM]]*1.165+Table3[[#This Row],[Total corni]]*0.026</f>
        <v>3.4950000000000001</v>
      </c>
      <c r="I154" t="s">
        <v>774</v>
      </c>
    </row>
    <row r="155" spans="1:9" x14ac:dyDescent="0.2">
      <c r="A155">
        <v>154</v>
      </c>
      <c r="B155">
        <v>1732</v>
      </c>
      <c r="C155" t="s">
        <v>324</v>
      </c>
      <c r="D155" t="s">
        <v>76</v>
      </c>
      <c r="E155" t="s">
        <v>157</v>
      </c>
      <c r="G155">
        <v>20</v>
      </c>
      <c r="H155">
        <f>Table3[[#This Row],[Total AM]]*1.165+Table3[[#This Row],[Total corni]]*0.026</f>
        <v>0.52</v>
      </c>
      <c r="I155" t="s">
        <v>774</v>
      </c>
    </row>
    <row r="156" spans="1:9" x14ac:dyDescent="0.2">
      <c r="A156">
        <v>155</v>
      </c>
      <c r="B156">
        <v>1732</v>
      </c>
      <c r="C156" t="s">
        <v>325</v>
      </c>
      <c r="D156" t="s">
        <v>76</v>
      </c>
      <c r="E156" t="s">
        <v>157</v>
      </c>
      <c r="G156">
        <v>20</v>
      </c>
      <c r="H156">
        <f>Table3[[#This Row],[Total AM]]*1.165+Table3[[#This Row],[Total corni]]*0.026</f>
        <v>0.52</v>
      </c>
      <c r="I156" t="s">
        <v>774</v>
      </c>
    </row>
    <row r="157" spans="1:9" x14ac:dyDescent="0.2">
      <c r="A157">
        <v>156</v>
      </c>
      <c r="B157">
        <v>1732</v>
      </c>
      <c r="C157" t="s">
        <v>326</v>
      </c>
      <c r="D157" t="s">
        <v>76</v>
      </c>
      <c r="E157" t="s">
        <v>157</v>
      </c>
      <c r="F157">
        <v>4</v>
      </c>
      <c r="H157">
        <f>Table3[[#This Row],[Total AM]]*1.165+Table3[[#This Row],[Total corni]]*0.026</f>
        <v>4.66</v>
      </c>
      <c r="I157" t="s">
        <v>774</v>
      </c>
    </row>
    <row r="158" spans="1:9" x14ac:dyDescent="0.2">
      <c r="A158">
        <v>157</v>
      </c>
      <c r="B158">
        <v>1732</v>
      </c>
      <c r="C158" t="s">
        <v>326</v>
      </c>
      <c r="D158" t="s">
        <v>76</v>
      </c>
      <c r="E158" t="s">
        <v>157</v>
      </c>
      <c r="G158">
        <v>30</v>
      </c>
      <c r="H158">
        <f>Table3[[#This Row],[Total AM]]*1.165+Table3[[#This Row],[Total corni]]*0.026</f>
        <v>0.77999999999999992</v>
      </c>
      <c r="I158" t="s">
        <v>774</v>
      </c>
    </row>
    <row r="159" spans="1:9" x14ac:dyDescent="0.2">
      <c r="A159">
        <v>158</v>
      </c>
      <c r="B159">
        <v>1732</v>
      </c>
      <c r="C159" s="7" t="s">
        <v>326</v>
      </c>
      <c r="D159" t="s">
        <v>76</v>
      </c>
      <c r="E159" t="s">
        <v>157</v>
      </c>
      <c r="G159">
        <v>30</v>
      </c>
      <c r="H159">
        <f>Table3[[#This Row],[Total AM]]*1.165+Table3[[#This Row],[Total corni]]*0.026</f>
        <v>0.77999999999999992</v>
      </c>
      <c r="I159" t="s">
        <v>774</v>
      </c>
    </row>
    <row r="160" spans="1:9" x14ac:dyDescent="0.2">
      <c r="A160">
        <v>159</v>
      </c>
      <c r="B160">
        <v>1732</v>
      </c>
      <c r="C160" s="7" t="s">
        <v>326</v>
      </c>
      <c r="D160" t="s">
        <v>76</v>
      </c>
      <c r="E160" t="s">
        <v>157</v>
      </c>
      <c r="F160">
        <v>4</v>
      </c>
      <c r="H160">
        <f>Table3[[#This Row],[Total AM]]*1.165+Table3[[#This Row],[Total corni]]*0.026</f>
        <v>4.66</v>
      </c>
      <c r="I160" t="s">
        <v>774</v>
      </c>
    </row>
    <row r="161" spans="1:9" x14ac:dyDescent="0.2">
      <c r="A161">
        <v>160</v>
      </c>
      <c r="B161">
        <v>1732</v>
      </c>
      <c r="C161" s="6" t="s">
        <v>161</v>
      </c>
      <c r="D161" t="s">
        <v>76</v>
      </c>
      <c r="E161" t="s">
        <v>157</v>
      </c>
      <c r="F161">
        <v>3</v>
      </c>
      <c r="H161">
        <f>Table3[[#This Row],[Total AM]]*1.165+Table3[[#This Row],[Total corni]]*0.026</f>
        <v>3.4950000000000001</v>
      </c>
      <c r="I161" t="s">
        <v>774</v>
      </c>
    </row>
    <row r="162" spans="1:9" x14ac:dyDescent="0.2">
      <c r="A162">
        <v>161</v>
      </c>
      <c r="B162">
        <v>1732</v>
      </c>
      <c r="C162" s="6" t="s">
        <v>161</v>
      </c>
      <c r="D162" t="s">
        <v>76</v>
      </c>
      <c r="E162" t="s">
        <v>157</v>
      </c>
      <c r="G162">
        <v>20</v>
      </c>
      <c r="H162">
        <f>Table3[[#This Row],[Total AM]]*1.165+Table3[[#This Row],[Total corni]]*0.026</f>
        <v>0.52</v>
      </c>
      <c r="I162" t="s">
        <v>774</v>
      </c>
    </row>
    <row r="163" spans="1:9" x14ac:dyDescent="0.2">
      <c r="A163">
        <v>162</v>
      </c>
      <c r="B163">
        <v>1732</v>
      </c>
      <c r="C163" s="7" t="s">
        <v>174</v>
      </c>
      <c r="D163" t="s">
        <v>76</v>
      </c>
      <c r="E163" t="s">
        <v>157</v>
      </c>
      <c r="F163">
        <v>1</v>
      </c>
      <c r="G163">
        <v>10</v>
      </c>
      <c r="H163">
        <f>Table3[[#This Row],[Total AM]]*1.165+Table3[[#This Row],[Total corni]]*0.026</f>
        <v>1.425</v>
      </c>
      <c r="I163" t="s">
        <v>774</v>
      </c>
    </row>
    <row r="164" spans="1:9" x14ac:dyDescent="0.2">
      <c r="A164">
        <v>163</v>
      </c>
      <c r="B164">
        <v>1732</v>
      </c>
      <c r="C164" s="7" t="s">
        <v>174</v>
      </c>
      <c r="D164" t="s">
        <v>76</v>
      </c>
      <c r="E164" t="s">
        <v>157</v>
      </c>
      <c r="F164">
        <v>1</v>
      </c>
      <c r="G164">
        <v>20</v>
      </c>
      <c r="H164">
        <f>Table3[[#This Row],[Total AM]]*1.165+Table3[[#This Row],[Total corni]]*0.026</f>
        <v>1.6850000000000001</v>
      </c>
      <c r="I164" t="s">
        <v>774</v>
      </c>
    </row>
    <row r="165" spans="1:9" x14ac:dyDescent="0.2">
      <c r="A165">
        <v>164</v>
      </c>
      <c r="B165">
        <v>1732</v>
      </c>
      <c r="C165" s="7" t="s">
        <v>174</v>
      </c>
      <c r="D165" t="s">
        <v>76</v>
      </c>
      <c r="E165" t="s">
        <v>157</v>
      </c>
      <c r="G165">
        <v>20</v>
      </c>
      <c r="H165">
        <f>Table3[[#This Row],[Total AM]]*1.165+Table3[[#This Row],[Total corni]]*0.026</f>
        <v>0.52</v>
      </c>
      <c r="I165" t="s">
        <v>774</v>
      </c>
    </row>
    <row r="166" spans="1:9" x14ac:dyDescent="0.2">
      <c r="A166">
        <v>165</v>
      </c>
      <c r="B166">
        <v>1732</v>
      </c>
      <c r="C166" s="7" t="s">
        <v>174</v>
      </c>
      <c r="D166" t="s">
        <v>76</v>
      </c>
      <c r="E166" t="s">
        <v>157</v>
      </c>
      <c r="G166">
        <v>30</v>
      </c>
      <c r="H166">
        <f>Table3[[#This Row],[Total AM]]*1.165+Table3[[#This Row],[Total corni]]*0.026</f>
        <v>0.77999999999999992</v>
      </c>
      <c r="I166" t="s">
        <v>774</v>
      </c>
    </row>
    <row r="167" spans="1:9" x14ac:dyDescent="0.2">
      <c r="A167">
        <v>166</v>
      </c>
      <c r="B167">
        <v>1732</v>
      </c>
      <c r="C167" s="7" t="s">
        <v>174</v>
      </c>
      <c r="D167" t="s">
        <v>76</v>
      </c>
      <c r="E167" t="s">
        <v>157</v>
      </c>
      <c r="F167">
        <v>2</v>
      </c>
      <c r="H167">
        <f>Table3[[#This Row],[Total AM]]*1.165+Table3[[#This Row],[Total corni]]*0.026</f>
        <v>2.33</v>
      </c>
      <c r="I167" t="s">
        <v>774</v>
      </c>
    </row>
    <row r="168" spans="1:9" x14ac:dyDescent="0.2">
      <c r="A168">
        <v>167</v>
      </c>
      <c r="B168">
        <v>1732</v>
      </c>
      <c r="C168" t="s">
        <v>327</v>
      </c>
      <c r="D168" t="s">
        <v>76</v>
      </c>
      <c r="E168" t="s">
        <v>157</v>
      </c>
      <c r="F168">
        <v>5</v>
      </c>
      <c r="H168">
        <f>Table3[[#This Row],[Total AM]]*1.165+Table3[[#This Row],[Total corni]]*0.026</f>
        <v>5.8250000000000002</v>
      </c>
      <c r="I168" t="s">
        <v>774</v>
      </c>
    </row>
    <row r="169" spans="1:9" x14ac:dyDescent="0.2">
      <c r="A169">
        <v>168</v>
      </c>
      <c r="B169">
        <v>1732</v>
      </c>
      <c r="C169" t="s">
        <v>328</v>
      </c>
      <c r="D169" t="s">
        <v>76</v>
      </c>
      <c r="E169" t="s">
        <v>157</v>
      </c>
      <c r="F169">
        <v>5</v>
      </c>
      <c r="H169">
        <f>Table3[[#This Row],[Total AM]]*1.165+Table3[[#This Row],[Total corni]]*0.026</f>
        <v>5.8250000000000002</v>
      </c>
      <c r="I169" t="s">
        <v>774</v>
      </c>
    </row>
    <row r="170" spans="1:9" x14ac:dyDescent="0.2">
      <c r="A170">
        <v>169</v>
      </c>
      <c r="B170">
        <v>1732</v>
      </c>
      <c r="C170" t="s">
        <v>329</v>
      </c>
      <c r="D170" t="s">
        <v>190</v>
      </c>
      <c r="E170" t="s">
        <v>157</v>
      </c>
      <c r="F170">
        <v>6</v>
      </c>
      <c r="H170">
        <f>Table3[[#This Row],[Total AM]]*1.165+Table3[[#This Row],[Total corni]]*0.026</f>
        <v>6.99</v>
      </c>
      <c r="I170" t="s">
        <v>774</v>
      </c>
    </row>
    <row r="171" spans="1:9" x14ac:dyDescent="0.2">
      <c r="A171">
        <v>170</v>
      </c>
      <c r="B171">
        <v>1732</v>
      </c>
      <c r="C171" t="s">
        <v>329</v>
      </c>
      <c r="D171" t="s">
        <v>190</v>
      </c>
      <c r="E171" t="s">
        <v>157</v>
      </c>
      <c r="F171">
        <v>80</v>
      </c>
      <c r="H171">
        <f>Table3[[#This Row],[Total AM]]*1.165+Table3[[#This Row],[Total corni]]*0.026</f>
        <v>93.2</v>
      </c>
      <c r="I171" t="s">
        <v>774</v>
      </c>
    </row>
    <row r="172" spans="1:9" x14ac:dyDescent="0.2">
      <c r="A172">
        <v>171</v>
      </c>
      <c r="B172">
        <v>1732</v>
      </c>
      <c r="C172" t="s">
        <v>330</v>
      </c>
      <c r="D172" t="s">
        <v>190</v>
      </c>
      <c r="E172" t="s">
        <v>157</v>
      </c>
      <c r="F172">
        <v>7</v>
      </c>
      <c r="H172">
        <f>Table3[[#This Row],[Total AM]]*1.165+Table3[[#This Row],[Total corni]]*0.026</f>
        <v>8.1550000000000011</v>
      </c>
      <c r="I172" t="s">
        <v>774</v>
      </c>
    </row>
    <row r="173" spans="1:9" x14ac:dyDescent="0.2">
      <c r="A173">
        <v>172</v>
      </c>
      <c r="B173">
        <v>1732</v>
      </c>
      <c r="C173" t="s">
        <v>331</v>
      </c>
      <c r="D173" t="s">
        <v>190</v>
      </c>
      <c r="E173" t="s">
        <v>157</v>
      </c>
      <c r="F173">
        <v>3</v>
      </c>
      <c r="H173">
        <f>Table3[[#This Row],[Total AM]]*1.165+Table3[[#This Row],[Total corni]]*0.026</f>
        <v>3.4950000000000001</v>
      </c>
      <c r="I173" t="s">
        <v>774</v>
      </c>
    </row>
    <row r="174" spans="1:9" x14ac:dyDescent="0.2">
      <c r="A174">
        <v>173</v>
      </c>
      <c r="B174">
        <v>1732</v>
      </c>
      <c r="C174" t="s">
        <v>331</v>
      </c>
      <c r="D174" t="s">
        <v>190</v>
      </c>
      <c r="E174" t="s">
        <v>157</v>
      </c>
      <c r="F174">
        <v>2</v>
      </c>
      <c r="H174">
        <f>Table3[[#This Row],[Total AM]]*1.165+Table3[[#This Row],[Total corni]]*0.026</f>
        <v>2.33</v>
      </c>
      <c r="I174" t="s">
        <v>774</v>
      </c>
    </row>
    <row r="175" spans="1:9" x14ac:dyDescent="0.2">
      <c r="A175">
        <v>174</v>
      </c>
      <c r="B175">
        <v>1732</v>
      </c>
      <c r="C175" t="s">
        <v>331</v>
      </c>
      <c r="D175" t="s">
        <v>190</v>
      </c>
      <c r="E175" t="s">
        <v>157</v>
      </c>
      <c r="F175">
        <v>4</v>
      </c>
      <c r="H175">
        <f>Table3[[#This Row],[Total AM]]*1.165+Table3[[#This Row],[Total corni]]*0.026</f>
        <v>4.66</v>
      </c>
      <c r="I175" t="s">
        <v>774</v>
      </c>
    </row>
    <row r="176" spans="1:9" x14ac:dyDescent="0.2">
      <c r="A176">
        <v>175</v>
      </c>
      <c r="B176">
        <v>1732</v>
      </c>
      <c r="C176" t="s">
        <v>332</v>
      </c>
      <c r="D176" t="s">
        <v>190</v>
      </c>
      <c r="E176" t="s">
        <v>157</v>
      </c>
      <c r="F176">
        <v>5</v>
      </c>
      <c r="H176">
        <f>Table3[[#This Row],[Total AM]]*1.165+Table3[[#This Row],[Total corni]]*0.026</f>
        <v>5.8250000000000002</v>
      </c>
      <c r="I176" t="s">
        <v>774</v>
      </c>
    </row>
    <row r="177" spans="1:9" x14ac:dyDescent="0.2">
      <c r="A177">
        <v>176</v>
      </c>
      <c r="B177">
        <v>1732</v>
      </c>
      <c r="C177" t="s">
        <v>333</v>
      </c>
      <c r="D177" t="s">
        <v>431</v>
      </c>
      <c r="E177" t="s">
        <v>157</v>
      </c>
      <c r="F177">
        <v>4</v>
      </c>
      <c r="H177">
        <f>Table3[[#This Row],[Total AM]]*1.165+Table3[[#This Row],[Total corni]]*0.026</f>
        <v>4.66</v>
      </c>
      <c r="I177" t="s">
        <v>774</v>
      </c>
    </row>
    <row r="178" spans="1:9" x14ac:dyDescent="0.2">
      <c r="A178">
        <v>177</v>
      </c>
      <c r="B178">
        <v>1732</v>
      </c>
      <c r="C178" t="s">
        <v>334</v>
      </c>
      <c r="D178" t="s">
        <v>431</v>
      </c>
      <c r="E178" t="s">
        <v>157</v>
      </c>
      <c r="F178">
        <v>1</v>
      </c>
      <c r="H178">
        <f>Table3[[#This Row],[Total AM]]*1.165+Table3[[#This Row],[Total corni]]*0.026</f>
        <v>1.165</v>
      </c>
      <c r="I178" t="s">
        <v>774</v>
      </c>
    </row>
    <row r="179" spans="1:9" x14ac:dyDescent="0.2">
      <c r="A179">
        <v>178</v>
      </c>
      <c r="B179">
        <v>1732</v>
      </c>
      <c r="C179" t="s">
        <v>335</v>
      </c>
      <c r="D179" t="s">
        <v>431</v>
      </c>
      <c r="E179" t="s">
        <v>157</v>
      </c>
      <c r="F179">
        <v>2</v>
      </c>
      <c r="H179">
        <f>Table3[[#This Row],[Total AM]]*1.165+Table3[[#This Row],[Total corni]]*0.026</f>
        <v>2.33</v>
      </c>
      <c r="I179" t="s">
        <v>774</v>
      </c>
    </row>
    <row r="180" spans="1:9" x14ac:dyDescent="0.2">
      <c r="A180">
        <v>179</v>
      </c>
      <c r="B180">
        <v>1732</v>
      </c>
      <c r="C180" t="s">
        <v>335</v>
      </c>
      <c r="D180" t="s">
        <v>431</v>
      </c>
      <c r="E180" t="s">
        <v>157</v>
      </c>
      <c r="F180">
        <v>2</v>
      </c>
      <c r="G180">
        <v>30</v>
      </c>
      <c r="H180">
        <f>Table3[[#This Row],[Total AM]]*1.165+Table3[[#This Row],[Total corni]]*0.026</f>
        <v>3.11</v>
      </c>
      <c r="I180" t="s">
        <v>774</v>
      </c>
    </row>
    <row r="181" spans="1:9" x14ac:dyDescent="0.2">
      <c r="A181">
        <v>180</v>
      </c>
      <c r="B181">
        <v>1732</v>
      </c>
      <c r="C181" t="s">
        <v>336</v>
      </c>
      <c r="D181" t="s">
        <v>431</v>
      </c>
      <c r="E181" t="s">
        <v>157</v>
      </c>
      <c r="F181">
        <v>3</v>
      </c>
      <c r="H181">
        <f>Table3[[#This Row],[Total AM]]*1.165+Table3[[#This Row],[Total corni]]*0.026</f>
        <v>3.4950000000000001</v>
      </c>
      <c r="I181" t="s">
        <v>774</v>
      </c>
    </row>
    <row r="182" spans="1:9" x14ac:dyDescent="0.2">
      <c r="A182">
        <v>181</v>
      </c>
      <c r="B182">
        <v>1732</v>
      </c>
      <c r="C182" t="s">
        <v>337</v>
      </c>
      <c r="D182" t="s">
        <v>431</v>
      </c>
      <c r="E182" t="s">
        <v>157</v>
      </c>
      <c r="F182">
        <v>4</v>
      </c>
      <c r="H182">
        <f>Table3[[#This Row],[Total AM]]*1.165+Table3[[#This Row],[Total corni]]*0.026</f>
        <v>4.66</v>
      </c>
      <c r="I182" t="s">
        <v>774</v>
      </c>
    </row>
    <row r="183" spans="1:9" x14ac:dyDescent="0.2">
      <c r="A183">
        <v>182</v>
      </c>
      <c r="B183">
        <v>1732</v>
      </c>
      <c r="C183" t="s">
        <v>338</v>
      </c>
      <c r="D183" t="s">
        <v>431</v>
      </c>
      <c r="E183" t="s">
        <v>157</v>
      </c>
      <c r="F183">
        <v>3</v>
      </c>
      <c r="H183">
        <f>Table3[[#This Row],[Total AM]]*1.165+Table3[[#This Row],[Total corni]]*0.026</f>
        <v>3.4950000000000001</v>
      </c>
      <c r="I183" t="s">
        <v>774</v>
      </c>
    </row>
    <row r="184" spans="1:9" x14ac:dyDescent="0.2">
      <c r="A184">
        <v>183</v>
      </c>
      <c r="B184">
        <v>1732</v>
      </c>
      <c r="C184" t="s">
        <v>339</v>
      </c>
      <c r="D184" t="s">
        <v>431</v>
      </c>
      <c r="E184" t="s">
        <v>157</v>
      </c>
      <c r="F184">
        <v>3</v>
      </c>
      <c r="H184">
        <f>Table3[[#This Row],[Total AM]]*1.165+Table3[[#This Row],[Total corni]]*0.026</f>
        <v>3.4950000000000001</v>
      </c>
      <c r="I184" t="s">
        <v>774</v>
      </c>
    </row>
    <row r="185" spans="1:9" x14ac:dyDescent="0.2">
      <c r="A185">
        <v>184</v>
      </c>
      <c r="B185">
        <v>1732</v>
      </c>
      <c r="C185" t="s">
        <v>340</v>
      </c>
      <c r="D185" t="s">
        <v>431</v>
      </c>
      <c r="E185" t="s">
        <v>157</v>
      </c>
      <c r="F185">
        <v>2</v>
      </c>
      <c r="H185">
        <f>Table3[[#This Row],[Total AM]]*1.165+Table3[[#This Row],[Total corni]]*0.026</f>
        <v>2.33</v>
      </c>
      <c r="I185" t="s">
        <v>774</v>
      </c>
    </row>
    <row r="186" spans="1:9" x14ac:dyDescent="0.2">
      <c r="A186">
        <v>185</v>
      </c>
      <c r="B186">
        <v>1732</v>
      </c>
      <c r="C186" t="s">
        <v>341</v>
      </c>
      <c r="D186" t="s">
        <v>431</v>
      </c>
      <c r="E186" t="s">
        <v>157</v>
      </c>
      <c r="F186">
        <v>8</v>
      </c>
      <c r="H186">
        <f>Table3[[#This Row],[Total AM]]*1.165+Table3[[#This Row],[Total corni]]*0.026</f>
        <v>9.32</v>
      </c>
      <c r="I186" t="s">
        <v>774</v>
      </c>
    </row>
    <row r="187" spans="1:9" x14ac:dyDescent="0.2">
      <c r="A187">
        <v>186</v>
      </c>
      <c r="B187">
        <v>1732</v>
      </c>
      <c r="C187" t="s">
        <v>342</v>
      </c>
      <c r="D187" t="s">
        <v>431</v>
      </c>
      <c r="E187" t="s">
        <v>157</v>
      </c>
      <c r="F187">
        <v>3</v>
      </c>
      <c r="H187">
        <f>Table3[[#This Row],[Total AM]]*1.165+Table3[[#This Row],[Total corni]]*0.026</f>
        <v>3.4950000000000001</v>
      </c>
      <c r="I187" t="s">
        <v>774</v>
      </c>
    </row>
    <row r="188" spans="1:9" x14ac:dyDescent="0.2">
      <c r="A188">
        <v>187</v>
      </c>
      <c r="B188">
        <v>1732</v>
      </c>
      <c r="C188" t="s">
        <v>342</v>
      </c>
      <c r="D188" t="s">
        <v>431</v>
      </c>
      <c r="E188" t="s">
        <v>157</v>
      </c>
      <c r="F188">
        <v>2</v>
      </c>
      <c r="H188">
        <f>Table3[[#This Row],[Total AM]]*1.165+Table3[[#This Row],[Total corni]]*0.026</f>
        <v>2.33</v>
      </c>
      <c r="I188" t="s">
        <v>774</v>
      </c>
    </row>
    <row r="189" spans="1:9" x14ac:dyDescent="0.2">
      <c r="A189">
        <v>188</v>
      </c>
      <c r="B189">
        <v>1732</v>
      </c>
      <c r="C189" t="s">
        <v>343</v>
      </c>
      <c r="D189" t="s">
        <v>431</v>
      </c>
      <c r="E189" t="s">
        <v>157</v>
      </c>
      <c r="F189">
        <v>6</v>
      </c>
      <c r="H189">
        <f>Table3[[#This Row],[Total AM]]*1.165+Table3[[#This Row],[Total corni]]*0.026</f>
        <v>6.99</v>
      </c>
      <c r="I189" t="s">
        <v>774</v>
      </c>
    </row>
    <row r="190" spans="1:9" x14ac:dyDescent="0.2">
      <c r="A190">
        <v>189</v>
      </c>
      <c r="B190">
        <v>1732</v>
      </c>
      <c r="C190" t="s">
        <v>344</v>
      </c>
      <c r="D190" t="s">
        <v>431</v>
      </c>
      <c r="E190" t="s">
        <v>157</v>
      </c>
      <c r="F190">
        <v>8</v>
      </c>
      <c r="H190">
        <f>Table3[[#This Row],[Total AM]]*1.165+Table3[[#This Row],[Total corni]]*0.026</f>
        <v>9.32</v>
      </c>
      <c r="I190" t="s">
        <v>774</v>
      </c>
    </row>
    <row r="191" spans="1:9" x14ac:dyDescent="0.2">
      <c r="A191">
        <v>190</v>
      </c>
      <c r="B191">
        <v>1732</v>
      </c>
      <c r="C191" t="s">
        <v>206</v>
      </c>
      <c r="D191" t="s">
        <v>431</v>
      </c>
      <c r="E191" t="s">
        <v>157</v>
      </c>
      <c r="F191">
        <v>3</v>
      </c>
      <c r="H191">
        <f>Table3[[#This Row],[Total AM]]*1.165+Table3[[#This Row],[Total corni]]*0.026</f>
        <v>3.4950000000000001</v>
      </c>
      <c r="I191" t="s">
        <v>774</v>
      </c>
    </row>
    <row r="192" spans="1:9" x14ac:dyDescent="0.2">
      <c r="A192">
        <v>191</v>
      </c>
      <c r="B192">
        <v>1732</v>
      </c>
      <c r="C192" t="s">
        <v>346</v>
      </c>
      <c r="D192" t="s">
        <v>237</v>
      </c>
      <c r="E192" t="s">
        <v>345</v>
      </c>
      <c r="G192">
        <v>20</v>
      </c>
      <c r="H192">
        <f>Table3[[#This Row],[Total AM]]*1.165+Table3[[#This Row],[Total corni]]*0.026</f>
        <v>0.52</v>
      </c>
      <c r="I192" t="s">
        <v>774</v>
      </c>
    </row>
    <row r="193" spans="1:9" x14ac:dyDescent="0.2">
      <c r="A193">
        <v>192</v>
      </c>
      <c r="B193">
        <v>1732</v>
      </c>
      <c r="C193" t="s">
        <v>346</v>
      </c>
      <c r="D193" t="s">
        <v>237</v>
      </c>
      <c r="E193" t="s">
        <v>345</v>
      </c>
      <c r="G193">
        <v>25</v>
      </c>
      <c r="H193">
        <f>Table3[[#This Row],[Total AM]]*1.165+Table3[[#This Row],[Total corni]]*0.026</f>
        <v>0.65</v>
      </c>
      <c r="I193" t="s">
        <v>774</v>
      </c>
    </row>
    <row r="194" spans="1:9" x14ac:dyDescent="0.2">
      <c r="A194">
        <v>193</v>
      </c>
      <c r="B194">
        <v>1732</v>
      </c>
      <c r="C194" t="s">
        <v>346</v>
      </c>
      <c r="D194" t="s">
        <v>237</v>
      </c>
      <c r="E194" t="s">
        <v>345</v>
      </c>
      <c r="G194">
        <v>4</v>
      </c>
      <c r="H194">
        <f>Table3[[#This Row],[Total AM]]*1.165+Table3[[#This Row],[Total corni]]*0.026</f>
        <v>0.104</v>
      </c>
      <c r="I194" t="s">
        <v>774</v>
      </c>
    </row>
    <row r="195" spans="1:9" x14ac:dyDescent="0.2">
      <c r="A195">
        <v>194</v>
      </c>
      <c r="B195">
        <v>1732</v>
      </c>
      <c r="C195" t="s">
        <v>346</v>
      </c>
      <c r="D195" t="s">
        <v>237</v>
      </c>
      <c r="E195" t="s">
        <v>345</v>
      </c>
      <c r="G195">
        <v>20</v>
      </c>
      <c r="H195">
        <f>Table3[[#This Row],[Total AM]]*1.165+Table3[[#This Row],[Total corni]]*0.026</f>
        <v>0.52</v>
      </c>
      <c r="I195" t="s">
        <v>774</v>
      </c>
    </row>
    <row r="196" spans="1:9" x14ac:dyDescent="0.2">
      <c r="A196">
        <v>195</v>
      </c>
      <c r="B196">
        <v>1732</v>
      </c>
      <c r="C196" t="s">
        <v>346</v>
      </c>
      <c r="D196" t="s">
        <v>237</v>
      </c>
      <c r="E196" t="s">
        <v>345</v>
      </c>
      <c r="G196">
        <v>9</v>
      </c>
      <c r="H196">
        <f>Table3[[#This Row],[Total AM]]*1.165+Table3[[#This Row],[Total corni]]*0.026</f>
        <v>0.23399999999999999</v>
      </c>
      <c r="I196" t="s">
        <v>774</v>
      </c>
    </row>
    <row r="197" spans="1:9" x14ac:dyDescent="0.2">
      <c r="A197">
        <v>196</v>
      </c>
      <c r="B197">
        <v>1732</v>
      </c>
      <c r="C197" t="s">
        <v>346</v>
      </c>
      <c r="D197" t="s">
        <v>237</v>
      </c>
      <c r="E197" t="s">
        <v>345</v>
      </c>
      <c r="G197">
        <v>15</v>
      </c>
      <c r="H197">
        <f>Table3[[#This Row],[Total AM]]*1.165+Table3[[#This Row],[Total corni]]*0.026</f>
        <v>0.38999999999999996</v>
      </c>
      <c r="I197" t="s">
        <v>774</v>
      </c>
    </row>
    <row r="198" spans="1:9" x14ac:dyDescent="0.2">
      <c r="A198">
        <v>197</v>
      </c>
      <c r="B198">
        <v>1732</v>
      </c>
      <c r="C198" t="s">
        <v>349</v>
      </c>
      <c r="D198" t="s">
        <v>237</v>
      </c>
      <c r="E198" t="s">
        <v>345</v>
      </c>
      <c r="G198">
        <v>20</v>
      </c>
      <c r="H198">
        <f>Table3[[#This Row],[Total AM]]*1.165+Table3[[#This Row],[Total corni]]*0.026</f>
        <v>0.52</v>
      </c>
      <c r="I198" t="s">
        <v>774</v>
      </c>
    </row>
    <row r="199" spans="1:9" x14ac:dyDescent="0.2">
      <c r="A199">
        <v>198</v>
      </c>
      <c r="B199">
        <v>1732</v>
      </c>
      <c r="C199" t="s">
        <v>351</v>
      </c>
      <c r="D199" t="s">
        <v>350</v>
      </c>
      <c r="E199" t="s">
        <v>345</v>
      </c>
      <c r="G199">
        <v>10</v>
      </c>
      <c r="H199">
        <f>Table3[[#This Row],[Total AM]]*1.165+Table3[[#This Row],[Total corni]]*0.026</f>
        <v>0.26</v>
      </c>
      <c r="I199" t="s">
        <v>774</v>
      </c>
    </row>
    <row r="200" spans="1:9" x14ac:dyDescent="0.2">
      <c r="A200">
        <v>199</v>
      </c>
      <c r="B200">
        <v>1732</v>
      </c>
      <c r="C200" t="s">
        <v>351</v>
      </c>
      <c r="D200" t="s">
        <v>350</v>
      </c>
      <c r="E200" t="s">
        <v>345</v>
      </c>
      <c r="G200">
        <v>10</v>
      </c>
      <c r="H200">
        <f>Table3[[#This Row],[Total AM]]*1.165+Table3[[#This Row],[Total corni]]*0.026</f>
        <v>0.26</v>
      </c>
      <c r="I200" t="s">
        <v>774</v>
      </c>
    </row>
    <row r="201" spans="1:9" x14ac:dyDescent="0.2">
      <c r="A201">
        <v>200</v>
      </c>
      <c r="B201">
        <v>1732</v>
      </c>
      <c r="C201" t="s">
        <v>351</v>
      </c>
      <c r="D201" t="s">
        <v>350</v>
      </c>
      <c r="E201" t="s">
        <v>345</v>
      </c>
      <c r="G201">
        <v>10</v>
      </c>
      <c r="H201">
        <f>Table3[[#This Row],[Total AM]]*1.165+Table3[[#This Row],[Total corni]]*0.026</f>
        <v>0.26</v>
      </c>
      <c r="I201" t="s">
        <v>774</v>
      </c>
    </row>
    <row r="202" spans="1:9" x14ac:dyDescent="0.2">
      <c r="A202">
        <v>201</v>
      </c>
      <c r="B202">
        <v>1732</v>
      </c>
      <c r="C202" t="s">
        <v>352</v>
      </c>
      <c r="D202" t="s">
        <v>350</v>
      </c>
      <c r="E202" t="s">
        <v>345</v>
      </c>
      <c r="G202">
        <v>10</v>
      </c>
      <c r="H202">
        <f>Table3[[#This Row],[Total AM]]*1.165+Table3[[#This Row],[Total corni]]*0.026</f>
        <v>0.26</v>
      </c>
      <c r="I202" t="s">
        <v>774</v>
      </c>
    </row>
    <row r="203" spans="1:9" x14ac:dyDescent="0.2">
      <c r="A203">
        <v>202</v>
      </c>
      <c r="B203">
        <v>1732</v>
      </c>
      <c r="C203" t="s">
        <v>352</v>
      </c>
      <c r="D203" t="s">
        <v>350</v>
      </c>
      <c r="E203" t="s">
        <v>345</v>
      </c>
      <c r="G203">
        <v>5</v>
      </c>
      <c r="H203">
        <f>Table3[[#This Row],[Total AM]]*1.165+Table3[[#This Row],[Total corni]]*0.026</f>
        <v>0.13</v>
      </c>
      <c r="I203" t="s">
        <v>774</v>
      </c>
    </row>
    <row r="204" spans="1:9" x14ac:dyDescent="0.2">
      <c r="A204">
        <v>203</v>
      </c>
      <c r="B204">
        <v>1732</v>
      </c>
      <c r="C204" t="s">
        <v>352</v>
      </c>
      <c r="D204" t="s">
        <v>350</v>
      </c>
      <c r="E204" t="s">
        <v>345</v>
      </c>
      <c r="G204">
        <v>10</v>
      </c>
      <c r="H204">
        <f>Table3[[#This Row],[Total AM]]*1.165+Table3[[#This Row],[Total corni]]*0.026</f>
        <v>0.26</v>
      </c>
      <c r="I204" t="s">
        <v>774</v>
      </c>
    </row>
    <row r="205" spans="1:9" x14ac:dyDescent="0.2">
      <c r="A205">
        <v>204</v>
      </c>
      <c r="B205">
        <v>1732</v>
      </c>
      <c r="C205" t="s">
        <v>353</v>
      </c>
      <c r="D205" t="s">
        <v>350</v>
      </c>
      <c r="E205" t="s">
        <v>345</v>
      </c>
      <c r="G205">
        <v>20</v>
      </c>
      <c r="H205">
        <f>Table3[[#This Row],[Total AM]]*1.165+Table3[[#This Row],[Total corni]]*0.026</f>
        <v>0.52</v>
      </c>
      <c r="I205" t="s">
        <v>774</v>
      </c>
    </row>
    <row r="206" spans="1:9" x14ac:dyDescent="0.2">
      <c r="A206">
        <v>205</v>
      </c>
      <c r="B206">
        <v>1732</v>
      </c>
      <c r="C206" t="s">
        <v>354</v>
      </c>
      <c r="D206" t="s">
        <v>350</v>
      </c>
      <c r="E206" t="s">
        <v>345</v>
      </c>
      <c r="G206">
        <v>25</v>
      </c>
      <c r="H206">
        <f>Table3[[#This Row],[Total AM]]*1.165+Table3[[#This Row],[Total corni]]*0.026</f>
        <v>0.65</v>
      </c>
      <c r="I206" t="s">
        <v>774</v>
      </c>
    </row>
    <row r="207" spans="1:9" x14ac:dyDescent="0.2">
      <c r="A207">
        <v>206</v>
      </c>
      <c r="B207">
        <v>1732</v>
      </c>
      <c r="C207" t="s">
        <v>355</v>
      </c>
      <c r="D207" t="s">
        <v>350</v>
      </c>
      <c r="E207" t="s">
        <v>345</v>
      </c>
      <c r="G207">
        <v>15</v>
      </c>
      <c r="H207">
        <f>Table3[[#This Row],[Total AM]]*1.165+Table3[[#This Row],[Total corni]]*0.026</f>
        <v>0.38999999999999996</v>
      </c>
      <c r="I207" t="s">
        <v>774</v>
      </c>
    </row>
    <row r="208" spans="1:9" x14ac:dyDescent="0.2">
      <c r="A208">
        <v>207</v>
      </c>
      <c r="B208">
        <v>1732</v>
      </c>
      <c r="C208" t="s">
        <v>355</v>
      </c>
      <c r="D208" t="s">
        <v>350</v>
      </c>
      <c r="E208" t="s">
        <v>345</v>
      </c>
      <c r="G208">
        <v>15</v>
      </c>
      <c r="H208">
        <f>Table3[[#This Row],[Total AM]]*1.165+Table3[[#This Row],[Total corni]]*0.026</f>
        <v>0.38999999999999996</v>
      </c>
      <c r="I208" t="s">
        <v>774</v>
      </c>
    </row>
    <row r="209" spans="1:9" x14ac:dyDescent="0.2">
      <c r="A209">
        <v>208</v>
      </c>
      <c r="B209">
        <v>1732</v>
      </c>
      <c r="C209" t="s">
        <v>355</v>
      </c>
      <c r="D209" t="s">
        <v>350</v>
      </c>
      <c r="E209" t="s">
        <v>345</v>
      </c>
      <c r="G209">
        <v>5</v>
      </c>
      <c r="H209">
        <f>Table3[[#This Row],[Total AM]]*1.165+Table3[[#This Row],[Total corni]]*0.026</f>
        <v>0.13</v>
      </c>
      <c r="I209" t="s">
        <v>774</v>
      </c>
    </row>
    <row r="210" spans="1:9" x14ac:dyDescent="0.2">
      <c r="A210">
        <v>209</v>
      </c>
      <c r="B210">
        <v>1732</v>
      </c>
      <c r="C210" t="s">
        <v>355</v>
      </c>
      <c r="D210" t="s">
        <v>350</v>
      </c>
      <c r="E210" t="s">
        <v>345</v>
      </c>
      <c r="G210">
        <v>10</v>
      </c>
      <c r="H210">
        <f>Table3[[#This Row],[Total AM]]*1.165+Table3[[#This Row],[Total corni]]*0.026</f>
        <v>0.26</v>
      </c>
      <c r="I210" t="s">
        <v>774</v>
      </c>
    </row>
    <row r="211" spans="1:9" x14ac:dyDescent="0.2">
      <c r="A211">
        <v>210</v>
      </c>
      <c r="B211">
        <v>1732</v>
      </c>
      <c r="C211" t="s">
        <v>356</v>
      </c>
      <c r="D211" t="s">
        <v>350</v>
      </c>
      <c r="E211" t="s">
        <v>345</v>
      </c>
      <c r="G211">
        <v>10</v>
      </c>
      <c r="H211">
        <f>Table3[[#This Row],[Total AM]]*1.165+Table3[[#This Row],[Total corni]]*0.026</f>
        <v>0.26</v>
      </c>
      <c r="I211" t="s">
        <v>774</v>
      </c>
    </row>
    <row r="212" spans="1:9" x14ac:dyDescent="0.2">
      <c r="A212">
        <v>211</v>
      </c>
      <c r="B212">
        <v>1732</v>
      </c>
      <c r="C212" t="s">
        <v>356</v>
      </c>
      <c r="D212" t="s">
        <v>350</v>
      </c>
      <c r="E212" t="s">
        <v>345</v>
      </c>
      <c r="G212">
        <v>30</v>
      </c>
      <c r="H212">
        <f>Table3[[#This Row],[Total AM]]*1.165+Table3[[#This Row],[Total corni]]*0.026</f>
        <v>0.77999999999999992</v>
      </c>
      <c r="I212" t="s">
        <v>774</v>
      </c>
    </row>
    <row r="213" spans="1:9" x14ac:dyDescent="0.2">
      <c r="A213">
        <v>212</v>
      </c>
      <c r="B213">
        <v>1732</v>
      </c>
      <c r="C213" t="s">
        <v>357</v>
      </c>
      <c r="D213" t="s">
        <v>350</v>
      </c>
      <c r="E213" t="s">
        <v>345</v>
      </c>
      <c r="F213">
        <v>1</v>
      </c>
      <c r="G213">
        <v>20</v>
      </c>
      <c r="H213">
        <f>Table3[[#This Row],[Total AM]]*1.165+Table3[[#This Row],[Total corni]]*0.026</f>
        <v>1.6850000000000001</v>
      </c>
      <c r="I213" t="s">
        <v>774</v>
      </c>
    </row>
    <row r="214" spans="1:9" x14ac:dyDescent="0.2">
      <c r="A214">
        <v>213</v>
      </c>
      <c r="B214">
        <v>1732</v>
      </c>
      <c r="C214" t="s">
        <v>357</v>
      </c>
      <c r="D214" t="s">
        <v>350</v>
      </c>
      <c r="E214" t="s">
        <v>345</v>
      </c>
      <c r="G214">
        <v>20</v>
      </c>
      <c r="H214">
        <f>Table3[[#This Row],[Total AM]]*1.165+Table3[[#This Row],[Total corni]]*0.026</f>
        <v>0.52</v>
      </c>
      <c r="I214" t="s">
        <v>774</v>
      </c>
    </row>
    <row r="215" spans="1:9" x14ac:dyDescent="0.2">
      <c r="A215">
        <v>214</v>
      </c>
      <c r="B215">
        <v>1732</v>
      </c>
      <c r="C215" t="s">
        <v>358</v>
      </c>
      <c r="D215" t="s">
        <v>350</v>
      </c>
      <c r="E215" t="s">
        <v>345</v>
      </c>
      <c r="G215">
        <v>20</v>
      </c>
      <c r="H215">
        <f>Table3[[#This Row],[Total AM]]*1.165+Table3[[#This Row],[Total corni]]*0.026</f>
        <v>0.52</v>
      </c>
      <c r="I215" t="s">
        <v>774</v>
      </c>
    </row>
    <row r="216" spans="1:9" x14ac:dyDescent="0.2">
      <c r="A216">
        <v>215</v>
      </c>
      <c r="B216">
        <v>1732</v>
      </c>
      <c r="C216" t="s">
        <v>360</v>
      </c>
      <c r="D216" t="s">
        <v>359</v>
      </c>
      <c r="E216" t="s">
        <v>345</v>
      </c>
      <c r="G216">
        <v>10</v>
      </c>
      <c r="H216">
        <f>Table3[[#This Row],[Total AM]]*1.165+Table3[[#This Row],[Total corni]]*0.026</f>
        <v>0.26</v>
      </c>
      <c r="I216" t="s">
        <v>774</v>
      </c>
    </row>
    <row r="217" spans="1:9" x14ac:dyDescent="0.2">
      <c r="A217">
        <v>216</v>
      </c>
      <c r="B217">
        <v>1732</v>
      </c>
      <c r="C217" t="s">
        <v>360</v>
      </c>
      <c r="D217" t="s">
        <v>359</v>
      </c>
      <c r="E217" t="s">
        <v>345</v>
      </c>
      <c r="G217">
        <v>6</v>
      </c>
      <c r="H217">
        <f>Table3[[#This Row],[Total AM]]*1.165+Table3[[#This Row],[Total corni]]*0.026</f>
        <v>0.156</v>
      </c>
      <c r="I217" t="s">
        <v>774</v>
      </c>
    </row>
    <row r="218" spans="1:9" x14ac:dyDescent="0.2">
      <c r="A218">
        <v>217</v>
      </c>
      <c r="B218">
        <v>1732</v>
      </c>
      <c r="C218" t="s">
        <v>361</v>
      </c>
      <c r="D218" t="s">
        <v>359</v>
      </c>
      <c r="E218" t="s">
        <v>345</v>
      </c>
      <c r="G218">
        <v>20</v>
      </c>
      <c r="H218">
        <f>Table3[[#This Row],[Total AM]]*1.165+Table3[[#This Row],[Total corni]]*0.026</f>
        <v>0.52</v>
      </c>
      <c r="I218" t="s">
        <v>774</v>
      </c>
    </row>
    <row r="219" spans="1:9" x14ac:dyDescent="0.2">
      <c r="A219">
        <v>218</v>
      </c>
      <c r="B219">
        <v>1732</v>
      </c>
      <c r="C219" t="s">
        <v>361</v>
      </c>
      <c r="D219" t="s">
        <v>359</v>
      </c>
      <c r="E219" t="s">
        <v>345</v>
      </c>
      <c r="G219">
        <v>20</v>
      </c>
      <c r="H219">
        <f>Table3[[#This Row],[Total AM]]*1.165+Table3[[#This Row],[Total corni]]*0.026</f>
        <v>0.52</v>
      </c>
      <c r="I219" t="s">
        <v>774</v>
      </c>
    </row>
    <row r="220" spans="1:9" x14ac:dyDescent="0.2">
      <c r="A220">
        <v>219</v>
      </c>
      <c r="B220">
        <v>1732</v>
      </c>
      <c r="C220" t="s">
        <v>361</v>
      </c>
      <c r="D220" t="s">
        <v>359</v>
      </c>
      <c r="E220" t="s">
        <v>345</v>
      </c>
      <c r="G220">
        <v>20</v>
      </c>
      <c r="H220">
        <f>Table3[[#This Row],[Total AM]]*1.165+Table3[[#This Row],[Total corni]]*0.026</f>
        <v>0.52</v>
      </c>
      <c r="I220" t="s">
        <v>774</v>
      </c>
    </row>
    <row r="221" spans="1:9" x14ac:dyDescent="0.2">
      <c r="A221">
        <v>220</v>
      </c>
      <c r="B221">
        <v>1732</v>
      </c>
      <c r="C221" t="s">
        <v>361</v>
      </c>
      <c r="D221" t="s">
        <v>359</v>
      </c>
      <c r="E221" t="s">
        <v>345</v>
      </c>
      <c r="G221">
        <v>10</v>
      </c>
      <c r="H221">
        <f>Table3[[#This Row],[Total AM]]*1.165+Table3[[#This Row],[Total corni]]*0.026</f>
        <v>0.26</v>
      </c>
      <c r="I221" t="s">
        <v>774</v>
      </c>
    </row>
    <row r="222" spans="1:9" x14ac:dyDescent="0.2">
      <c r="A222">
        <v>221</v>
      </c>
      <c r="B222">
        <v>1732</v>
      </c>
      <c r="C222" t="s">
        <v>361</v>
      </c>
      <c r="D222" t="s">
        <v>359</v>
      </c>
      <c r="E222" t="s">
        <v>345</v>
      </c>
      <c r="G222">
        <v>30</v>
      </c>
      <c r="H222">
        <f>Table3[[#This Row],[Total AM]]*1.165+Table3[[#This Row],[Total corni]]*0.026</f>
        <v>0.77999999999999992</v>
      </c>
      <c r="I222" t="s">
        <v>774</v>
      </c>
    </row>
    <row r="223" spans="1:9" x14ac:dyDescent="0.2">
      <c r="A223">
        <v>222</v>
      </c>
      <c r="B223">
        <v>1732</v>
      </c>
      <c r="C223" t="s">
        <v>361</v>
      </c>
      <c r="D223" t="s">
        <v>359</v>
      </c>
      <c r="E223" t="s">
        <v>345</v>
      </c>
      <c r="G223">
        <v>10</v>
      </c>
      <c r="H223">
        <f>Table3[[#This Row],[Total AM]]*1.165+Table3[[#This Row],[Total corni]]*0.026</f>
        <v>0.26</v>
      </c>
      <c r="I223" t="s">
        <v>774</v>
      </c>
    </row>
    <row r="224" spans="1:9" x14ac:dyDescent="0.2">
      <c r="A224">
        <v>223</v>
      </c>
      <c r="B224">
        <v>1732</v>
      </c>
      <c r="C224" t="s">
        <v>362</v>
      </c>
      <c r="D224" t="s">
        <v>359</v>
      </c>
      <c r="E224" t="s">
        <v>345</v>
      </c>
      <c r="G224">
        <v>30</v>
      </c>
      <c r="H224">
        <f>Table3[[#This Row],[Total AM]]*1.165+Table3[[#This Row],[Total corni]]*0.026</f>
        <v>0.77999999999999992</v>
      </c>
      <c r="I224" t="s">
        <v>774</v>
      </c>
    </row>
    <row r="225" spans="1:9" x14ac:dyDescent="0.2">
      <c r="A225">
        <v>224</v>
      </c>
      <c r="B225">
        <v>1732</v>
      </c>
      <c r="C225" t="s">
        <v>362</v>
      </c>
      <c r="D225" t="s">
        <v>359</v>
      </c>
      <c r="E225" t="s">
        <v>345</v>
      </c>
      <c r="G225">
        <v>20</v>
      </c>
      <c r="H225">
        <f>Table3[[#This Row],[Total AM]]*1.165+Table3[[#This Row],[Total corni]]*0.026</f>
        <v>0.52</v>
      </c>
      <c r="I225" t="s">
        <v>774</v>
      </c>
    </row>
    <row r="226" spans="1:9" x14ac:dyDescent="0.2">
      <c r="A226">
        <v>225</v>
      </c>
      <c r="B226">
        <v>1732</v>
      </c>
      <c r="C226" t="s">
        <v>362</v>
      </c>
      <c r="D226" t="s">
        <v>359</v>
      </c>
      <c r="E226" t="s">
        <v>345</v>
      </c>
      <c r="G226">
        <v>30</v>
      </c>
      <c r="H226">
        <f>Table3[[#This Row],[Total AM]]*1.165+Table3[[#This Row],[Total corni]]*0.026</f>
        <v>0.77999999999999992</v>
      </c>
      <c r="I226" t="s">
        <v>774</v>
      </c>
    </row>
    <row r="227" spans="1:9" x14ac:dyDescent="0.2">
      <c r="A227">
        <v>226</v>
      </c>
      <c r="B227">
        <v>1732</v>
      </c>
      <c r="C227" t="s">
        <v>362</v>
      </c>
      <c r="D227" t="s">
        <v>359</v>
      </c>
      <c r="E227" t="s">
        <v>345</v>
      </c>
      <c r="G227">
        <v>12</v>
      </c>
      <c r="H227">
        <f>Table3[[#This Row],[Total AM]]*1.165+Table3[[#This Row],[Total corni]]*0.026</f>
        <v>0.312</v>
      </c>
      <c r="I227" t="s">
        <v>774</v>
      </c>
    </row>
    <row r="228" spans="1:9" x14ac:dyDescent="0.2">
      <c r="A228">
        <v>227</v>
      </c>
      <c r="B228">
        <v>1732</v>
      </c>
      <c r="C228" t="s">
        <v>362</v>
      </c>
      <c r="D228" t="s">
        <v>359</v>
      </c>
      <c r="E228" t="s">
        <v>345</v>
      </c>
      <c r="G228">
        <v>30</v>
      </c>
      <c r="H228">
        <f>Table3[[#This Row],[Total AM]]*1.165+Table3[[#This Row],[Total corni]]*0.026</f>
        <v>0.77999999999999992</v>
      </c>
      <c r="I228" t="s">
        <v>774</v>
      </c>
    </row>
    <row r="229" spans="1:9" x14ac:dyDescent="0.2">
      <c r="A229">
        <v>228</v>
      </c>
      <c r="B229">
        <v>1732</v>
      </c>
      <c r="C229" t="s">
        <v>362</v>
      </c>
      <c r="D229" t="s">
        <v>359</v>
      </c>
      <c r="E229" t="s">
        <v>345</v>
      </c>
      <c r="F229">
        <v>2</v>
      </c>
      <c r="G229">
        <v>20</v>
      </c>
      <c r="H229">
        <f>Table3[[#This Row],[Total AM]]*1.165+Table3[[#This Row],[Total corni]]*0.026</f>
        <v>2.85</v>
      </c>
      <c r="I229" t="s">
        <v>774</v>
      </c>
    </row>
    <row r="230" spans="1:9" x14ac:dyDescent="0.2">
      <c r="A230">
        <v>229</v>
      </c>
      <c r="B230">
        <v>1732</v>
      </c>
      <c r="C230" t="s">
        <v>362</v>
      </c>
      <c r="D230" t="s">
        <v>359</v>
      </c>
      <c r="E230" t="s">
        <v>345</v>
      </c>
      <c r="F230">
        <v>2</v>
      </c>
      <c r="G230">
        <v>20</v>
      </c>
      <c r="H230">
        <f>Table3[[#This Row],[Total AM]]*1.165+Table3[[#This Row],[Total corni]]*0.026</f>
        <v>2.85</v>
      </c>
      <c r="I230" t="s">
        <v>774</v>
      </c>
    </row>
    <row r="231" spans="1:9" x14ac:dyDescent="0.2">
      <c r="A231">
        <v>230</v>
      </c>
      <c r="B231">
        <v>1732</v>
      </c>
      <c r="C231" t="s">
        <v>362</v>
      </c>
      <c r="D231" t="s">
        <v>359</v>
      </c>
      <c r="E231" t="s">
        <v>345</v>
      </c>
      <c r="F231">
        <v>2</v>
      </c>
      <c r="H231">
        <f>Table3[[#This Row],[Total AM]]*1.165+Table3[[#This Row],[Total corni]]*0.026</f>
        <v>2.33</v>
      </c>
      <c r="I231" t="s">
        <v>774</v>
      </c>
    </row>
    <row r="232" spans="1:9" x14ac:dyDescent="0.2">
      <c r="A232">
        <v>231</v>
      </c>
      <c r="B232">
        <v>1732</v>
      </c>
      <c r="C232" t="s">
        <v>362</v>
      </c>
      <c r="D232" t="s">
        <v>359</v>
      </c>
      <c r="E232" t="s">
        <v>345</v>
      </c>
      <c r="F232">
        <v>1</v>
      </c>
      <c r="H232">
        <f>Table3[[#This Row],[Total AM]]*1.165+Table3[[#This Row],[Total corni]]*0.026</f>
        <v>1.165</v>
      </c>
      <c r="I232" t="s">
        <v>774</v>
      </c>
    </row>
    <row r="233" spans="1:9" x14ac:dyDescent="0.2">
      <c r="A233">
        <v>232</v>
      </c>
      <c r="B233">
        <v>1732</v>
      </c>
      <c r="C233" t="s">
        <v>363</v>
      </c>
      <c r="D233" t="s">
        <v>359</v>
      </c>
      <c r="E233" t="s">
        <v>345</v>
      </c>
      <c r="G233">
        <v>30</v>
      </c>
      <c r="H233">
        <f>Table3[[#This Row],[Total AM]]*1.165+Table3[[#This Row],[Total corni]]*0.026</f>
        <v>0.77999999999999992</v>
      </c>
      <c r="I233" t="s">
        <v>774</v>
      </c>
    </row>
    <row r="234" spans="1:9" x14ac:dyDescent="0.2">
      <c r="A234">
        <v>233</v>
      </c>
      <c r="B234">
        <v>1732</v>
      </c>
      <c r="C234" t="s">
        <v>364</v>
      </c>
      <c r="D234" t="s">
        <v>359</v>
      </c>
      <c r="E234" t="s">
        <v>345</v>
      </c>
      <c r="G234">
        <v>20</v>
      </c>
      <c r="H234">
        <f>Table3[[#This Row],[Total AM]]*1.165+Table3[[#This Row],[Total corni]]*0.026</f>
        <v>0.52</v>
      </c>
      <c r="I234" t="s">
        <v>774</v>
      </c>
    </row>
    <row r="235" spans="1:9" x14ac:dyDescent="0.2">
      <c r="A235">
        <v>234</v>
      </c>
      <c r="B235">
        <v>1732</v>
      </c>
      <c r="C235" t="s">
        <v>364</v>
      </c>
      <c r="D235" t="s">
        <v>359</v>
      </c>
      <c r="E235" t="s">
        <v>345</v>
      </c>
      <c r="G235">
        <v>10</v>
      </c>
      <c r="H235">
        <f>Table3[[#This Row],[Total AM]]*1.165+Table3[[#This Row],[Total corni]]*0.026</f>
        <v>0.26</v>
      </c>
      <c r="I235" t="s">
        <v>774</v>
      </c>
    </row>
    <row r="236" spans="1:9" x14ac:dyDescent="0.2">
      <c r="A236">
        <v>235</v>
      </c>
      <c r="B236">
        <v>1732</v>
      </c>
      <c r="C236" t="s">
        <v>364</v>
      </c>
      <c r="D236" t="s">
        <v>359</v>
      </c>
      <c r="E236" t="s">
        <v>345</v>
      </c>
      <c r="F236">
        <v>6</v>
      </c>
      <c r="H236">
        <f>Table3[[#This Row],[Total AM]]*1.165+Table3[[#This Row],[Total corni]]*0.026</f>
        <v>6.99</v>
      </c>
      <c r="I236" t="s">
        <v>774</v>
      </c>
    </row>
    <row r="237" spans="1:9" x14ac:dyDescent="0.2">
      <c r="A237">
        <v>236</v>
      </c>
      <c r="B237">
        <v>1732</v>
      </c>
      <c r="C237" t="s">
        <v>364</v>
      </c>
      <c r="D237" t="s">
        <v>359</v>
      </c>
      <c r="E237" t="s">
        <v>345</v>
      </c>
      <c r="F237">
        <v>1</v>
      </c>
      <c r="H237">
        <f>Table3[[#This Row],[Total AM]]*1.165+Table3[[#This Row],[Total corni]]*0.026</f>
        <v>1.165</v>
      </c>
      <c r="I237" t="s">
        <v>774</v>
      </c>
    </row>
    <row r="238" spans="1:9" x14ac:dyDescent="0.2">
      <c r="A238">
        <v>237</v>
      </c>
      <c r="B238">
        <v>1732</v>
      </c>
      <c r="C238" t="s">
        <v>364</v>
      </c>
      <c r="D238" t="s">
        <v>359</v>
      </c>
      <c r="E238" t="s">
        <v>345</v>
      </c>
      <c r="F238">
        <v>1</v>
      </c>
      <c r="H238">
        <f>Table3[[#This Row],[Total AM]]*1.165+Table3[[#This Row],[Total corni]]*0.026</f>
        <v>1.165</v>
      </c>
      <c r="I238" t="s">
        <v>774</v>
      </c>
    </row>
    <row r="239" spans="1:9" x14ac:dyDescent="0.2">
      <c r="A239">
        <v>238</v>
      </c>
      <c r="B239">
        <v>1732</v>
      </c>
      <c r="C239" t="s">
        <v>365</v>
      </c>
      <c r="D239" t="s">
        <v>359</v>
      </c>
      <c r="E239" t="s">
        <v>345</v>
      </c>
      <c r="F239">
        <v>8</v>
      </c>
      <c r="H239">
        <f>Table3[[#This Row],[Total AM]]*1.165+Table3[[#This Row],[Total corni]]*0.026</f>
        <v>9.32</v>
      </c>
      <c r="I239" t="s">
        <v>774</v>
      </c>
    </row>
    <row r="240" spans="1:9" x14ac:dyDescent="0.2">
      <c r="A240">
        <v>239</v>
      </c>
      <c r="B240">
        <v>1732</v>
      </c>
      <c r="C240" t="s">
        <v>366</v>
      </c>
      <c r="D240" t="s">
        <v>359</v>
      </c>
      <c r="E240" t="s">
        <v>345</v>
      </c>
      <c r="F240">
        <v>1</v>
      </c>
      <c r="G240">
        <v>10</v>
      </c>
      <c r="H240">
        <f>Table3[[#This Row],[Total AM]]*1.165+Table3[[#This Row],[Total corni]]*0.026</f>
        <v>1.425</v>
      </c>
      <c r="I240" t="s">
        <v>774</v>
      </c>
    </row>
    <row r="241" spans="1:9" x14ac:dyDescent="0.2">
      <c r="A241">
        <v>240</v>
      </c>
      <c r="B241">
        <v>1732</v>
      </c>
      <c r="C241" t="s">
        <v>367</v>
      </c>
      <c r="D241" t="s">
        <v>359</v>
      </c>
      <c r="E241" t="s">
        <v>345</v>
      </c>
      <c r="G241">
        <v>6</v>
      </c>
      <c r="H241">
        <f>Table3[[#This Row],[Total AM]]*1.165+Table3[[#This Row],[Total corni]]*0.026</f>
        <v>0.156</v>
      </c>
      <c r="I241" t="s">
        <v>774</v>
      </c>
    </row>
    <row r="242" spans="1:9" x14ac:dyDescent="0.2">
      <c r="A242">
        <v>241</v>
      </c>
      <c r="B242">
        <v>1732</v>
      </c>
      <c r="C242" t="s">
        <v>367</v>
      </c>
      <c r="D242" t="s">
        <v>359</v>
      </c>
      <c r="E242" t="s">
        <v>345</v>
      </c>
      <c r="G242">
        <v>10</v>
      </c>
      <c r="H242">
        <f>Table3[[#This Row],[Total AM]]*1.165+Table3[[#This Row],[Total corni]]*0.026</f>
        <v>0.26</v>
      </c>
      <c r="I242" t="s">
        <v>774</v>
      </c>
    </row>
    <row r="243" spans="1:9" x14ac:dyDescent="0.2">
      <c r="A243">
        <v>242</v>
      </c>
      <c r="B243">
        <v>1732</v>
      </c>
      <c r="C243" t="s">
        <v>367</v>
      </c>
      <c r="D243" t="s">
        <v>359</v>
      </c>
      <c r="E243" t="s">
        <v>345</v>
      </c>
      <c r="G243">
        <v>7</v>
      </c>
      <c r="H243">
        <f>Table3[[#This Row],[Total AM]]*1.165+Table3[[#This Row],[Total corni]]*0.026</f>
        <v>0.182</v>
      </c>
      <c r="I243" t="s">
        <v>774</v>
      </c>
    </row>
    <row r="244" spans="1:9" x14ac:dyDescent="0.2">
      <c r="A244">
        <v>243</v>
      </c>
      <c r="B244">
        <v>1732</v>
      </c>
      <c r="C244" t="s">
        <v>367</v>
      </c>
      <c r="D244" t="s">
        <v>359</v>
      </c>
      <c r="E244" t="s">
        <v>345</v>
      </c>
      <c r="G244">
        <v>6</v>
      </c>
      <c r="H244">
        <f>Table3[[#This Row],[Total AM]]*1.165+Table3[[#This Row],[Total corni]]*0.026</f>
        <v>0.156</v>
      </c>
      <c r="I244" t="s">
        <v>774</v>
      </c>
    </row>
    <row r="245" spans="1:9" x14ac:dyDescent="0.2">
      <c r="A245">
        <v>244</v>
      </c>
      <c r="B245">
        <v>1732</v>
      </c>
      <c r="C245" t="s">
        <v>367</v>
      </c>
      <c r="D245" t="s">
        <v>359</v>
      </c>
      <c r="E245" t="s">
        <v>345</v>
      </c>
      <c r="G245">
        <v>8</v>
      </c>
      <c r="H245">
        <f>Table3[[#This Row],[Total AM]]*1.165+Table3[[#This Row],[Total corni]]*0.026</f>
        <v>0.20799999999999999</v>
      </c>
      <c r="I245" t="s">
        <v>774</v>
      </c>
    </row>
    <row r="246" spans="1:9" x14ac:dyDescent="0.2">
      <c r="A246">
        <v>245</v>
      </c>
      <c r="B246">
        <v>1732</v>
      </c>
      <c r="C246" t="s">
        <v>367</v>
      </c>
      <c r="D246" t="s">
        <v>359</v>
      </c>
      <c r="E246" t="s">
        <v>345</v>
      </c>
      <c r="G246">
        <v>8</v>
      </c>
      <c r="H246">
        <f>Table3[[#This Row],[Total AM]]*1.165+Table3[[#This Row],[Total corni]]*0.026</f>
        <v>0.20799999999999999</v>
      </c>
      <c r="I246" t="s">
        <v>774</v>
      </c>
    </row>
    <row r="247" spans="1:9" x14ac:dyDescent="0.2">
      <c r="A247">
        <v>246</v>
      </c>
      <c r="B247">
        <v>1732</v>
      </c>
      <c r="C247" t="s">
        <v>367</v>
      </c>
      <c r="D247" t="s">
        <v>359</v>
      </c>
      <c r="E247" t="s">
        <v>345</v>
      </c>
      <c r="G247">
        <v>20</v>
      </c>
      <c r="H247">
        <f>Table3[[#This Row],[Total AM]]*1.165+Table3[[#This Row],[Total corni]]*0.026</f>
        <v>0.52</v>
      </c>
      <c r="I247" t="s">
        <v>774</v>
      </c>
    </row>
    <row r="248" spans="1:9" x14ac:dyDescent="0.2">
      <c r="A248">
        <v>247</v>
      </c>
      <c r="B248">
        <v>1732</v>
      </c>
      <c r="C248" t="s">
        <v>367</v>
      </c>
      <c r="D248" t="s">
        <v>359</v>
      </c>
      <c r="E248" t="s">
        <v>345</v>
      </c>
      <c r="G248">
        <v>20</v>
      </c>
      <c r="H248">
        <f>Table3[[#This Row],[Total AM]]*1.165+Table3[[#This Row],[Total corni]]*0.026</f>
        <v>0.52</v>
      </c>
      <c r="I248" t="s">
        <v>774</v>
      </c>
    </row>
    <row r="249" spans="1:9" x14ac:dyDescent="0.2">
      <c r="A249">
        <v>248</v>
      </c>
      <c r="B249">
        <v>1732</v>
      </c>
      <c r="C249" t="s">
        <v>367</v>
      </c>
      <c r="D249" t="s">
        <v>359</v>
      </c>
      <c r="E249" t="s">
        <v>345</v>
      </c>
      <c r="G249">
        <v>20</v>
      </c>
      <c r="H249">
        <f>Table3[[#This Row],[Total AM]]*1.165+Table3[[#This Row],[Total corni]]*0.026</f>
        <v>0.52</v>
      </c>
      <c r="I249" t="s">
        <v>774</v>
      </c>
    </row>
    <row r="250" spans="1:9" x14ac:dyDescent="0.2">
      <c r="A250">
        <v>249</v>
      </c>
      <c r="B250">
        <v>1732</v>
      </c>
      <c r="C250" t="s">
        <v>367</v>
      </c>
      <c r="D250" t="s">
        <v>359</v>
      </c>
      <c r="E250" t="s">
        <v>345</v>
      </c>
      <c r="G250">
        <v>30</v>
      </c>
      <c r="H250">
        <f>Table3[[#This Row],[Total AM]]*1.165+Table3[[#This Row],[Total corni]]*0.026</f>
        <v>0.77999999999999992</v>
      </c>
      <c r="I250" t="s">
        <v>774</v>
      </c>
    </row>
    <row r="251" spans="1:9" x14ac:dyDescent="0.2">
      <c r="A251">
        <v>250</v>
      </c>
      <c r="B251">
        <v>1732</v>
      </c>
      <c r="C251" t="s">
        <v>368</v>
      </c>
      <c r="D251" t="s">
        <v>359</v>
      </c>
      <c r="E251" t="s">
        <v>345</v>
      </c>
      <c r="G251">
        <v>20</v>
      </c>
      <c r="H251">
        <f>Table3[[#This Row],[Total AM]]*1.165+Table3[[#This Row],[Total corni]]*0.026</f>
        <v>0.52</v>
      </c>
      <c r="I251" t="s">
        <v>774</v>
      </c>
    </row>
    <row r="252" spans="1:9" x14ac:dyDescent="0.2">
      <c r="A252">
        <v>251</v>
      </c>
      <c r="B252">
        <v>1732</v>
      </c>
      <c r="C252" t="s">
        <v>368</v>
      </c>
      <c r="D252" t="s">
        <v>359</v>
      </c>
      <c r="E252" t="s">
        <v>345</v>
      </c>
      <c r="G252">
        <v>15</v>
      </c>
      <c r="H252">
        <f>Table3[[#This Row],[Total AM]]*1.165+Table3[[#This Row],[Total corni]]*0.026</f>
        <v>0.38999999999999996</v>
      </c>
      <c r="I252" t="s">
        <v>774</v>
      </c>
    </row>
    <row r="253" spans="1:9" x14ac:dyDescent="0.2">
      <c r="A253">
        <v>252</v>
      </c>
      <c r="B253">
        <v>1732</v>
      </c>
      <c r="C253" t="s">
        <v>368</v>
      </c>
      <c r="D253" t="s">
        <v>359</v>
      </c>
      <c r="E253" t="s">
        <v>345</v>
      </c>
      <c r="F253">
        <v>1</v>
      </c>
      <c r="H253">
        <f>Table3[[#This Row],[Total AM]]*1.165+Table3[[#This Row],[Total corni]]*0.026</f>
        <v>1.165</v>
      </c>
      <c r="I253" t="s">
        <v>774</v>
      </c>
    </row>
    <row r="254" spans="1:9" x14ac:dyDescent="0.2">
      <c r="A254">
        <v>253</v>
      </c>
      <c r="B254">
        <v>1732</v>
      </c>
      <c r="C254" t="s">
        <v>368</v>
      </c>
      <c r="D254" t="s">
        <v>359</v>
      </c>
      <c r="E254" t="s">
        <v>345</v>
      </c>
      <c r="F254">
        <v>1</v>
      </c>
      <c r="H254">
        <f>Table3[[#This Row],[Total AM]]*1.165+Table3[[#This Row],[Total corni]]*0.026</f>
        <v>1.165</v>
      </c>
      <c r="I254" t="s">
        <v>774</v>
      </c>
    </row>
    <row r="255" spans="1:9" x14ac:dyDescent="0.2">
      <c r="A255">
        <v>254</v>
      </c>
      <c r="B255">
        <v>1732</v>
      </c>
      <c r="C255" t="s">
        <v>369</v>
      </c>
      <c r="D255" t="s">
        <v>431</v>
      </c>
      <c r="E255" t="s">
        <v>345</v>
      </c>
      <c r="F255">
        <v>1</v>
      </c>
      <c r="H255">
        <f>Table3[[#This Row],[Total AM]]*1.165+Table3[[#This Row],[Total corni]]*0.026</f>
        <v>1.165</v>
      </c>
      <c r="I255" t="s">
        <v>774</v>
      </c>
    </row>
    <row r="256" spans="1:9" x14ac:dyDescent="0.2">
      <c r="A256">
        <v>255</v>
      </c>
      <c r="B256">
        <v>1732</v>
      </c>
      <c r="C256" t="s">
        <v>370</v>
      </c>
      <c r="D256" t="s">
        <v>431</v>
      </c>
      <c r="E256" t="s">
        <v>345</v>
      </c>
      <c r="F256">
        <v>2</v>
      </c>
      <c r="H256">
        <f>Table3[[#This Row],[Total AM]]*1.165+Table3[[#This Row],[Total corni]]*0.026</f>
        <v>2.33</v>
      </c>
      <c r="I256" t="s">
        <v>774</v>
      </c>
    </row>
    <row r="257" spans="1:9" x14ac:dyDescent="0.2">
      <c r="A257">
        <v>256</v>
      </c>
      <c r="B257">
        <v>1732</v>
      </c>
      <c r="C257" t="s">
        <v>371</v>
      </c>
      <c r="D257" t="s">
        <v>431</v>
      </c>
      <c r="E257" t="s">
        <v>345</v>
      </c>
      <c r="G257">
        <v>20</v>
      </c>
      <c r="H257">
        <f>Table3[[#This Row],[Total AM]]*1.165+Table3[[#This Row],[Total corni]]*0.026</f>
        <v>0.52</v>
      </c>
      <c r="I257" t="s">
        <v>774</v>
      </c>
    </row>
    <row r="258" spans="1:9" x14ac:dyDescent="0.2">
      <c r="A258">
        <v>257</v>
      </c>
      <c r="B258">
        <v>1732</v>
      </c>
      <c r="C258" t="s">
        <v>372</v>
      </c>
      <c r="D258" t="s">
        <v>431</v>
      </c>
      <c r="E258" t="s">
        <v>345</v>
      </c>
      <c r="F258">
        <v>3</v>
      </c>
      <c r="H258">
        <f>Table3[[#This Row],[Total AM]]*1.165+Table3[[#This Row],[Total corni]]*0.026</f>
        <v>3.4950000000000001</v>
      </c>
      <c r="I258" t="s">
        <v>774</v>
      </c>
    </row>
    <row r="259" spans="1:9" x14ac:dyDescent="0.2">
      <c r="A259">
        <v>258</v>
      </c>
      <c r="B259">
        <v>1732</v>
      </c>
      <c r="C259" t="s">
        <v>373</v>
      </c>
      <c r="D259" t="s">
        <v>431</v>
      </c>
      <c r="E259" t="s">
        <v>345</v>
      </c>
      <c r="F259">
        <v>4</v>
      </c>
      <c r="H259">
        <f>Table3[[#This Row],[Total AM]]*1.165+Table3[[#This Row],[Total corni]]*0.026</f>
        <v>4.66</v>
      </c>
      <c r="I259" t="s">
        <v>774</v>
      </c>
    </row>
    <row r="260" spans="1:9" x14ac:dyDescent="0.2">
      <c r="A260">
        <v>259</v>
      </c>
      <c r="B260">
        <v>1732</v>
      </c>
      <c r="C260" t="s">
        <v>374</v>
      </c>
      <c r="D260" t="s">
        <v>233</v>
      </c>
      <c r="E260" t="s">
        <v>222</v>
      </c>
      <c r="F260">
        <v>2</v>
      </c>
      <c r="G260">
        <v>20</v>
      </c>
      <c r="H260">
        <f>Table3[[#This Row],[Total AM]]*1.165+Table3[[#This Row],[Total corni]]*0.026</f>
        <v>2.85</v>
      </c>
      <c r="I260" t="s">
        <v>774</v>
      </c>
    </row>
    <row r="261" spans="1:9" x14ac:dyDescent="0.2">
      <c r="A261">
        <v>260</v>
      </c>
      <c r="B261">
        <v>1732</v>
      </c>
      <c r="C261" t="s">
        <v>375</v>
      </c>
      <c r="D261" t="s">
        <v>233</v>
      </c>
      <c r="E261" t="s">
        <v>222</v>
      </c>
      <c r="F261">
        <v>3</v>
      </c>
      <c r="H261">
        <f>Table3[[#This Row],[Total AM]]*1.165+Table3[[#This Row],[Total corni]]*0.026</f>
        <v>3.4950000000000001</v>
      </c>
      <c r="I261" t="s">
        <v>774</v>
      </c>
    </row>
    <row r="262" spans="1:9" x14ac:dyDescent="0.2">
      <c r="A262">
        <v>261</v>
      </c>
      <c r="B262">
        <v>1732</v>
      </c>
      <c r="C262" t="s">
        <v>376</v>
      </c>
      <c r="D262" t="s">
        <v>233</v>
      </c>
      <c r="E262" t="s">
        <v>222</v>
      </c>
      <c r="F262">
        <v>3</v>
      </c>
      <c r="H262">
        <f>Table3[[#This Row],[Total AM]]*1.165+Table3[[#This Row],[Total corni]]*0.026</f>
        <v>3.4950000000000001</v>
      </c>
      <c r="I262" t="s">
        <v>774</v>
      </c>
    </row>
    <row r="263" spans="1:9" x14ac:dyDescent="0.2">
      <c r="A263">
        <v>262</v>
      </c>
      <c r="B263">
        <v>1732</v>
      </c>
      <c r="C263" t="s">
        <v>377</v>
      </c>
      <c r="D263" t="s">
        <v>234</v>
      </c>
      <c r="E263" t="s">
        <v>222</v>
      </c>
      <c r="F263">
        <v>6</v>
      </c>
      <c r="H263">
        <f>Table3[[#This Row],[Total AM]]*1.165+Table3[[#This Row],[Total corni]]*0.026</f>
        <v>6.99</v>
      </c>
      <c r="I263" t="s">
        <v>774</v>
      </c>
    </row>
    <row r="264" spans="1:9" x14ac:dyDescent="0.2">
      <c r="A264">
        <v>263</v>
      </c>
      <c r="B264">
        <v>1732</v>
      </c>
      <c r="C264" t="s">
        <v>378</v>
      </c>
      <c r="D264" t="s">
        <v>234</v>
      </c>
      <c r="E264" t="s">
        <v>222</v>
      </c>
      <c r="F264">
        <v>3</v>
      </c>
      <c r="H264">
        <f>Table3[[#This Row],[Total AM]]*1.165+Table3[[#This Row],[Total corni]]*0.026</f>
        <v>3.4950000000000001</v>
      </c>
      <c r="I264" t="s">
        <v>774</v>
      </c>
    </row>
    <row r="265" spans="1:9" x14ac:dyDescent="0.2">
      <c r="A265">
        <v>264</v>
      </c>
      <c r="B265">
        <v>1732</v>
      </c>
      <c r="C265" t="s">
        <v>378</v>
      </c>
      <c r="D265" t="s">
        <v>234</v>
      </c>
      <c r="E265" t="s">
        <v>222</v>
      </c>
      <c r="F265">
        <v>2</v>
      </c>
      <c r="H265">
        <f>Table3[[#This Row],[Total AM]]*1.165+Table3[[#This Row],[Total corni]]*0.026</f>
        <v>2.33</v>
      </c>
      <c r="I265" t="s">
        <v>774</v>
      </c>
    </row>
    <row r="266" spans="1:9" x14ac:dyDescent="0.2">
      <c r="A266">
        <v>265</v>
      </c>
      <c r="B266">
        <v>1732</v>
      </c>
      <c r="C266" t="s">
        <v>379</v>
      </c>
      <c r="D266" s="6" t="s">
        <v>102</v>
      </c>
      <c r="E266" s="6" t="s">
        <v>96</v>
      </c>
      <c r="F266">
        <v>10</v>
      </c>
      <c r="H266">
        <f>Table3[[#This Row],[Total AM]]*1.165+Table3[[#This Row],[Total corni]]*0.026</f>
        <v>11.65</v>
      </c>
      <c r="I266" t="s">
        <v>774</v>
      </c>
    </row>
    <row r="267" spans="1:9" x14ac:dyDescent="0.2">
      <c r="A267">
        <v>266</v>
      </c>
      <c r="B267">
        <v>1732</v>
      </c>
      <c r="C267" t="s">
        <v>380</v>
      </c>
      <c r="D267" s="6" t="s">
        <v>102</v>
      </c>
      <c r="E267" s="6" t="s">
        <v>96</v>
      </c>
      <c r="G267">
        <v>20</v>
      </c>
      <c r="H267">
        <f>Table3[[#This Row],[Total AM]]*1.165+Table3[[#This Row],[Total corni]]*0.026</f>
        <v>0.52</v>
      </c>
      <c r="I267" t="s">
        <v>774</v>
      </c>
    </row>
    <row r="268" spans="1:9" x14ac:dyDescent="0.2">
      <c r="A268">
        <v>267</v>
      </c>
      <c r="B268">
        <v>1732</v>
      </c>
      <c r="C268" t="s">
        <v>380</v>
      </c>
      <c r="D268" s="6" t="s">
        <v>102</v>
      </c>
      <c r="E268" s="6" t="s">
        <v>96</v>
      </c>
      <c r="G268">
        <v>20</v>
      </c>
      <c r="H268">
        <f>Table3[[#This Row],[Total AM]]*1.165+Table3[[#This Row],[Total corni]]*0.026</f>
        <v>0.52</v>
      </c>
      <c r="I268" t="s">
        <v>774</v>
      </c>
    </row>
    <row r="269" spans="1:9" x14ac:dyDescent="0.2">
      <c r="A269">
        <v>268</v>
      </c>
      <c r="B269">
        <v>1732</v>
      </c>
      <c r="C269" t="s">
        <v>382</v>
      </c>
      <c r="D269" t="s">
        <v>381</v>
      </c>
      <c r="E269" s="6" t="s">
        <v>96</v>
      </c>
      <c r="F269">
        <v>1</v>
      </c>
      <c r="H269">
        <f>Table3[[#This Row],[Total AM]]*1.165+Table3[[#This Row],[Total corni]]*0.026</f>
        <v>1.165</v>
      </c>
      <c r="I269" t="s">
        <v>774</v>
      </c>
    </row>
    <row r="270" spans="1:9" x14ac:dyDescent="0.2">
      <c r="A270">
        <v>269</v>
      </c>
      <c r="B270">
        <v>1732</v>
      </c>
      <c r="C270" t="s">
        <v>382</v>
      </c>
      <c r="D270" t="s">
        <v>381</v>
      </c>
      <c r="E270" s="6" t="s">
        <v>96</v>
      </c>
      <c r="F270">
        <v>2</v>
      </c>
      <c r="H270">
        <f>Table3[[#This Row],[Total AM]]*1.165+Table3[[#This Row],[Total corni]]*0.026</f>
        <v>2.33</v>
      </c>
      <c r="I270" t="s">
        <v>774</v>
      </c>
    </row>
    <row r="271" spans="1:9" x14ac:dyDescent="0.2">
      <c r="A271">
        <v>270</v>
      </c>
      <c r="B271">
        <v>1732</v>
      </c>
      <c r="C271" t="s">
        <v>140</v>
      </c>
      <c r="D271" t="s">
        <v>381</v>
      </c>
      <c r="E271" s="6" t="s">
        <v>96</v>
      </c>
      <c r="F271">
        <v>3</v>
      </c>
      <c r="H271">
        <f>Table3[[#This Row],[Total AM]]*1.165+Table3[[#This Row],[Total corni]]*0.026</f>
        <v>3.4950000000000001</v>
      </c>
      <c r="I271" t="s">
        <v>774</v>
      </c>
    </row>
    <row r="272" spans="1:9" x14ac:dyDescent="0.2">
      <c r="A272">
        <v>271</v>
      </c>
      <c r="B272">
        <v>1732</v>
      </c>
      <c r="C272" t="s">
        <v>383</v>
      </c>
      <c r="D272" t="s">
        <v>381</v>
      </c>
      <c r="E272" s="6" t="s">
        <v>96</v>
      </c>
      <c r="G272">
        <v>10</v>
      </c>
      <c r="H272">
        <f>Table3[[#This Row],[Total AM]]*1.165+Table3[[#This Row],[Total corni]]*0.026</f>
        <v>0.26</v>
      </c>
      <c r="I272" t="s">
        <v>774</v>
      </c>
    </row>
    <row r="273" spans="1:9" x14ac:dyDescent="0.2">
      <c r="A273">
        <v>272</v>
      </c>
      <c r="B273">
        <v>1732</v>
      </c>
      <c r="C273" t="s">
        <v>383</v>
      </c>
      <c r="D273" t="s">
        <v>381</v>
      </c>
      <c r="E273" s="6" t="s">
        <v>96</v>
      </c>
      <c r="F273">
        <v>1</v>
      </c>
      <c r="H273">
        <f>Table3[[#This Row],[Total AM]]*1.165+Table3[[#This Row],[Total corni]]*0.026</f>
        <v>1.165</v>
      </c>
      <c r="I273" t="s">
        <v>774</v>
      </c>
    </row>
    <row r="274" spans="1:9" x14ac:dyDescent="0.2">
      <c r="A274">
        <v>273</v>
      </c>
      <c r="B274">
        <v>1732</v>
      </c>
      <c r="C274" t="s">
        <v>384</v>
      </c>
      <c r="D274" t="s">
        <v>76</v>
      </c>
      <c r="E274" s="6" t="s">
        <v>96</v>
      </c>
      <c r="G274">
        <v>10</v>
      </c>
      <c r="H274">
        <f>Table3[[#This Row],[Total AM]]*1.165+Table3[[#This Row],[Total corni]]*0.026</f>
        <v>0.26</v>
      </c>
      <c r="I274" t="s">
        <v>774</v>
      </c>
    </row>
    <row r="275" spans="1:9" x14ac:dyDescent="0.2">
      <c r="A275">
        <v>274</v>
      </c>
      <c r="B275">
        <v>1732</v>
      </c>
      <c r="C275" t="s">
        <v>385</v>
      </c>
      <c r="D275" t="s">
        <v>76</v>
      </c>
      <c r="E275" s="6" t="s">
        <v>96</v>
      </c>
      <c r="G275">
        <v>20</v>
      </c>
      <c r="H275">
        <f>Table3[[#This Row],[Total AM]]*1.165+Table3[[#This Row],[Total corni]]*0.026</f>
        <v>0.52</v>
      </c>
      <c r="I275" t="s">
        <v>774</v>
      </c>
    </row>
    <row r="276" spans="1:9" x14ac:dyDescent="0.2">
      <c r="A276">
        <v>275</v>
      </c>
      <c r="B276">
        <v>1732</v>
      </c>
      <c r="C276" t="s">
        <v>386</v>
      </c>
      <c r="D276" t="s">
        <v>431</v>
      </c>
      <c r="E276" s="6" t="s">
        <v>96</v>
      </c>
      <c r="F276">
        <v>2</v>
      </c>
      <c r="H276">
        <f>Table3[[#This Row],[Total AM]]*1.165+Table3[[#This Row],[Total corni]]*0.026</f>
        <v>2.33</v>
      </c>
      <c r="I276" t="s">
        <v>774</v>
      </c>
    </row>
    <row r="277" spans="1:9" x14ac:dyDescent="0.2">
      <c r="A277">
        <v>276</v>
      </c>
      <c r="B277">
        <v>1732</v>
      </c>
      <c r="C277" t="s">
        <v>387</v>
      </c>
      <c r="D277" t="s">
        <v>431</v>
      </c>
      <c r="E277" s="6" t="s">
        <v>96</v>
      </c>
      <c r="F277">
        <v>1</v>
      </c>
      <c r="H277">
        <f>Table3[[#This Row],[Total AM]]*1.165+Table3[[#This Row],[Total corni]]*0.026</f>
        <v>1.165</v>
      </c>
      <c r="I277" t="s">
        <v>774</v>
      </c>
    </row>
    <row r="278" spans="1:9" x14ac:dyDescent="0.2">
      <c r="A278">
        <v>277</v>
      </c>
      <c r="B278">
        <v>1732</v>
      </c>
      <c r="C278" t="s">
        <v>388</v>
      </c>
      <c r="D278" t="s">
        <v>431</v>
      </c>
      <c r="E278" s="6" t="s">
        <v>96</v>
      </c>
      <c r="G278">
        <v>27</v>
      </c>
      <c r="H278">
        <f>Table3[[#This Row],[Total AM]]*1.165+Table3[[#This Row],[Total corni]]*0.026</f>
        <v>0.70199999999999996</v>
      </c>
      <c r="I278" t="s">
        <v>774</v>
      </c>
    </row>
    <row r="279" spans="1:9" x14ac:dyDescent="0.2">
      <c r="A279">
        <v>278</v>
      </c>
      <c r="B279">
        <v>1732</v>
      </c>
      <c r="C279" t="s">
        <v>389</v>
      </c>
      <c r="D279" t="s">
        <v>431</v>
      </c>
      <c r="E279" s="6" t="s">
        <v>96</v>
      </c>
      <c r="F279">
        <v>3</v>
      </c>
      <c r="G279">
        <v>21</v>
      </c>
      <c r="H279">
        <f>Table3[[#This Row],[Total AM]]*1.165+Table3[[#This Row],[Total corni]]*0.026</f>
        <v>4.0410000000000004</v>
      </c>
      <c r="I279" t="s">
        <v>774</v>
      </c>
    </row>
    <row r="280" spans="1:9" x14ac:dyDescent="0.2">
      <c r="A280">
        <v>279</v>
      </c>
      <c r="B280">
        <v>1732</v>
      </c>
      <c r="C280" t="s">
        <v>389</v>
      </c>
      <c r="D280" t="s">
        <v>431</v>
      </c>
      <c r="E280" s="6" t="s">
        <v>96</v>
      </c>
      <c r="F280">
        <v>1</v>
      </c>
      <c r="H280">
        <f>Table3[[#This Row],[Total AM]]*1.165+Table3[[#This Row],[Total corni]]*0.026</f>
        <v>1.165</v>
      </c>
      <c r="I280" t="s">
        <v>774</v>
      </c>
    </row>
    <row r="281" spans="1:9" x14ac:dyDescent="0.2">
      <c r="A281">
        <v>280</v>
      </c>
      <c r="B281">
        <v>1732</v>
      </c>
      <c r="C281" t="s">
        <v>390</v>
      </c>
      <c r="D281" t="s">
        <v>431</v>
      </c>
      <c r="E281" s="6" t="s">
        <v>96</v>
      </c>
      <c r="F281">
        <v>2</v>
      </c>
      <c r="H281">
        <f>Table3[[#This Row],[Total AM]]*1.165+Table3[[#This Row],[Total corni]]*0.026</f>
        <v>2.33</v>
      </c>
      <c r="I281" t="s">
        <v>774</v>
      </c>
    </row>
    <row r="282" spans="1:9" x14ac:dyDescent="0.2">
      <c r="A282">
        <v>281</v>
      </c>
      <c r="B282">
        <v>1732</v>
      </c>
      <c r="C282" t="s">
        <v>390</v>
      </c>
      <c r="D282" t="s">
        <v>431</v>
      </c>
      <c r="E282" s="6" t="s">
        <v>96</v>
      </c>
      <c r="F282">
        <v>2</v>
      </c>
      <c r="H282">
        <f>Table3[[#This Row],[Total AM]]*1.165+Table3[[#This Row],[Total corni]]*0.026</f>
        <v>2.33</v>
      </c>
      <c r="I282" t="s">
        <v>774</v>
      </c>
    </row>
    <row r="283" spans="1:9" x14ac:dyDescent="0.2">
      <c r="A283">
        <v>282</v>
      </c>
      <c r="B283">
        <v>1732</v>
      </c>
      <c r="C283" t="s">
        <v>391</v>
      </c>
      <c r="D283" t="s">
        <v>431</v>
      </c>
      <c r="E283" s="6" t="s">
        <v>96</v>
      </c>
      <c r="F283">
        <v>3</v>
      </c>
      <c r="H283">
        <f>Table3[[#This Row],[Total AM]]*1.165+Table3[[#This Row],[Total corni]]*0.026</f>
        <v>3.4950000000000001</v>
      </c>
      <c r="I283" t="s">
        <v>774</v>
      </c>
    </row>
    <row r="284" spans="1:9" x14ac:dyDescent="0.2">
      <c r="A284">
        <v>283</v>
      </c>
      <c r="B284">
        <v>1732</v>
      </c>
      <c r="C284" t="s">
        <v>391</v>
      </c>
      <c r="D284" t="s">
        <v>431</v>
      </c>
      <c r="E284" s="6" t="s">
        <v>96</v>
      </c>
      <c r="G284">
        <v>15</v>
      </c>
      <c r="H284">
        <f>Table3[[#This Row],[Total AM]]*1.165+Table3[[#This Row],[Total corni]]*0.026</f>
        <v>0.38999999999999996</v>
      </c>
      <c r="I284" t="s">
        <v>774</v>
      </c>
    </row>
    <row r="285" spans="1:9" x14ac:dyDescent="0.2">
      <c r="A285">
        <v>284</v>
      </c>
      <c r="B285">
        <v>1732</v>
      </c>
      <c r="C285" t="s">
        <v>392</v>
      </c>
      <c r="D285" t="s">
        <v>431</v>
      </c>
      <c r="E285" s="6" t="s">
        <v>96</v>
      </c>
      <c r="F285">
        <v>1</v>
      </c>
      <c r="H285">
        <f>Table3[[#This Row],[Total AM]]*1.165+Table3[[#This Row],[Total corni]]*0.026</f>
        <v>1.165</v>
      </c>
      <c r="I285" t="s">
        <v>774</v>
      </c>
    </row>
    <row r="286" spans="1:9" x14ac:dyDescent="0.2">
      <c r="A286">
        <v>285</v>
      </c>
      <c r="B286">
        <v>1732</v>
      </c>
      <c r="C286" t="s">
        <v>393</v>
      </c>
      <c r="D286" t="s">
        <v>431</v>
      </c>
      <c r="E286" s="6" t="s">
        <v>96</v>
      </c>
      <c r="F286">
        <v>5</v>
      </c>
      <c r="H286">
        <f>Table3[[#This Row],[Total AM]]*1.165+Table3[[#This Row],[Total corni]]*0.026</f>
        <v>5.8250000000000002</v>
      </c>
      <c r="I286" t="s">
        <v>774</v>
      </c>
    </row>
    <row r="287" spans="1:9" x14ac:dyDescent="0.2">
      <c r="A287">
        <v>286</v>
      </c>
      <c r="B287">
        <v>1732</v>
      </c>
      <c r="C287" t="s">
        <v>393</v>
      </c>
      <c r="D287" t="s">
        <v>431</v>
      </c>
      <c r="E287" s="6" t="s">
        <v>96</v>
      </c>
      <c r="F287">
        <v>1</v>
      </c>
      <c r="H287">
        <f>Table3[[#This Row],[Total AM]]*1.165+Table3[[#This Row],[Total corni]]*0.026</f>
        <v>1.165</v>
      </c>
      <c r="I287" t="s">
        <v>774</v>
      </c>
    </row>
    <row r="288" spans="1:9" x14ac:dyDescent="0.2">
      <c r="A288">
        <v>287</v>
      </c>
      <c r="B288">
        <v>1732</v>
      </c>
      <c r="C288" t="s">
        <v>393</v>
      </c>
      <c r="D288" t="s">
        <v>431</v>
      </c>
      <c r="E288" s="6" t="s">
        <v>96</v>
      </c>
      <c r="F288">
        <v>2</v>
      </c>
      <c r="H288">
        <f>Table3[[#This Row],[Total AM]]*1.165+Table3[[#This Row],[Total corni]]*0.026</f>
        <v>2.33</v>
      </c>
      <c r="I288" t="s">
        <v>774</v>
      </c>
    </row>
    <row r="289" spans="1:9" x14ac:dyDescent="0.2">
      <c r="A289">
        <v>288</v>
      </c>
      <c r="B289">
        <v>1732</v>
      </c>
      <c r="C289" t="s">
        <v>393</v>
      </c>
      <c r="D289" t="s">
        <v>431</v>
      </c>
      <c r="E289" s="6" t="s">
        <v>96</v>
      </c>
      <c r="F289">
        <v>2</v>
      </c>
      <c r="H289">
        <f>Table3[[#This Row],[Total AM]]*1.165+Table3[[#This Row],[Total corni]]*0.026</f>
        <v>2.33</v>
      </c>
      <c r="I289" t="s">
        <v>774</v>
      </c>
    </row>
    <row r="290" spans="1:9" x14ac:dyDescent="0.2">
      <c r="A290">
        <v>289</v>
      </c>
      <c r="B290">
        <v>1732</v>
      </c>
      <c r="C290" t="s">
        <v>394</v>
      </c>
      <c r="D290" t="s">
        <v>431</v>
      </c>
      <c r="E290" s="6" t="s">
        <v>96</v>
      </c>
      <c r="F290">
        <v>2</v>
      </c>
      <c r="H290">
        <f>Table3[[#This Row],[Total AM]]*1.165+Table3[[#This Row],[Total corni]]*0.026</f>
        <v>2.33</v>
      </c>
      <c r="I290" t="s">
        <v>774</v>
      </c>
    </row>
    <row r="291" spans="1:9" x14ac:dyDescent="0.2">
      <c r="A291">
        <v>290</v>
      </c>
      <c r="B291">
        <v>1732</v>
      </c>
      <c r="C291" t="s">
        <v>395</v>
      </c>
      <c r="D291" t="s">
        <v>431</v>
      </c>
      <c r="E291" s="6" t="s">
        <v>96</v>
      </c>
      <c r="F291">
        <v>10</v>
      </c>
      <c r="H291">
        <f>Table3[[#This Row],[Total AM]]*1.165+Table3[[#This Row],[Total corni]]*0.026</f>
        <v>11.65</v>
      </c>
      <c r="I291" t="s">
        <v>774</v>
      </c>
    </row>
    <row r="292" spans="1:9" x14ac:dyDescent="0.2">
      <c r="A292">
        <v>291</v>
      </c>
      <c r="B292">
        <v>1732</v>
      </c>
      <c r="C292" t="s">
        <v>395</v>
      </c>
      <c r="D292" t="s">
        <v>431</v>
      </c>
      <c r="E292" s="6" t="s">
        <v>96</v>
      </c>
      <c r="F292">
        <v>2</v>
      </c>
      <c r="H292">
        <f>Table3[[#This Row],[Total AM]]*1.165+Table3[[#This Row],[Total corni]]*0.026</f>
        <v>2.33</v>
      </c>
      <c r="I292" t="s">
        <v>774</v>
      </c>
    </row>
    <row r="293" spans="1:9" x14ac:dyDescent="0.2">
      <c r="A293">
        <v>292</v>
      </c>
      <c r="B293">
        <v>1732</v>
      </c>
      <c r="C293" t="s">
        <v>396</v>
      </c>
      <c r="D293" t="s">
        <v>431</v>
      </c>
      <c r="E293" s="6" t="s">
        <v>96</v>
      </c>
      <c r="F293">
        <v>4</v>
      </c>
      <c r="H293">
        <f>Table3[[#This Row],[Total AM]]*1.165+Table3[[#This Row],[Total corni]]*0.026</f>
        <v>4.66</v>
      </c>
      <c r="I293" t="s">
        <v>774</v>
      </c>
    </row>
    <row r="294" spans="1:9" x14ac:dyDescent="0.2">
      <c r="A294">
        <v>293</v>
      </c>
      <c r="B294">
        <v>1732</v>
      </c>
      <c r="C294" t="s">
        <v>397</v>
      </c>
      <c r="D294" t="s">
        <v>431</v>
      </c>
      <c r="E294" s="6" t="s">
        <v>96</v>
      </c>
      <c r="F294">
        <v>4</v>
      </c>
      <c r="H294">
        <f>Table3[[#This Row],[Total AM]]*1.165+Table3[[#This Row],[Total corni]]*0.026</f>
        <v>4.66</v>
      </c>
      <c r="I294" t="s">
        <v>774</v>
      </c>
    </row>
    <row r="295" spans="1:9" x14ac:dyDescent="0.2">
      <c r="A295">
        <v>294</v>
      </c>
      <c r="B295">
        <v>1732</v>
      </c>
      <c r="C295" t="s">
        <v>397</v>
      </c>
      <c r="D295" t="s">
        <v>431</v>
      </c>
      <c r="E295" s="6" t="s">
        <v>96</v>
      </c>
      <c r="F295">
        <v>12</v>
      </c>
      <c r="H295">
        <f>Table3[[#This Row],[Total AM]]*1.165+Table3[[#This Row],[Total corni]]*0.026</f>
        <v>13.98</v>
      </c>
      <c r="I295" t="s">
        <v>774</v>
      </c>
    </row>
    <row r="296" spans="1:9" x14ac:dyDescent="0.2">
      <c r="A296">
        <v>295</v>
      </c>
      <c r="B296">
        <v>1732</v>
      </c>
      <c r="C296" t="s">
        <v>398</v>
      </c>
      <c r="D296" t="s">
        <v>431</v>
      </c>
      <c r="E296" s="6" t="s">
        <v>96</v>
      </c>
      <c r="F296">
        <v>12</v>
      </c>
      <c r="H296">
        <f>Table3[[#This Row],[Total AM]]*1.165+Table3[[#This Row],[Total corni]]*0.026</f>
        <v>13.98</v>
      </c>
      <c r="I296" t="s">
        <v>774</v>
      </c>
    </row>
    <row r="297" spans="1:9" x14ac:dyDescent="0.2">
      <c r="A297">
        <v>296</v>
      </c>
      <c r="B297">
        <v>1732</v>
      </c>
      <c r="C297" t="s">
        <v>399</v>
      </c>
      <c r="D297" t="s">
        <v>431</v>
      </c>
      <c r="E297" s="6" t="s">
        <v>96</v>
      </c>
      <c r="F297">
        <v>1</v>
      </c>
      <c r="H297">
        <f>Table3[[#This Row],[Total AM]]*1.165+Table3[[#This Row],[Total corni]]*0.026</f>
        <v>1.165</v>
      </c>
      <c r="I297" t="s">
        <v>774</v>
      </c>
    </row>
    <row r="298" spans="1:9" x14ac:dyDescent="0.2">
      <c r="A298">
        <v>297</v>
      </c>
      <c r="B298">
        <v>1732</v>
      </c>
      <c r="C298" t="s">
        <v>400</v>
      </c>
      <c r="D298" t="s">
        <v>431</v>
      </c>
      <c r="E298" s="6" t="s">
        <v>96</v>
      </c>
      <c r="F298">
        <v>10</v>
      </c>
      <c r="H298">
        <f>Table3[[#This Row],[Total AM]]*1.165+Table3[[#This Row],[Total corni]]*0.026</f>
        <v>11.65</v>
      </c>
      <c r="I298" t="s">
        <v>774</v>
      </c>
    </row>
    <row r="299" spans="1:9" x14ac:dyDescent="0.2">
      <c r="A299">
        <v>298</v>
      </c>
      <c r="B299">
        <v>1732</v>
      </c>
      <c r="C299" t="s">
        <v>401</v>
      </c>
      <c r="D299" t="s">
        <v>431</v>
      </c>
      <c r="E299" s="6" t="s">
        <v>96</v>
      </c>
      <c r="G299">
        <v>5</v>
      </c>
      <c r="H299">
        <f>Table3[[#This Row],[Total AM]]*1.165+Table3[[#This Row],[Total corni]]*0.026</f>
        <v>0.13</v>
      </c>
      <c r="I299" t="s">
        <v>774</v>
      </c>
    </row>
    <row r="300" spans="1:9" x14ac:dyDescent="0.2">
      <c r="A300">
        <v>299</v>
      </c>
      <c r="B300">
        <v>1732</v>
      </c>
      <c r="C300" t="s">
        <v>402</v>
      </c>
      <c r="D300" t="s">
        <v>431</v>
      </c>
      <c r="E300" s="6" t="s">
        <v>96</v>
      </c>
      <c r="F300">
        <v>1</v>
      </c>
      <c r="G300">
        <v>10</v>
      </c>
      <c r="H300">
        <f>Table3[[#This Row],[Total AM]]*1.165+Table3[[#This Row],[Total corni]]*0.026</f>
        <v>1.425</v>
      </c>
      <c r="I300" t="s">
        <v>774</v>
      </c>
    </row>
    <row r="301" spans="1:9" x14ac:dyDescent="0.2">
      <c r="A301">
        <v>300</v>
      </c>
      <c r="B301">
        <v>1732</v>
      </c>
      <c r="C301" t="s">
        <v>403</v>
      </c>
      <c r="D301" t="s">
        <v>431</v>
      </c>
      <c r="E301" s="6" t="s">
        <v>96</v>
      </c>
      <c r="F301">
        <v>5</v>
      </c>
      <c r="H301">
        <f>Table3[[#This Row],[Total AM]]*1.165+Table3[[#This Row],[Total corni]]*0.026</f>
        <v>5.8250000000000002</v>
      </c>
      <c r="I301" t="s">
        <v>774</v>
      </c>
    </row>
    <row r="302" spans="1:9" x14ac:dyDescent="0.2">
      <c r="A302">
        <v>301</v>
      </c>
      <c r="B302">
        <v>1732</v>
      </c>
      <c r="C302" t="s">
        <v>403</v>
      </c>
      <c r="D302" t="s">
        <v>431</v>
      </c>
      <c r="E302" s="6" t="s">
        <v>96</v>
      </c>
      <c r="F302">
        <v>3</v>
      </c>
      <c r="H302">
        <f>Table3[[#This Row],[Total AM]]*1.165+Table3[[#This Row],[Total corni]]*0.026</f>
        <v>3.4950000000000001</v>
      </c>
      <c r="I302" t="s">
        <v>774</v>
      </c>
    </row>
    <row r="303" spans="1:9" x14ac:dyDescent="0.2">
      <c r="A303">
        <v>302</v>
      </c>
      <c r="B303">
        <v>1732</v>
      </c>
      <c r="C303" t="s">
        <v>403</v>
      </c>
      <c r="D303" t="s">
        <v>431</v>
      </c>
      <c r="E303" s="6" t="s">
        <v>96</v>
      </c>
      <c r="F303">
        <v>2</v>
      </c>
      <c r="H303">
        <f>Table3[[#This Row],[Total AM]]*1.165+Table3[[#This Row],[Total corni]]*0.026</f>
        <v>2.33</v>
      </c>
      <c r="I303" t="s">
        <v>774</v>
      </c>
    </row>
    <row r="304" spans="1:9" x14ac:dyDescent="0.2">
      <c r="A304">
        <v>303</v>
      </c>
      <c r="B304">
        <v>1732</v>
      </c>
      <c r="C304" t="s">
        <v>404</v>
      </c>
      <c r="D304" t="s">
        <v>431</v>
      </c>
      <c r="E304" s="6" t="s">
        <v>96</v>
      </c>
      <c r="F304">
        <v>12</v>
      </c>
      <c r="H304">
        <f>Table3[[#This Row],[Total AM]]*1.165+Table3[[#This Row],[Total corni]]*0.026</f>
        <v>13.98</v>
      </c>
      <c r="I304" t="s">
        <v>774</v>
      </c>
    </row>
    <row r="305" spans="1:9" x14ac:dyDescent="0.2">
      <c r="A305">
        <v>304</v>
      </c>
      <c r="B305">
        <v>1732</v>
      </c>
      <c r="C305" t="s">
        <v>405</v>
      </c>
      <c r="D305" t="s">
        <v>431</v>
      </c>
      <c r="E305" s="6" t="s">
        <v>96</v>
      </c>
      <c r="F305">
        <v>15</v>
      </c>
      <c r="H305">
        <f>Table3[[#This Row],[Total AM]]*1.165+Table3[[#This Row],[Total corni]]*0.026</f>
        <v>17.475000000000001</v>
      </c>
      <c r="I305" t="s">
        <v>774</v>
      </c>
    </row>
    <row r="306" spans="1:9" x14ac:dyDescent="0.2">
      <c r="A306">
        <v>305</v>
      </c>
      <c r="B306">
        <v>1732</v>
      </c>
      <c r="C306" t="s">
        <v>406</v>
      </c>
      <c r="D306" t="s">
        <v>431</v>
      </c>
      <c r="E306" s="6" t="s">
        <v>96</v>
      </c>
      <c r="F306">
        <v>1</v>
      </c>
      <c r="H306">
        <f>Table3[[#This Row],[Total AM]]*1.165+Table3[[#This Row],[Total corni]]*0.026</f>
        <v>1.165</v>
      </c>
      <c r="I306" t="s">
        <v>774</v>
      </c>
    </row>
    <row r="307" spans="1:9" x14ac:dyDescent="0.2">
      <c r="A307">
        <v>306</v>
      </c>
      <c r="B307">
        <v>1732</v>
      </c>
      <c r="C307" t="s">
        <v>406</v>
      </c>
      <c r="D307" t="s">
        <v>431</v>
      </c>
      <c r="E307" s="6" t="s">
        <v>96</v>
      </c>
      <c r="F307">
        <v>2</v>
      </c>
      <c r="H307">
        <f>Table3[[#This Row],[Total AM]]*1.165+Table3[[#This Row],[Total corni]]*0.026</f>
        <v>2.33</v>
      </c>
      <c r="I307" t="s">
        <v>774</v>
      </c>
    </row>
    <row r="308" spans="1:9" x14ac:dyDescent="0.2">
      <c r="A308">
        <v>307</v>
      </c>
      <c r="B308">
        <v>1732</v>
      </c>
      <c r="C308" t="s">
        <v>406</v>
      </c>
      <c r="D308" t="s">
        <v>431</v>
      </c>
      <c r="E308" s="6" t="s">
        <v>96</v>
      </c>
      <c r="F308">
        <v>1</v>
      </c>
      <c r="H308">
        <f>Table3[[#This Row],[Total AM]]*1.165+Table3[[#This Row],[Total corni]]*0.026</f>
        <v>1.165</v>
      </c>
      <c r="I308" t="s">
        <v>774</v>
      </c>
    </row>
    <row r="309" spans="1:9" x14ac:dyDescent="0.2">
      <c r="A309">
        <v>308</v>
      </c>
      <c r="B309">
        <v>1732</v>
      </c>
      <c r="C309" t="s">
        <v>407</v>
      </c>
      <c r="D309" t="s">
        <v>431</v>
      </c>
      <c r="E309" s="6" t="s">
        <v>96</v>
      </c>
      <c r="F309">
        <v>1</v>
      </c>
      <c r="H309">
        <f>Table3[[#This Row],[Total AM]]*1.165+Table3[[#This Row],[Total corni]]*0.026</f>
        <v>1.165</v>
      </c>
      <c r="I309" t="s">
        <v>774</v>
      </c>
    </row>
    <row r="310" spans="1:9" x14ac:dyDescent="0.2">
      <c r="A310">
        <v>309</v>
      </c>
      <c r="B310">
        <v>1732</v>
      </c>
      <c r="C310" t="s">
        <v>407</v>
      </c>
      <c r="D310" t="s">
        <v>431</v>
      </c>
      <c r="E310" s="6" t="s">
        <v>96</v>
      </c>
      <c r="F310">
        <v>1</v>
      </c>
      <c r="H310">
        <f>Table3[[#This Row],[Total AM]]*1.165+Table3[[#This Row],[Total corni]]*0.026</f>
        <v>1.165</v>
      </c>
      <c r="I310" t="s">
        <v>774</v>
      </c>
    </row>
    <row r="311" spans="1:9" x14ac:dyDescent="0.2">
      <c r="A311">
        <v>310</v>
      </c>
      <c r="B311">
        <v>1732</v>
      </c>
      <c r="C311" t="s">
        <v>407</v>
      </c>
      <c r="D311" t="s">
        <v>431</v>
      </c>
      <c r="E311" s="6" t="s">
        <v>96</v>
      </c>
      <c r="F311">
        <v>1</v>
      </c>
      <c r="H311">
        <f>Table3[[#This Row],[Total AM]]*1.165+Table3[[#This Row],[Total corni]]*0.026</f>
        <v>1.165</v>
      </c>
      <c r="I311" t="s">
        <v>774</v>
      </c>
    </row>
    <row r="312" spans="1:9" x14ac:dyDescent="0.2">
      <c r="A312">
        <v>311</v>
      </c>
      <c r="B312">
        <v>1732</v>
      </c>
      <c r="C312" t="s">
        <v>408</v>
      </c>
      <c r="D312" t="s">
        <v>431</v>
      </c>
      <c r="E312" s="6" t="s">
        <v>96</v>
      </c>
      <c r="F312">
        <v>2</v>
      </c>
      <c r="H312">
        <f>Table3[[#This Row],[Total AM]]*1.165+Table3[[#This Row],[Total corni]]*0.026</f>
        <v>2.33</v>
      </c>
      <c r="I312" t="s">
        <v>774</v>
      </c>
    </row>
    <row r="313" spans="1:9" x14ac:dyDescent="0.2">
      <c r="A313">
        <v>312</v>
      </c>
      <c r="B313">
        <v>1732</v>
      </c>
      <c r="C313" t="s">
        <v>409</v>
      </c>
      <c r="D313" t="s">
        <v>431</v>
      </c>
      <c r="E313" s="6" t="s">
        <v>96</v>
      </c>
      <c r="F313">
        <v>1</v>
      </c>
      <c r="H313">
        <f>Table3[[#This Row],[Total AM]]*1.165+Table3[[#This Row],[Total corni]]*0.026</f>
        <v>1.165</v>
      </c>
      <c r="I313" t="s">
        <v>774</v>
      </c>
    </row>
    <row r="314" spans="1:9" x14ac:dyDescent="0.2">
      <c r="A314">
        <v>313</v>
      </c>
      <c r="B314">
        <v>1732</v>
      </c>
      <c r="C314" t="s">
        <v>409</v>
      </c>
      <c r="D314" t="s">
        <v>431</v>
      </c>
      <c r="E314" s="6" t="s">
        <v>96</v>
      </c>
      <c r="F314">
        <v>1</v>
      </c>
      <c r="H314">
        <f>Table3[[#This Row],[Total AM]]*1.165+Table3[[#This Row],[Total corni]]*0.026</f>
        <v>1.165</v>
      </c>
      <c r="I314" t="s">
        <v>774</v>
      </c>
    </row>
    <row r="315" spans="1:9" x14ac:dyDescent="0.2">
      <c r="A315">
        <v>314</v>
      </c>
      <c r="B315">
        <v>1732</v>
      </c>
      <c r="C315" t="s">
        <v>410</v>
      </c>
      <c r="D315" t="s">
        <v>431</v>
      </c>
      <c r="E315" s="6" t="s">
        <v>96</v>
      </c>
      <c r="F315">
        <v>3</v>
      </c>
      <c r="G315">
        <v>20</v>
      </c>
      <c r="H315">
        <f>Table3[[#This Row],[Total AM]]*1.165+Table3[[#This Row],[Total corni]]*0.026</f>
        <v>4.0150000000000006</v>
      </c>
      <c r="I315" t="s">
        <v>774</v>
      </c>
    </row>
    <row r="316" spans="1:9" x14ac:dyDescent="0.2">
      <c r="A316">
        <v>315</v>
      </c>
      <c r="B316">
        <v>1732</v>
      </c>
      <c r="C316" t="s">
        <v>410</v>
      </c>
      <c r="D316" t="s">
        <v>431</v>
      </c>
      <c r="E316" s="6" t="s">
        <v>96</v>
      </c>
      <c r="F316">
        <v>1</v>
      </c>
      <c r="H316">
        <f>Table3[[#This Row],[Total AM]]*1.165+Table3[[#This Row],[Total corni]]*0.026</f>
        <v>1.165</v>
      </c>
      <c r="I316" t="s">
        <v>774</v>
      </c>
    </row>
    <row r="317" spans="1:9" x14ac:dyDescent="0.2">
      <c r="A317">
        <v>316</v>
      </c>
      <c r="B317">
        <v>1732</v>
      </c>
      <c r="C317" t="s">
        <v>411</v>
      </c>
      <c r="D317" t="s">
        <v>431</v>
      </c>
      <c r="E317" s="6" t="s">
        <v>96</v>
      </c>
      <c r="G317">
        <v>10</v>
      </c>
      <c r="H317">
        <f>Table3[[#This Row],[Total AM]]*1.165+Table3[[#This Row],[Total corni]]*0.026</f>
        <v>0.26</v>
      </c>
      <c r="I317" t="s">
        <v>774</v>
      </c>
    </row>
    <row r="318" spans="1:9" x14ac:dyDescent="0.2">
      <c r="A318">
        <v>317</v>
      </c>
      <c r="B318">
        <v>1732</v>
      </c>
      <c r="C318" t="s">
        <v>412</v>
      </c>
      <c r="D318" t="s">
        <v>431</v>
      </c>
      <c r="E318" s="6" t="s">
        <v>96</v>
      </c>
      <c r="F318">
        <v>2</v>
      </c>
      <c r="G318">
        <v>30</v>
      </c>
      <c r="H318">
        <f>Table3[[#This Row],[Total AM]]*1.165+Table3[[#This Row],[Total corni]]*0.026</f>
        <v>3.11</v>
      </c>
      <c r="I318" t="s">
        <v>774</v>
      </c>
    </row>
    <row r="319" spans="1:9" x14ac:dyDescent="0.2">
      <c r="A319">
        <v>318</v>
      </c>
      <c r="B319">
        <v>1732</v>
      </c>
      <c r="C319" t="s">
        <v>413</v>
      </c>
      <c r="D319" t="s">
        <v>431</v>
      </c>
      <c r="E319" s="6" t="s">
        <v>96</v>
      </c>
      <c r="F319">
        <v>1</v>
      </c>
      <c r="H319">
        <f>Table3[[#This Row],[Total AM]]*1.165+Table3[[#This Row],[Total corni]]*0.026</f>
        <v>1.165</v>
      </c>
      <c r="I319" t="s">
        <v>774</v>
      </c>
    </row>
    <row r="320" spans="1:9" x14ac:dyDescent="0.2">
      <c r="A320">
        <v>319</v>
      </c>
      <c r="B320">
        <v>1732</v>
      </c>
      <c r="C320" t="s">
        <v>414</v>
      </c>
      <c r="D320" t="s">
        <v>431</v>
      </c>
      <c r="E320" s="6" t="s">
        <v>96</v>
      </c>
      <c r="G320">
        <v>10</v>
      </c>
      <c r="H320">
        <f>Table3[[#This Row],[Total AM]]*1.165+Table3[[#This Row],[Total corni]]*0.026</f>
        <v>0.26</v>
      </c>
      <c r="I320" t="s">
        <v>774</v>
      </c>
    </row>
    <row r="321" spans="1:9" x14ac:dyDescent="0.2">
      <c r="A321">
        <v>320</v>
      </c>
      <c r="B321">
        <v>1732</v>
      </c>
      <c r="C321" t="s">
        <v>414</v>
      </c>
      <c r="D321" t="s">
        <v>431</v>
      </c>
      <c r="E321" s="6" t="s">
        <v>96</v>
      </c>
      <c r="G321">
        <v>20</v>
      </c>
      <c r="H321">
        <f>Table3[[#This Row],[Total AM]]*1.165+Table3[[#This Row],[Total corni]]*0.026</f>
        <v>0.52</v>
      </c>
      <c r="I321" t="s">
        <v>774</v>
      </c>
    </row>
    <row r="322" spans="1:9" x14ac:dyDescent="0.2">
      <c r="A322">
        <v>321</v>
      </c>
      <c r="B322">
        <v>1732</v>
      </c>
      <c r="C322" t="s">
        <v>415</v>
      </c>
      <c r="D322" t="s">
        <v>431</v>
      </c>
      <c r="E322" s="6" t="s">
        <v>96</v>
      </c>
      <c r="F322">
        <v>1</v>
      </c>
      <c r="H322">
        <f>Table3[[#This Row],[Total AM]]*1.165+Table3[[#This Row],[Total corni]]*0.026</f>
        <v>1.165</v>
      </c>
      <c r="I322" t="s">
        <v>774</v>
      </c>
    </row>
    <row r="323" spans="1:9" x14ac:dyDescent="0.2">
      <c r="A323">
        <v>322</v>
      </c>
      <c r="B323">
        <v>1732</v>
      </c>
      <c r="C323" t="s">
        <v>416</v>
      </c>
      <c r="D323" t="s">
        <v>431</v>
      </c>
      <c r="E323" s="6" t="s">
        <v>96</v>
      </c>
      <c r="F323">
        <v>1</v>
      </c>
      <c r="G323">
        <v>10</v>
      </c>
      <c r="H323">
        <f>Table3[[#This Row],[Total AM]]*1.165+Table3[[#This Row],[Total corni]]*0.026</f>
        <v>1.425</v>
      </c>
      <c r="I323" t="s">
        <v>774</v>
      </c>
    </row>
    <row r="324" spans="1:9" x14ac:dyDescent="0.2">
      <c r="A324">
        <v>323</v>
      </c>
      <c r="B324">
        <v>1732</v>
      </c>
      <c r="C324" t="s">
        <v>416</v>
      </c>
      <c r="D324" t="s">
        <v>431</v>
      </c>
      <c r="E324" s="6" t="s">
        <v>96</v>
      </c>
      <c r="F324">
        <v>10</v>
      </c>
      <c r="H324">
        <f>Table3[[#This Row],[Total AM]]*1.165+Table3[[#This Row],[Total corni]]*0.026</f>
        <v>11.65</v>
      </c>
      <c r="I324" t="s">
        <v>774</v>
      </c>
    </row>
    <row r="325" spans="1:9" x14ac:dyDescent="0.2">
      <c r="A325">
        <v>324</v>
      </c>
      <c r="B325">
        <v>1732</v>
      </c>
      <c r="C325" t="s">
        <v>417</v>
      </c>
      <c r="D325" t="s">
        <v>431</v>
      </c>
      <c r="E325" s="6" t="s">
        <v>96</v>
      </c>
      <c r="F325">
        <v>1</v>
      </c>
      <c r="G325">
        <v>30</v>
      </c>
      <c r="H325">
        <f>Table3[[#This Row],[Total AM]]*1.165+Table3[[#This Row],[Total corni]]*0.026</f>
        <v>1.9449999999999998</v>
      </c>
      <c r="I325" t="s">
        <v>774</v>
      </c>
    </row>
    <row r="326" spans="1:9" x14ac:dyDescent="0.2">
      <c r="A326">
        <v>325</v>
      </c>
      <c r="B326">
        <v>1732</v>
      </c>
      <c r="C326" t="s">
        <v>418</v>
      </c>
      <c r="D326" t="s">
        <v>431</v>
      </c>
      <c r="E326" s="6" t="s">
        <v>96</v>
      </c>
      <c r="F326">
        <v>2</v>
      </c>
      <c r="H326">
        <f>Table3[[#This Row],[Total AM]]*1.165+Table3[[#This Row],[Total corni]]*0.026</f>
        <v>2.33</v>
      </c>
      <c r="I326" t="s">
        <v>774</v>
      </c>
    </row>
    <row r="327" spans="1:9" x14ac:dyDescent="0.2">
      <c r="A327">
        <v>326</v>
      </c>
      <c r="B327">
        <v>1732</v>
      </c>
      <c r="C327" t="s">
        <v>418</v>
      </c>
      <c r="D327" t="s">
        <v>431</v>
      </c>
      <c r="E327" s="6" t="s">
        <v>96</v>
      </c>
      <c r="F327">
        <v>1</v>
      </c>
      <c r="G327">
        <v>20</v>
      </c>
      <c r="H327">
        <f>Table3[[#This Row],[Total AM]]*1.165+Table3[[#This Row],[Total corni]]*0.026</f>
        <v>1.6850000000000001</v>
      </c>
      <c r="I327" t="s">
        <v>774</v>
      </c>
    </row>
    <row r="328" spans="1:9" x14ac:dyDescent="0.2">
      <c r="A328">
        <v>327</v>
      </c>
      <c r="B328">
        <v>1732</v>
      </c>
      <c r="C328" t="s">
        <v>419</v>
      </c>
      <c r="D328" t="s">
        <v>431</v>
      </c>
      <c r="E328" s="6" t="s">
        <v>96</v>
      </c>
      <c r="F328">
        <v>6</v>
      </c>
      <c r="G328">
        <v>30</v>
      </c>
      <c r="H328">
        <f>Table3[[#This Row],[Total AM]]*1.165+Table3[[#This Row],[Total corni]]*0.026</f>
        <v>7.7700000000000005</v>
      </c>
      <c r="I328" t="s">
        <v>774</v>
      </c>
    </row>
    <row r="329" spans="1:9" x14ac:dyDescent="0.2">
      <c r="A329">
        <v>328</v>
      </c>
      <c r="B329">
        <v>1732</v>
      </c>
      <c r="C329" t="s">
        <v>420</v>
      </c>
      <c r="D329" t="s">
        <v>431</v>
      </c>
      <c r="E329" s="6" t="s">
        <v>96</v>
      </c>
      <c r="F329">
        <v>4</v>
      </c>
      <c r="H329">
        <f>Table3[[#This Row],[Total AM]]*1.165+Table3[[#This Row],[Total corni]]*0.026</f>
        <v>4.66</v>
      </c>
      <c r="I329" t="s">
        <v>774</v>
      </c>
    </row>
    <row r="330" spans="1:9" x14ac:dyDescent="0.2">
      <c r="A330">
        <v>329</v>
      </c>
      <c r="B330">
        <v>1732</v>
      </c>
      <c r="C330" t="s">
        <v>421</v>
      </c>
      <c r="D330" t="s">
        <v>431</v>
      </c>
      <c r="E330" s="6" t="s">
        <v>96</v>
      </c>
      <c r="F330">
        <v>3</v>
      </c>
      <c r="G330">
        <v>34</v>
      </c>
      <c r="H330">
        <f>Table3[[#This Row],[Total AM]]*1.165+Table3[[#This Row],[Total corni]]*0.026</f>
        <v>4.3790000000000004</v>
      </c>
      <c r="I330" t="s">
        <v>774</v>
      </c>
    </row>
    <row r="331" spans="1:9" x14ac:dyDescent="0.2">
      <c r="A331">
        <v>330</v>
      </c>
      <c r="B331">
        <v>1732</v>
      </c>
      <c r="C331" t="s">
        <v>422</v>
      </c>
      <c r="D331" t="s">
        <v>431</v>
      </c>
      <c r="E331" s="6" t="s">
        <v>96</v>
      </c>
      <c r="G331">
        <v>26</v>
      </c>
      <c r="H331">
        <f>Table3[[#This Row],[Total AM]]*1.165+Table3[[#This Row],[Total corni]]*0.026</f>
        <v>0.67599999999999993</v>
      </c>
      <c r="I331" t="s">
        <v>774</v>
      </c>
    </row>
    <row r="332" spans="1:9" x14ac:dyDescent="0.2">
      <c r="A332">
        <v>331</v>
      </c>
      <c r="B332">
        <v>1732</v>
      </c>
      <c r="C332" t="s">
        <v>422</v>
      </c>
      <c r="D332" t="s">
        <v>431</v>
      </c>
      <c r="E332" s="6" t="s">
        <v>96</v>
      </c>
      <c r="G332">
        <v>10</v>
      </c>
      <c r="H332">
        <f>Table3[[#This Row],[Total AM]]*1.165+Table3[[#This Row],[Total corni]]*0.026</f>
        <v>0.26</v>
      </c>
      <c r="I332" t="s">
        <v>774</v>
      </c>
    </row>
    <row r="333" spans="1:9" x14ac:dyDescent="0.2">
      <c r="A333">
        <v>332</v>
      </c>
      <c r="B333">
        <v>1732</v>
      </c>
      <c r="C333" t="s">
        <v>423</v>
      </c>
      <c r="D333" t="s">
        <v>431</v>
      </c>
      <c r="E333" s="6" t="s">
        <v>96</v>
      </c>
      <c r="F333">
        <v>1</v>
      </c>
      <c r="H333">
        <f>Table3[[#This Row],[Total AM]]*1.165+Table3[[#This Row],[Total corni]]*0.026</f>
        <v>1.165</v>
      </c>
      <c r="I333" t="s">
        <v>774</v>
      </c>
    </row>
    <row r="334" spans="1:9" x14ac:dyDescent="0.2">
      <c r="A334">
        <v>333</v>
      </c>
      <c r="B334">
        <v>1732</v>
      </c>
      <c r="C334" t="s">
        <v>423</v>
      </c>
      <c r="D334" t="s">
        <v>431</v>
      </c>
      <c r="E334" s="6" t="s">
        <v>96</v>
      </c>
      <c r="F334">
        <v>2</v>
      </c>
      <c r="H334">
        <f>Table3[[#This Row],[Total AM]]*1.165+Table3[[#This Row],[Total corni]]*0.026</f>
        <v>2.33</v>
      </c>
      <c r="I334" t="s">
        <v>774</v>
      </c>
    </row>
    <row r="335" spans="1:9" x14ac:dyDescent="0.2">
      <c r="A335">
        <v>334</v>
      </c>
      <c r="B335">
        <v>1732</v>
      </c>
      <c r="C335" t="s">
        <v>423</v>
      </c>
      <c r="D335" t="s">
        <v>431</v>
      </c>
      <c r="E335" s="6" t="s">
        <v>96</v>
      </c>
      <c r="F335">
        <v>2</v>
      </c>
      <c r="H335">
        <f>Table3[[#This Row],[Total AM]]*1.165+Table3[[#This Row],[Total corni]]*0.026</f>
        <v>2.33</v>
      </c>
      <c r="I335" t="s">
        <v>774</v>
      </c>
    </row>
    <row r="336" spans="1:9" x14ac:dyDescent="0.2">
      <c r="A336">
        <v>335</v>
      </c>
      <c r="B336">
        <v>1732</v>
      </c>
      <c r="C336" t="s">
        <v>424</v>
      </c>
      <c r="D336" t="s">
        <v>431</v>
      </c>
      <c r="E336" s="6" t="s">
        <v>96</v>
      </c>
      <c r="F336">
        <v>1</v>
      </c>
      <c r="H336">
        <f>Table3[[#This Row],[Total AM]]*1.165+Table3[[#This Row],[Total corni]]*0.026</f>
        <v>1.165</v>
      </c>
      <c r="I336" t="s">
        <v>774</v>
      </c>
    </row>
    <row r="337" spans="1:9" x14ac:dyDescent="0.2">
      <c r="A337">
        <v>336</v>
      </c>
      <c r="B337">
        <v>1732</v>
      </c>
      <c r="C337" t="s">
        <v>424</v>
      </c>
      <c r="D337" t="s">
        <v>431</v>
      </c>
      <c r="E337" s="6" t="s">
        <v>96</v>
      </c>
      <c r="F337">
        <v>2</v>
      </c>
      <c r="H337">
        <f>Table3[[#This Row],[Total AM]]*1.165+Table3[[#This Row],[Total corni]]*0.026</f>
        <v>2.33</v>
      </c>
      <c r="I337" t="s">
        <v>774</v>
      </c>
    </row>
    <row r="338" spans="1:9" x14ac:dyDescent="0.2">
      <c r="A338">
        <v>337</v>
      </c>
      <c r="B338">
        <v>1732</v>
      </c>
      <c r="C338" t="s">
        <v>425</v>
      </c>
      <c r="D338" t="s">
        <v>431</v>
      </c>
      <c r="E338" s="6" t="s">
        <v>96</v>
      </c>
      <c r="F338">
        <v>3</v>
      </c>
      <c r="H338">
        <f>Table3[[#This Row],[Total AM]]*1.165+Table3[[#This Row],[Total corni]]*0.026</f>
        <v>3.4950000000000001</v>
      </c>
      <c r="I338" t="s">
        <v>774</v>
      </c>
    </row>
    <row r="339" spans="1:9" x14ac:dyDescent="0.2">
      <c r="A339">
        <v>338</v>
      </c>
      <c r="B339">
        <v>1732</v>
      </c>
      <c r="C339" t="s">
        <v>426</v>
      </c>
      <c r="D339" t="s">
        <v>431</v>
      </c>
      <c r="E339" s="6" t="s">
        <v>96</v>
      </c>
      <c r="F339">
        <v>3</v>
      </c>
      <c r="H339">
        <f>Table3[[#This Row],[Total AM]]*1.165+Table3[[#This Row],[Total corni]]*0.026</f>
        <v>3.4950000000000001</v>
      </c>
      <c r="I339" t="s">
        <v>774</v>
      </c>
    </row>
    <row r="340" spans="1:9" x14ac:dyDescent="0.2">
      <c r="A340">
        <v>339</v>
      </c>
      <c r="B340">
        <v>1732</v>
      </c>
      <c r="C340" t="s">
        <v>427</v>
      </c>
      <c r="D340" t="s">
        <v>431</v>
      </c>
      <c r="E340" s="6" t="s">
        <v>96</v>
      </c>
      <c r="F340">
        <v>2</v>
      </c>
      <c r="H340">
        <f>Table3[[#This Row],[Total AM]]*1.165+Table3[[#This Row],[Total corni]]*0.026</f>
        <v>2.33</v>
      </c>
      <c r="I340" t="s">
        <v>774</v>
      </c>
    </row>
    <row r="341" spans="1:9" x14ac:dyDescent="0.2">
      <c r="A341">
        <v>340</v>
      </c>
      <c r="B341">
        <v>1732</v>
      </c>
      <c r="C341" t="s">
        <v>428</v>
      </c>
      <c r="D341" t="s">
        <v>431</v>
      </c>
      <c r="E341" s="6" t="s">
        <v>96</v>
      </c>
      <c r="G341">
        <v>20</v>
      </c>
      <c r="H341">
        <f>Table3[[#This Row],[Total AM]]*1.165+Table3[[#This Row],[Total corni]]*0.026</f>
        <v>0.52</v>
      </c>
      <c r="I341" t="s">
        <v>774</v>
      </c>
    </row>
    <row r="342" spans="1:9" x14ac:dyDescent="0.2">
      <c r="A342">
        <v>341</v>
      </c>
      <c r="B342">
        <v>1732</v>
      </c>
      <c r="C342" t="s">
        <v>428</v>
      </c>
      <c r="D342" t="s">
        <v>431</v>
      </c>
      <c r="E342" s="6" t="s">
        <v>96</v>
      </c>
      <c r="F342">
        <v>3</v>
      </c>
      <c r="G342">
        <v>20</v>
      </c>
      <c r="H342">
        <f>Table3[[#This Row],[Total AM]]*1.165+Table3[[#This Row],[Total corni]]*0.026</f>
        <v>4.0150000000000006</v>
      </c>
      <c r="I342" t="s">
        <v>774</v>
      </c>
    </row>
    <row r="343" spans="1:9" x14ac:dyDescent="0.2">
      <c r="A343">
        <v>342</v>
      </c>
      <c r="B343">
        <v>1732</v>
      </c>
      <c r="C343" t="s">
        <v>429</v>
      </c>
      <c r="D343" t="s">
        <v>431</v>
      </c>
      <c r="E343" s="6" t="s">
        <v>96</v>
      </c>
      <c r="F343">
        <v>1</v>
      </c>
      <c r="H343">
        <f>Table3[[#This Row],[Total AM]]*1.165+Table3[[#This Row],[Total corni]]*0.026</f>
        <v>1.165</v>
      </c>
      <c r="I343" t="s">
        <v>774</v>
      </c>
    </row>
    <row r="344" spans="1:9" x14ac:dyDescent="0.2">
      <c r="A344">
        <v>343</v>
      </c>
      <c r="B344">
        <v>1732</v>
      </c>
      <c r="C344" t="s">
        <v>429</v>
      </c>
      <c r="D344" t="s">
        <v>431</v>
      </c>
      <c r="E344" s="6" t="s">
        <v>96</v>
      </c>
      <c r="F344">
        <v>1</v>
      </c>
      <c r="H344">
        <f>Table3[[#This Row],[Total AM]]*1.165+Table3[[#This Row],[Total corni]]*0.026</f>
        <v>1.165</v>
      </c>
      <c r="I344" t="s">
        <v>774</v>
      </c>
    </row>
    <row r="345" spans="1:9" x14ac:dyDescent="0.2">
      <c r="A345">
        <v>344</v>
      </c>
      <c r="B345">
        <v>1732</v>
      </c>
      <c r="C345" t="s">
        <v>430</v>
      </c>
      <c r="D345" t="s">
        <v>431</v>
      </c>
      <c r="E345" s="6" t="s">
        <v>96</v>
      </c>
      <c r="F345">
        <v>1</v>
      </c>
      <c r="H345">
        <f>Table3[[#This Row],[Total AM]]*1.165+Table3[[#This Row],[Total corni]]*0.026</f>
        <v>1.165</v>
      </c>
      <c r="I345" t="s">
        <v>774</v>
      </c>
    </row>
    <row r="346" spans="1:9" x14ac:dyDescent="0.2">
      <c r="A346">
        <v>345</v>
      </c>
      <c r="B346">
        <v>1732</v>
      </c>
      <c r="C346" t="s">
        <v>430</v>
      </c>
      <c r="D346" t="s">
        <v>431</v>
      </c>
      <c r="E346" s="6" t="s">
        <v>96</v>
      </c>
      <c r="F346">
        <v>2</v>
      </c>
      <c r="H346">
        <f>Table3[[#This Row],[Total AM]]*1.165+Table3[[#This Row],[Total corni]]*0.026</f>
        <v>2.33</v>
      </c>
      <c r="I346" t="s">
        <v>774</v>
      </c>
    </row>
    <row r="347" spans="1:9" x14ac:dyDescent="0.2">
      <c r="A347">
        <v>346</v>
      </c>
      <c r="B347">
        <v>1732</v>
      </c>
      <c r="C347" t="s">
        <v>433</v>
      </c>
      <c r="D347" t="s">
        <v>432</v>
      </c>
      <c r="E347" s="11" t="s">
        <v>210</v>
      </c>
      <c r="F347">
        <v>1</v>
      </c>
      <c r="H347">
        <f>Table3[[#This Row],[Total AM]]*1.165+Table3[[#This Row],[Total corni]]*0.026</f>
        <v>1.165</v>
      </c>
      <c r="I347" t="s">
        <v>774</v>
      </c>
    </row>
    <row r="348" spans="1:9" x14ac:dyDescent="0.2">
      <c r="A348">
        <v>347</v>
      </c>
      <c r="B348">
        <v>1732</v>
      </c>
      <c r="C348" t="s">
        <v>433</v>
      </c>
      <c r="D348" t="s">
        <v>432</v>
      </c>
      <c r="E348" s="11" t="s">
        <v>210</v>
      </c>
      <c r="F348">
        <v>1</v>
      </c>
      <c r="H348">
        <f>Table3[[#This Row],[Total AM]]*1.165+Table3[[#This Row],[Total corni]]*0.026</f>
        <v>1.165</v>
      </c>
      <c r="I348" t="s">
        <v>774</v>
      </c>
    </row>
    <row r="349" spans="1:9" x14ac:dyDescent="0.2">
      <c r="A349">
        <v>348</v>
      </c>
      <c r="B349">
        <v>1732</v>
      </c>
      <c r="C349" t="s">
        <v>433</v>
      </c>
      <c r="D349" t="s">
        <v>432</v>
      </c>
      <c r="E349" s="11" t="s">
        <v>210</v>
      </c>
      <c r="G349">
        <v>30</v>
      </c>
      <c r="H349">
        <f>Table3[[#This Row],[Total AM]]*1.165+Table3[[#This Row],[Total corni]]*0.026</f>
        <v>0.77999999999999992</v>
      </c>
      <c r="I349" t="s">
        <v>774</v>
      </c>
    </row>
    <row r="350" spans="1:9" x14ac:dyDescent="0.2">
      <c r="A350">
        <v>349</v>
      </c>
      <c r="B350">
        <v>1732</v>
      </c>
      <c r="C350" t="s">
        <v>433</v>
      </c>
      <c r="D350" t="s">
        <v>432</v>
      </c>
      <c r="E350" s="11" t="s">
        <v>210</v>
      </c>
      <c r="F350">
        <v>1</v>
      </c>
      <c r="G350">
        <v>20</v>
      </c>
      <c r="H350">
        <f>Table3[[#This Row],[Total AM]]*1.165+Table3[[#This Row],[Total corni]]*0.026</f>
        <v>1.6850000000000001</v>
      </c>
      <c r="I350" t="s">
        <v>774</v>
      </c>
    </row>
    <row r="351" spans="1:9" x14ac:dyDescent="0.2">
      <c r="A351">
        <v>350</v>
      </c>
      <c r="B351">
        <v>1732</v>
      </c>
      <c r="C351" t="s">
        <v>433</v>
      </c>
      <c r="D351" t="s">
        <v>432</v>
      </c>
      <c r="E351" s="11" t="s">
        <v>210</v>
      </c>
      <c r="G351">
        <v>30</v>
      </c>
      <c r="H351">
        <f>Table3[[#This Row],[Total AM]]*1.165+Table3[[#This Row],[Total corni]]*0.026</f>
        <v>0.77999999999999992</v>
      </c>
      <c r="I351" t="s">
        <v>774</v>
      </c>
    </row>
    <row r="352" spans="1:9" x14ac:dyDescent="0.2">
      <c r="A352">
        <v>351</v>
      </c>
      <c r="B352">
        <v>1732</v>
      </c>
      <c r="C352" t="s">
        <v>434</v>
      </c>
      <c r="D352" t="s">
        <v>432</v>
      </c>
      <c r="E352" s="11" t="s">
        <v>210</v>
      </c>
      <c r="G352">
        <v>10</v>
      </c>
      <c r="H352">
        <f>Table3[[#This Row],[Total AM]]*1.165+Table3[[#This Row],[Total corni]]*0.026</f>
        <v>0.26</v>
      </c>
      <c r="I352" t="s">
        <v>774</v>
      </c>
    </row>
    <row r="353" spans="1:9" x14ac:dyDescent="0.2">
      <c r="A353">
        <v>352</v>
      </c>
      <c r="B353">
        <v>1732</v>
      </c>
      <c r="C353" t="s">
        <v>435</v>
      </c>
      <c r="D353" t="s">
        <v>432</v>
      </c>
      <c r="E353" s="11" t="s">
        <v>210</v>
      </c>
      <c r="F353">
        <v>1</v>
      </c>
      <c r="G353">
        <v>20</v>
      </c>
      <c r="H353">
        <f>Table3[[#This Row],[Total AM]]*1.165+Table3[[#This Row],[Total corni]]*0.026</f>
        <v>1.6850000000000001</v>
      </c>
      <c r="I353" t="s">
        <v>774</v>
      </c>
    </row>
    <row r="354" spans="1:9" x14ac:dyDescent="0.2">
      <c r="A354">
        <v>353</v>
      </c>
      <c r="B354">
        <v>1732</v>
      </c>
      <c r="C354" t="s">
        <v>435</v>
      </c>
      <c r="D354" t="s">
        <v>432</v>
      </c>
      <c r="E354" s="11" t="s">
        <v>210</v>
      </c>
      <c r="F354">
        <v>1</v>
      </c>
      <c r="H354">
        <f>Table3[[#This Row],[Total AM]]*1.165+Table3[[#This Row],[Total corni]]*0.026</f>
        <v>1.165</v>
      </c>
      <c r="I354" t="s">
        <v>774</v>
      </c>
    </row>
    <row r="355" spans="1:9" x14ac:dyDescent="0.2">
      <c r="A355">
        <v>354</v>
      </c>
      <c r="B355">
        <v>1732</v>
      </c>
      <c r="C355" t="s">
        <v>436</v>
      </c>
      <c r="D355" t="s">
        <v>432</v>
      </c>
      <c r="E355" s="11" t="s">
        <v>210</v>
      </c>
      <c r="F355">
        <v>2</v>
      </c>
      <c r="H355">
        <f>Table3[[#This Row],[Total AM]]*1.165+Table3[[#This Row],[Total corni]]*0.026</f>
        <v>2.33</v>
      </c>
      <c r="I355" t="s">
        <v>774</v>
      </c>
    </row>
    <row r="356" spans="1:9" x14ac:dyDescent="0.2">
      <c r="A356">
        <v>355</v>
      </c>
      <c r="B356">
        <v>1732</v>
      </c>
      <c r="C356" t="s">
        <v>437</v>
      </c>
      <c r="D356" t="s">
        <v>432</v>
      </c>
      <c r="E356" s="11" t="s">
        <v>210</v>
      </c>
      <c r="G356">
        <v>15</v>
      </c>
      <c r="H356">
        <f>Table3[[#This Row],[Total AM]]*1.165+Table3[[#This Row],[Total corni]]*0.026</f>
        <v>0.38999999999999996</v>
      </c>
      <c r="I356" t="s">
        <v>774</v>
      </c>
    </row>
    <row r="357" spans="1:9" x14ac:dyDescent="0.2">
      <c r="A357">
        <v>356</v>
      </c>
      <c r="B357">
        <v>1732</v>
      </c>
      <c r="C357" t="s">
        <v>437</v>
      </c>
      <c r="D357" t="s">
        <v>432</v>
      </c>
      <c r="E357" s="11" t="s">
        <v>210</v>
      </c>
      <c r="G357">
        <v>10</v>
      </c>
      <c r="H357">
        <f>Table3[[#This Row],[Total AM]]*1.165+Table3[[#This Row],[Total corni]]*0.026</f>
        <v>0.26</v>
      </c>
      <c r="I357" t="s">
        <v>774</v>
      </c>
    </row>
    <row r="358" spans="1:9" x14ac:dyDescent="0.2">
      <c r="A358">
        <v>357</v>
      </c>
      <c r="B358">
        <v>1732</v>
      </c>
      <c r="C358" t="s">
        <v>437</v>
      </c>
      <c r="D358" t="s">
        <v>432</v>
      </c>
      <c r="E358" s="11" t="s">
        <v>210</v>
      </c>
      <c r="G358">
        <v>15</v>
      </c>
      <c r="H358">
        <f>Table3[[#This Row],[Total AM]]*1.165+Table3[[#This Row],[Total corni]]*0.026</f>
        <v>0.38999999999999996</v>
      </c>
      <c r="I358" t="s">
        <v>774</v>
      </c>
    </row>
    <row r="359" spans="1:9" x14ac:dyDescent="0.2">
      <c r="A359">
        <v>358</v>
      </c>
      <c r="B359">
        <v>1732</v>
      </c>
      <c r="C359" t="s">
        <v>437</v>
      </c>
      <c r="D359" t="s">
        <v>432</v>
      </c>
      <c r="E359" s="11" t="s">
        <v>210</v>
      </c>
      <c r="G359">
        <v>25</v>
      </c>
      <c r="H359">
        <f>Table3[[#This Row],[Total AM]]*1.165+Table3[[#This Row],[Total corni]]*0.026</f>
        <v>0.65</v>
      </c>
      <c r="I359" t="s">
        <v>774</v>
      </c>
    </row>
    <row r="360" spans="1:9" x14ac:dyDescent="0.2">
      <c r="A360">
        <v>359</v>
      </c>
      <c r="B360">
        <v>1732</v>
      </c>
      <c r="C360" t="s">
        <v>217</v>
      </c>
      <c r="D360" s="6" t="s">
        <v>216</v>
      </c>
      <c r="E360" s="11" t="s">
        <v>210</v>
      </c>
      <c r="G360">
        <v>30</v>
      </c>
      <c r="H360">
        <f>Table3[[#This Row],[Total AM]]*1.165+Table3[[#This Row],[Total corni]]*0.026</f>
        <v>0.77999999999999992</v>
      </c>
      <c r="I360" t="s">
        <v>774</v>
      </c>
    </row>
    <row r="361" spans="1:9" x14ac:dyDescent="0.2">
      <c r="A361">
        <v>360</v>
      </c>
      <c r="B361">
        <v>1732</v>
      </c>
      <c r="C361" t="s">
        <v>217</v>
      </c>
      <c r="D361" s="6" t="s">
        <v>216</v>
      </c>
      <c r="E361" s="11" t="s">
        <v>210</v>
      </c>
      <c r="G361">
        <v>25</v>
      </c>
      <c r="H361">
        <f>Table3[[#This Row],[Total AM]]*1.165+Table3[[#This Row],[Total corni]]*0.026</f>
        <v>0.65</v>
      </c>
      <c r="I361" t="s">
        <v>774</v>
      </c>
    </row>
    <row r="362" spans="1:9" x14ac:dyDescent="0.2">
      <c r="A362">
        <v>361</v>
      </c>
      <c r="B362">
        <v>1732</v>
      </c>
      <c r="C362" t="s">
        <v>217</v>
      </c>
      <c r="D362" s="6" t="s">
        <v>216</v>
      </c>
      <c r="E362" s="11" t="s">
        <v>210</v>
      </c>
      <c r="F362">
        <v>1</v>
      </c>
      <c r="G362">
        <v>20</v>
      </c>
      <c r="H362">
        <f>Table3[[#This Row],[Total AM]]*1.165+Table3[[#This Row],[Total corni]]*0.026</f>
        <v>1.6850000000000001</v>
      </c>
      <c r="I362" t="s">
        <v>774</v>
      </c>
    </row>
    <row r="363" spans="1:9" x14ac:dyDescent="0.2">
      <c r="A363">
        <v>362</v>
      </c>
      <c r="B363">
        <v>1732</v>
      </c>
      <c r="C363" t="s">
        <v>217</v>
      </c>
      <c r="D363" s="6" t="s">
        <v>216</v>
      </c>
      <c r="E363" s="11" t="s">
        <v>210</v>
      </c>
      <c r="G363">
        <v>20</v>
      </c>
      <c r="H363">
        <f>Table3[[#This Row],[Total AM]]*1.165+Table3[[#This Row],[Total corni]]*0.026</f>
        <v>0.52</v>
      </c>
      <c r="I363" t="s">
        <v>774</v>
      </c>
    </row>
    <row r="364" spans="1:9" x14ac:dyDescent="0.2">
      <c r="A364">
        <v>363</v>
      </c>
      <c r="B364">
        <v>1732</v>
      </c>
      <c r="C364" t="s">
        <v>217</v>
      </c>
      <c r="D364" s="6" t="s">
        <v>216</v>
      </c>
      <c r="E364" s="11" t="s">
        <v>210</v>
      </c>
      <c r="G364">
        <v>20</v>
      </c>
      <c r="H364">
        <f>Table3[[#This Row],[Total AM]]*1.165+Table3[[#This Row],[Total corni]]*0.026</f>
        <v>0.52</v>
      </c>
      <c r="I364" t="s">
        <v>774</v>
      </c>
    </row>
    <row r="365" spans="1:9" x14ac:dyDescent="0.2">
      <c r="A365">
        <v>364</v>
      </c>
      <c r="B365">
        <v>1732</v>
      </c>
      <c r="C365" t="s">
        <v>217</v>
      </c>
      <c r="D365" s="6" t="s">
        <v>216</v>
      </c>
      <c r="E365" s="11" t="s">
        <v>210</v>
      </c>
      <c r="G365">
        <v>20</v>
      </c>
      <c r="H365">
        <f>Table3[[#This Row],[Total AM]]*1.165+Table3[[#This Row],[Total corni]]*0.026</f>
        <v>0.52</v>
      </c>
      <c r="I365" t="s">
        <v>774</v>
      </c>
    </row>
    <row r="366" spans="1:9" x14ac:dyDescent="0.2">
      <c r="A366">
        <v>365</v>
      </c>
      <c r="B366">
        <v>1732</v>
      </c>
      <c r="C366" t="s">
        <v>217</v>
      </c>
      <c r="D366" s="6" t="s">
        <v>216</v>
      </c>
      <c r="E366" s="11" t="s">
        <v>210</v>
      </c>
      <c r="F366">
        <v>1</v>
      </c>
      <c r="H366">
        <f>Table3[[#This Row],[Total AM]]*1.165+Table3[[#This Row],[Total corni]]*0.026</f>
        <v>1.165</v>
      </c>
      <c r="I366" t="s">
        <v>774</v>
      </c>
    </row>
    <row r="367" spans="1:9" x14ac:dyDescent="0.2">
      <c r="A367">
        <v>366</v>
      </c>
      <c r="B367">
        <v>1732</v>
      </c>
      <c r="C367" t="s">
        <v>217</v>
      </c>
      <c r="D367" s="6" t="s">
        <v>216</v>
      </c>
      <c r="E367" s="11" t="s">
        <v>210</v>
      </c>
      <c r="G367">
        <v>30</v>
      </c>
      <c r="H367">
        <f>Table3[[#This Row],[Total AM]]*1.165+Table3[[#This Row],[Total corni]]*0.026</f>
        <v>0.77999999999999992</v>
      </c>
      <c r="I367" t="s">
        <v>774</v>
      </c>
    </row>
    <row r="368" spans="1:9" x14ac:dyDescent="0.2">
      <c r="A368">
        <v>367</v>
      </c>
      <c r="B368">
        <v>1732</v>
      </c>
      <c r="C368" t="s">
        <v>439</v>
      </c>
      <c r="D368" t="s">
        <v>438</v>
      </c>
      <c r="E368" s="11" t="s">
        <v>210</v>
      </c>
      <c r="G368">
        <v>12</v>
      </c>
      <c r="H368">
        <f>Table3[[#This Row],[Total AM]]*1.165+Table3[[#This Row],[Total corni]]*0.026</f>
        <v>0.312</v>
      </c>
      <c r="I368" t="s">
        <v>774</v>
      </c>
    </row>
    <row r="369" spans="1:9" x14ac:dyDescent="0.2">
      <c r="A369">
        <v>368</v>
      </c>
      <c r="B369">
        <v>1732</v>
      </c>
      <c r="C369" t="s">
        <v>439</v>
      </c>
      <c r="D369" t="s">
        <v>438</v>
      </c>
      <c r="E369" s="11" t="s">
        <v>210</v>
      </c>
      <c r="F369">
        <v>6</v>
      </c>
      <c r="H369">
        <f>Table3[[#This Row],[Total AM]]*1.165+Table3[[#This Row],[Total corni]]*0.026</f>
        <v>6.99</v>
      </c>
      <c r="I369" t="s">
        <v>774</v>
      </c>
    </row>
    <row r="370" spans="1:9" x14ac:dyDescent="0.2">
      <c r="A370">
        <v>369</v>
      </c>
      <c r="B370">
        <v>1732</v>
      </c>
      <c r="C370" t="s">
        <v>440</v>
      </c>
      <c r="D370" t="s">
        <v>438</v>
      </c>
      <c r="E370" s="11" t="s">
        <v>210</v>
      </c>
      <c r="F370">
        <v>1</v>
      </c>
      <c r="G370">
        <v>20</v>
      </c>
      <c r="H370">
        <f>Table3[[#This Row],[Total AM]]*1.165+Table3[[#This Row],[Total corni]]*0.026</f>
        <v>1.6850000000000001</v>
      </c>
      <c r="I370" t="s">
        <v>774</v>
      </c>
    </row>
    <row r="371" spans="1:9" x14ac:dyDescent="0.2">
      <c r="A371">
        <v>370</v>
      </c>
      <c r="B371">
        <v>1732</v>
      </c>
      <c r="C371" t="s">
        <v>441</v>
      </c>
      <c r="D371" t="s">
        <v>438</v>
      </c>
      <c r="E371" s="11" t="s">
        <v>210</v>
      </c>
      <c r="F371">
        <v>2</v>
      </c>
      <c r="H371">
        <f>Table3[[#This Row],[Total AM]]*1.165+Table3[[#This Row],[Total corni]]*0.026</f>
        <v>2.33</v>
      </c>
      <c r="I371" t="s">
        <v>774</v>
      </c>
    </row>
    <row r="372" spans="1:9" x14ac:dyDescent="0.2">
      <c r="A372">
        <v>371</v>
      </c>
      <c r="B372">
        <v>1732</v>
      </c>
      <c r="C372" t="s">
        <v>441</v>
      </c>
      <c r="D372" t="s">
        <v>438</v>
      </c>
      <c r="E372" s="11" t="s">
        <v>210</v>
      </c>
      <c r="G372">
        <v>30</v>
      </c>
      <c r="H372">
        <f>Table3[[#This Row],[Total AM]]*1.165+Table3[[#This Row],[Total corni]]*0.026</f>
        <v>0.77999999999999992</v>
      </c>
      <c r="I372" t="s">
        <v>774</v>
      </c>
    </row>
    <row r="373" spans="1:9" x14ac:dyDescent="0.2">
      <c r="A373">
        <v>372</v>
      </c>
      <c r="B373">
        <v>1732</v>
      </c>
      <c r="C373" t="s">
        <v>441</v>
      </c>
      <c r="D373" t="s">
        <v>438</v>
      </c>
      <c r="E373" s="11" t="s">
        <v>210</v>
      </c>
      <c r="G373">
        <v>10</v>
      </c>
      <c r="H373">
        <f>Table3[[#This Row],[Total AM]]*1.165+Table3[[#This Row],[Total corni]]*0.026</f>
        <v>0.26</v>
      </c>
      <c r="I373" t="s">
        <v>774</v>
      </c>
    </row>
    <row r="374" spans="1:9" x14ac:dyDescent="0.2">
      <c r="A374">
        <v>373</v>
      </c>
      <c r="B374">
        <v>1732</v>
      </c>
      <c r="C374" t="s">
        <v>441</v>
      </c>
      <c r="D374" t="s">
        <v>438</v>
      </c>
      <c r="E374" s="11" t="s">
        <v>210</v>
      </c>
      <c r="G374">
        <v>6</v>
      </c>
      <c r="H374">
        <f>Table3[[#This Row],[Total AM]]*1.165+Table3[[#This Row],[Total corni]]*0.026</f>
        <v>0.156</v>
      </c>
      <c r="I374" t="s">
        <v>774</v>
      </c>
    </row>
    <row r="375" spans="1:9" x14ac:dyDescent="0.2">
      <c r="A375">
        <v>374</v>
      </c>
      <c r="B375">
        <v>1732</v>
      </c>
      <c r="C375" t="s">
        <v>441</v>
      </c>
      <c r="D375" t="s">
        <v>438</v>
      </c>
      <c r="E375" s="11" t="s">
        <v>210</v>
      </c>
      <c r="G375">
        <v>30</v>
      </c>
      <c r="H375">
        <f>Table3[[#This Row],[Total AM]]*1.165+Table3[[#This Row],[Total corni]]*0.026</f>
        <v>0.77999999999999992</v>
      </c>
      <c r="I375" t="s">
        <v>774</v>
      </c>
    </row>
    <row r="376" spans="1:9" x14ac:dyDescent="0.2">
      <c r="A376">
        <v>375</v>
      </c>
      <c r="B376">
        <v>1732</v>
      </c>
      <c r="C376" t="s">
        <v>437</v>
      </c>
      <c r="D376" t="s">
        <v>431</v>
      </c>
      <c r="E376" s="11" t="s">
        <v>210</v>
      </c>
      <c r="F376">
        <v>1</v>
      </c>
      <c r="H376">
        <f>Table3[[#This Row],[Total AM]]*1.165+Table3[[#This Row],[Total corni]]*0.026</f>
        <v>1.165</v>
      </c>
      <c r="I376" t="s">
        <v>774</v>
      </c>
    </row>
    <row r="377" spans="1:9" x14ac:dyDescent="0.2">
      <c r="A377">
        <v>376</v>
      </c>
      <c r="B377">
        <v>1732</v>
      </c>
      <c r="C377" t="s">
        <v>437</v>
      </c>
      <c r="D377" t="s">
        <v>431</v>
      </c>
      <c r="E377" s="11" t="s">
        <v>210</v>
      </c>
      <c r="F377">
        <v>1</v>
      </c>
      <c r="H377">
        <f>Table3[[#This Row],[Total AM]]*1.165+Table3[[#This Row],[Total corni]]*0.026</f>
        <v>1.165</v>
      </c>
      <c r="I377" t="s">
        <v>774</v>
      </c>
    </row>
    <row r="378" spans="1:9" x14ac:dyDescent="0.2">
      <c r="A378">
        <v>377</v>
      </c>
      <c r="B378">
        <v>1732</v>
      </c>
      <c r="C378" t="s">
        <v>437</v>
      </c>
      <c r="D378" t="s">
        <v>431</v>
      </c>
      <c r="E378" s="11" t="s">
        <v>210</v>
      </c>
      <c r="G378">
        <v>30</v>
      </c>
      <c r="H378">
        <f>Table3[[#This Row],[Total AM]]*1.165+Table3[[#This Row],[Total corni]]*0.026</f>
        <v>0.77999999999999992</v>
      </c>
      <c r="I378" t="s">
        <v>774</v>
      </c>
    </row>
    <row r="379" spans="1:9" x14ac:dyDescent="0.2">
      <c r="A379">
        <v>378</v>
      </c>
      <c r="B379">
        <v>1732</v>
      </c>
      <c r="C379" t="s">
        <v>437</v>
      </c>
      <c r="D379" t="s">
        <v>431</v>
      </c>
      <c r="E379" s="11" t="s">
        <v>210</v>
      </c>
      <c r="G379">
        <v>15</v>
      </c>
      <c r="H379">
        <f>Table3[[#This Row],[Total AM]]*1.165+Table3[[#This Row],[Total corni]]*0.026</f>
        <v>0.38999999999999996</v>
      </c>
      <c r="I379" t="s">
        <v>774</v>
      </c>
    </row>
    <row r="380" spans="1:9" x14ac:dyDescent="0.2">
      <c r="A380">
        <v>379</v>
      </c>
      <c r="B380">
        <v>1732</v>
      </c>
      <c r="C380" t="s">
        <v>437</v>
      </c>
      <c r="D380" t="s">
        <v>431</v>
      </c>
      <c r="E380" s="11" t="s">
        <v>210</v>
      </c>
      <c r="G380">
        <v>12</v>
      </c>
      <c r="H380">
        <f>Table3[[#This Row],[Total AM]]*1.165+Table3[[#This Row],[Total corni]]*0.026</f>
        <v>0.312</v>
      </c>
      <c r="I380" t="s">
        <v>774</v>
      </c>
    </row>
    <row r="381" spans="1:9" x14ac:dyDescent="0.2">
      <c r="A381">
        <v>380</v>
      </c>
      <c r="B381">
        <v>1732</v>
      </c>
      <c r="C381" t="s">
        <v>437</v>
      </c>
      <c r="D381" t="s">
        <v>431</v>
      </c>
      <c r="E381" s="11" t="s">
        <v>210</v>
      </c>
      <c r="G381">
        <v>20</v>
      </c>
      <c r="H381">
        <f>Table3[[#This Row],[Total AM]]*1.165+Table3[[#This Row],[Total corni]]*0.026</f>
        <v>0.52</v>
      </c>
      <c r="I381" t="s">
        <v>774</v>
      </c>
    </row>
    <row r="382" spans="1:9" x14ac:dyDescent="0.2">
      <c r="A382">
        <v>381</v>
      </c>
      <c r="B382">
        <v>1732</v>
      </c>
      <c r="C382" t="s">
        <v>437</v>
      </c>
      <c r="D382" t="s">
        <v>431</v>
      </c>
      <c r="E382" s="11" t="s">
        <v>210</v>
      </c>
      <c r="G382">
        <v>25</v>
      </c>
      <c r="H382">
        <f>Table3[[#This Row],[Total AM]]*1.165+Table3[[#This Row],[Total corni]]*0.026</f>
        <v>0.65</v>
      </c>
      <c r="I382" t="s">
        <v>774</v>
      </c>
    </row>
    <row r="383" spans="1:9" x14ac:dyDescent="0.2">
      <c r="A383">
        <v>382</v>
      </c>
      <c r="B383">
        <v>1732</v>
      </c>
      <c r="C383" t="s">
        <v>437</v>
      </c>
      <c r="D383" t="s">
        <v>431</v>
      </c>
      <c r="E383" s="11" t="s">
        <v>210</v>
      </c>
      <c r="G383">
        <v>7</v>
      </c>
      <c r="H383">
        <f>Table3[[#This Row],[Total AM]]*1.165+Table3[[#This Row],[Total corni]]*0.026</f>
        <v>0.182</v>
      </c>
      <c r="I383" t="s">
        <v>774</v>
      </c>
    </row>
    <row r="384" spans="1:9" x14ac:dyDescent="0.2">
      <c r="A384">
        <v>383</v>
      </c>
      <c r="B384">
        <v>1732</v>
      </c>
      <c r="C384" t="s">
        <v>437</v>
      </c>
      <c r="D384" t="s">
        <v>431</v>
      </c>
      <c r="E384" s="11" t="s">
        <v>210</v>
      </c>
      <c r="G384">
        <v>8</v>
      </c>
      <c r="H384">
        <f>Table3[[#This Row],[Total AM]]*1.165+Table3[[#This Row],[Total corni]]*0.026</f>
        <v>0.20799999999999999</v>
      </c>
      <c r="I384" t="s">
        <v>774</v>
      </c>
    </row>
    <row r="385" spans="1:9" x14ac:dyDescent="0.2">
      <c r="A385">
        <v>384</v>
      </c>
      <c r="B385">
        <v>1732</v>
      </c>
      <c r="C385" t="s">
        <v>437</v>
      </c>
      <c r="D385" t="s">
        <v>431</v>
      </c>
      <c r="E385" s="11" t="s">
        <v>210</v>
      </c>
      <c r="G385">
        <v>6</v>
      </c>
      <c r="H385">
        <f>Table3[[#This Row],[Total AM]]*1.165+Table3[[#This Row],[Total corni]]*0.026</f>
        <v>0.156</v>
      </c>
      <c r="I385" t="s">
        <v>774</v>
      </c>
    </row>
    <row r="386" spans="1:9" x14ac:dyDescent="0.2">
      <c r="A386">
        <v>385</v>
      </c>
      <c r="B386">
        <v>1732</v>
      </c>
      <c r="C386" t="s">
        <v>437</v>
      </c>
      <c r="D386" t="s">
        <v>431</v>
      </c>
      <c r="E386" s="11" t="s">
        <v>210</v>
      </c>
      <c r="F386">
        <v>1</v>
      </c>
      <c r="G386">
        <v>20</v>
      </c>
      <c r="H386">
        <f>Table3[[#This Row],[Total AM]]*1.165+Table3[[#This Row],[Total corni]]*0.026</f>
        <v>1.6850000000000001</v>
      </c>
      <c r="I386" t="s">
        <v>774</v>
      </c>
    </row>
    <row r="387" spans="1:9" x14ac:dyDescent="0.2">
      <c r="A387">
        <v>386</v>
      </c>
      <c r="B387">
        <v>1732</v>
      </c>
      <c r="C387" t="s">
        <v>437</v>
      </c>
      <c r="D387" t="s">
        <v>431</v>
      </c>
      <c r="E387" s="11" t="s">
        <v>210</v>
      </c>
      <c r="F387">
        <v>1</v>
      </c>
      <c r="G387">
        <v>10</v>
      </c>
      <c r="H387">
        <f>Table3[[#This Row],[Total AM]]*1.165+Table3[[#This Row],[Total corni]]*0.026</f>
        <v>1.425</v>
      </c>
      <c r="I387" t="s">
        <v>774</v>
      </c>
    </row>
    <row r="388" spans="1:9" x14ac:dyDescent="0.2">
      <c r="A388">
        <v>387</v>
      </c>
      <c r="B388">
        <v>1732</v>
      </c>
      <c r="C388" t="s">
        <v>437</v>
      </c>
      <c r="D388" t="s">
        <v>431</v>
      </c>
      <c r="E388" s="11" t="s">
        <v>210</v>
      </c>
      <c r="F388">
        <v>3</v>
      </c>
      <c r="G388">
        <v>20</v>
      </c>
      <c r="H388">
        <f>Table3[[#This Row],[Total AM]]*1.165+Table3[[#This Row],[Total corni]]*0.026</f>
        <v>4.0150000000000006</v>
      </c>
      <c r="I388" t="s">
        <v>774</v>
      </c>
    </row>
    <row r="389" spans="1:9" x14ac:dyDescent="0.2">
      <c r="A389">
        <v>388</v>
      </c>
      <c r="B389">
        <v>1732</v>
      </c>
      <c r="C389" t="s">
        <v>437</v>
      </c>
      <c r="D389" t="s">
        <v>431</v>
      </c>
      <c r="E389" s="11" t="s">
        <v>210</v>
      </c>
      <c r="F389">
        <v>1</v>
      </c>
      <c r="G389">
        <v>20</v>
      </c>
      <c r="H389">
        <f>Table3[[#This Row],[Total AM]]*1.165+Table3[[#This Row],[Total corni]]*0.026</f>
        <v>1.6850000000000001</v>
      </c>
      <c r="I389" t="s">
        <v>774</v>
      </c>
    </row>
    <row r="390" spans="1:9" x14ac:dyDescent="0.2">
      <c r="A390">
        <v>389</v>
      </c>
      <c r="B390">
        <v>1732</v>
      </c>
      <c r="C390" t="s">
        <v>437</v>
      </c>
      <c r="D390" t="s">
        <v>431</v>
      </c>
      <c r="E390" s="11" t="s">
        <v>210</v>
      </c>
      <c r="F390">
        <v>2</v>
      </c>
      <c r="H390">
        <f>Table3[[#This Row],[Total AM]]*1.165+Table3[[#This Row],[Total corni]]*0.026</f>
        <v>2.33</v>
      </c>
      <c r="I390" t="s">
        <v>774</v>
      </c>
    </row>
    <row r="391" spans="1:9" x14ac:dyDescent="0.2">
      <c r="A391">
        <v>390</v>
      </c>
      <c r="B391">
        <v>1732</v>
      </c>
      <c r="C391" t="s">
        <v>437</v>
      </c>
      <c r="D391" t="s">
        <v>431</v>
      </c>
      <c r="E391" s="11" t="s">
        <v>210</v>
      </c>
      <c r="G391">
        <v>20</v>
      </c>
      <c r="H391">
        <f>Table3[[#This Row],[Total AM]]*1.165+Table3[[#This Row],[Total corni]]*0.026</f>
        <v>0.52</v>
      </c>
      <c r="I391" t="s">
        <v>774</v>
      </c>
    </row>
    <row r="392" spans="1:9" x14ac:dyDescent="0.2">
      <c r="A392">
        <v>391</v>
      </c>
      <c r="B392">
        <v>1732</v>
      </c>
      <c r="C392" t="s">
        <v>437</v>
      </c>
      <c r="D392" t="s">
        <v>431</v>
      </c>
      <c r="E392" s="11" t="s">
        <v>210</v>
      </c>
      <c r="F392">
        <v>3</v>
      </c>
      <c r="H392">
        <f>Table3[[#This Row],[Total AM]]*1.165+Table3[[#This Row],[Total corni]]*0.026</f>
        <v>3.4950000000000001</v>
      </c>
      <c r="I392" t="s">
        <v>774</v>
      </c>
    </row>
    <row r="393" spans="1:9" x14ac:dyDescent="0.2">
      <c r="A393">
        <v>392</v>
      </c>
      <c r="B393">
        <v>1732</v>
      </c>
      <c r="C393" t="s">
        <v>437</v>
      </c>
      <c r="D393" t="s">
        <v>431</v>
      </c>
      <c r="E393" s="11" t="s">
        <v>210</v>
      </c>
      <c r="F393">
        <v>1</v>
      </c>
      <c r="H393">
        <f>Table3[[#This Row],[Total AM]]*1.165+Table3[[#This Row],[Total corni]]*0.026</f>
        <v>1.165</v>
      </c>
      <c r="I393" t="s">
        <v>774</v>
      </c>
    </row>
    <row r="394" spans="1:9" x14ac:dyDescent="0.2">
      <c r="A394">
        <v>393</v>
      </c>
      <c r="B394">
        <v>1732</v>
      </c>
      <c r="C394" t="s">
        <v>437</v>
      </c>
      <c r="D394" t="s">
        <v>431</v>
      </c>
      <c r="E394" s="11" t="s">
        <v>210</v>
      </c>
      <c r="F394">
        <v>2</v>
      </c>
      <c r="H394">
        <f>Table3[[#This Row],[Total AM]]*1.165+Table3[[#This Row],[Total corni]]*0.026</f>
        <v>2.33</v>
      </c>
      <c r="I394" t="s">
        <v>774</v>
      </c>
    </row>
    <row r="395" spans="1:9" x14ac:dyDescent="0.2">
      <c r="A395">
        <v>394</v>
      </c>
      <c r="B395">
        <v>1732</v>
      </c>
      <c r="C395" t="s">
        <v>437</v>
      </c>
      <c r="D395" t="s">
        <v>431</v>
      </c>
      <c r="E395" s="11" t="s">
        <v>210</v>
      </c>
      <c r="F395">
        <v>1</v>
      </c>
      <c r="G395">
        <v>20</v>
      </c>
      <c r="H395">
        <f>Table3[[#This Row],[Total AM]]*1.165+Table3[[#This Row],[Total corni]]*0.026</f>
        <v>1.6850000000000001</v>
      </c>
      <c r="I395" t="s">
        <v>774</v>
      </c>
    </row>
    <row r="396" spans="1:9" x14ac:dyDescent="0.2">
      <c r="A396">
        <v>395</v>
      </c>
      <c r="B396">
        <v>1732</v>
      </c>
      <c r="C396" t="s">
        <v>437</v>
      </c>
      <c r="D396" t="s">
        <v>431</v>
      </c>
      <c r="E396" s="11" t="s">
        <v>210</v>
      </c>
      <c r="F396">
        <v>1</v>
      </c>
      <c r="G396">
        <v>20</v>
      </c>
      <c r="H396">
        <f>Table3[[#This Row],[Total AM]]*1.165+Table3[[#This Row],[Total corni]]*0.026</f>
        <v>1.6850000000000001</v>
      </c>
      <c r="I396" t="s">
        <v>774</v>
      </c>
    </row>
    <row r="397" spans="1:9" x14ac:dyDescent="0.2">
      <c r="A397">
        <v>396</v>
      </c>
      <c r="B397">
        <v>1732</v>
      </c>
      <c r="C397" t="s">
        <v>442</v>
      </c>
      <c r="D397" t="s">
        <v>431</v>
      </c>
      <c r="E397" s="11" t="s">
        <v>210</v>
      </c>
      <c r="G397">
        <v>20</v>
      </c>
      <c r="H397">
        <f>Table3[[#This Row],[Total AM]]*1.165+Table3[[#This Row],[Total corni]]*0.026</f>
        <v>0.52</v>
      </c>
      <c r="I397" t="s">
        <v>774</v>
      </c>
    </row>
    <row r="398" spans="1:9" x14ac:dyDescent="0.2">
      <c r="A398">
        <v>397</v>
      </c>
      <c r="B398">
        <v>1732</v>
      </c>
      <c r="C398" t="s">
        <v>442</v>
      </c>
      <c r="D398" t="s">
        <v>431</v>
      </c>
      <c r="E398" s="11" t="s">
        <v>210</v>
      </c>
      <c r="F398">
        <v>1</v>
      </c>
      <c r="G398">
        <v>20</v>
      </c>
      <c r="H398">
        <f>Table3[[#This Row],[Total AM]]*1.165+Table3[[#This Row],[Total corni]]*0.026</f>
        <v>1.6850000000000001</v>
      </c>
      <c r="I398" t="s">
        <v>774</v>
      </c>
    </row>
    <row r="399" spans="1:9" x14ac:dyDescent="0.2">
      <c r="A399">
        <v>398</v>
      </c>
      <c r="B399">
        <v>1732</v>
      </c>
      <c r="C399" t="s">
        <v>442</v>
      </c>
      <c r="D399" t="s">
        <v>431</v>
      </c>
      <c r="E399" s="11" t="s">
        <v>210</v>
      </c>
      <c r="G399">
        <v>15</v>
      </c>
      <c r="H399">
        <f>Table3[[#This Row],[Total AM]]*1.165+Table3[[#This Row],[Total corni]]*0.026</f>
        <v>0.38999999999999996</v>
      </c>
      <c r="I399" t="s">
        <v>774</v>
      </c>
    </row>
    <row r="400" spans="1:9" x14ac:dyDescent="0.2">
      <c r="A400">
        <v>399</v>
      </c>
      <c r="B400">
        <v>1732</v>
      </c>
      <c r="C400" t="s">
        <v>442</v>
      </c>
      <c r="D400" t="s">
        <v>431</v>
      </c>
      <c r="E400" s="11" t="s">
        <v>210</v>
      </c>
      <c r="F400">
        <v>2</v>
      </c>
      <c r="H400">
        <f>Table3[[#This Row],[Total AM]]*1.165+Table3[[#This Row],[Total corni]]*0.026</f>
        <v>2.33</v>
      </c>
      <c r="I400" t="s">
        <v>774</v>
      </c>
    </row>
    <row r="401" spans="1:9" x14ac:dyDescent="0.2">
      <c r="A401">
        <v>400</v>
      </c>
      <c r="B401">
        <v>1732</v>
      </c>
      <c r="C401" t="s">
        <v>442</v>
      </c>
      <c r="D401" t="s">
        <v>431</v>
      </c>
      <c r="E401" s="11" t="s">
        <v>210</v>
      </c>
      <c r="G401">
        <v>10</v>
      </c>
      <c r="H401">
        <f>Table3[[#This Row],[Total AM]]*1.165+Table3[[#This Row],[Total corni]]*0.026</f>
        <v>0.26</v>
      </c>
      <c r="I401" t="s">
        <v>774</v>
      </c>
    </row>
    <row r="402" spans="1:9" x14ac:dyDescent="0.2">
      <c r="A402">
        <v>401</v>
      </c>
      <c r="B402">
        <v>1732</v>
      </c>
      <c r="C402" t="s">
        <v>442</v>
      </c>
      <c r="D402" t="s">
        <v>431</v>
      </c>
      <c r="E402" s="11" t="s">
        <v>210</v>
      </c>
      <c r="G402">
        <v>11</v>
      </c>
      <c r="H402">
        <f>Table3[[#This Row],[Total AM]]*1.165+Table3[[#This Row],[Total corni]]*0.026</f>
        <v>0.28599999999999998</v>
      </c>
      <c r="I402" t="s">
        <v>774</v>
      </c>
    </row>
    <row r="403" spans="1:9" x14ac:dyDescent="0.2">
      <c r="A403">
        <v>402</v>
      </c>
      <c r="B403">
        <v>1732</v>
      </c>
      <c r="C403" t="s">
        <v>442</v>
      </c>
      <c r="D403" t="s">
        <v>431</v>
      </c>
      <c r="E403" s="11" t="s">
        <v>210</v>
      </c>
      <c r="G403">
        <v>30</v>
      </c>
      <c r="H403">
        <f>Table3[[#This Row],[Total AM]]*1.165+Table3[[#This Row],[Total corni]]*0.026</f>
        <v>0.77999999999999992</v>
      </c>
      <c r="I403" t="s">
        <v>774</v>
      </c>
    </row>
    <row r="404" spans="1:9" x14ac:dyDescent="0.2">
      <c r="A404">
        <v>403</v>
      </c>
      <c r="B404">
        <v>1732</v>
      </c>
      <c r="C404" t="s">
        <v>443</v>
      </c>
      <c r="D404" t="s">
        <v>431</v>
      </c>
      <c r="E404" s="11" t="s">
        <v>210</v>
      </c>
      <c r="F404">
        <v>7</v>
      </c>
      <c r="H404">
        <f>Table3[[#This Row],[Total AM]]*1.165+Table3[[#This Row],[Total corni]]*0.026</f>
        <v>8.1550000000000011</v>
      </c>
      <c r="I404" t="s">
        <v>774</v>
      </c>
    </row>
    <row r="405" spans="1:9" x14ac:dyDescent="0.2">
      <c r="A405">
        <v>404</v>
      </c>
      <c r="B405">
        <v>1732</v>
      </c>
      <c r="C405" t="s">
        <v>444</v>
      </c>
      <c r="D405" t="s">
        <v>431</v>
      </c>
      <c r="E405" s="11" t="s">
        <v>210</v>
      </c>
      <c r="G405">
        <v>20</v>
      </c>
      <c r="H405">
        <f>Table3[[#This Row],[Total AM]]*1.165+Table3[[#This Row],[Total corni]]*0.026</f>
        <v>0.52</v>
      </c>
      <c r="I405" t="s">
        <v>774</v>
      </c>
    </row>
    <row r="406" spans="1:9" x14ac:dyDescent="0.2">
      <c r="A406">
        <v>405</v>
      </c>
      <c r="B406">
        <v>1732</v>
      </c>
      <c r="C406" t="s">
        <v>444</v>
      </c>
      <c r="D406" t="s">
        <v>431</v>
      </c>
      <c r="E406" s="11" t="s">
        <v>210</v>
      </c>
      <c r="F406">
        <v>1</v>
      </c>
      <c r="H406">
        <f>Table3[[#This Row],[Total AM]]*1.165+Table3[[#This Row],[Total corni]]*0.026</f>
        <v>1.165</v>
      </c>
      <c r="I406" t="s">
        <v>774</v>
      </c>
    </row>
    <row r="407" spans="1:9" x14ac:dyDescent="0.2">
      <c r="A407">
        <v>406</v>
      </c>
      <c r="B407">
        <v>1732</v>
      </c>
      <c r="C407" t="s">
        <v>444</v>
      </c>
      <c r="D407" t="s">
        <v>431</v>
      </c>
      <c r="E407" s="11" t="s">
        <v>210</v>
      </c>
      <c r="F407">
        <v>1</v>
      </c>
      <c r="H407">
        <f>Table3[[#This Row],[Total AM]]*1.165+Table3[[#This Row],[Total corni]]*0.026</f>
        <v>1.165</v>
      </c>
      <c r="I407" t="s">
        <v>774</v>
      </c>
    </row>
    <row r="408" spans="1:9" x14ac:dyDescent="0.2">
      <c r="A408">
        <v>407</v>
      </c>
      <c r="B408">
        <v>1732</v>
      </c>
      <c r="C408" t="s">
        <v>444</v>
      </c>
      <c r="D408" t="s">
        <v>431</v>
      </c>
      <c r="E408" s="11" t="s">
        <v>210</v>
      </c>
      <c r="G408">
        <v>20</v>
      </c>
      <c r="H408">
        <f>Table3[[#This Row],[Total AM]]*1.165+Table3[[#This Row],[Total corni]]*0.026</f>
        <v>0.52</v>
      </c>
      <c r="I408" t="s">
        <v>774</v>
      </c>
    </row>
    <row r="409" spans="1:9" x14ac:dyDescent="0.2">
      <c r="A409">
        <v>408</v>
      </c>
      <c r="B409">
        <v>1732</v>
      </c>
      <c r="C409" t="s">
        <v>444</v>
      </c>
      <c r="D409" t="s">
        <v>431</v>
      </c>
      <c r="E409" s="11" t="s">
        <v>210</v>
      </c>
      <c r="G409">
        <v>20</v>
      </c>
      <c r="H409">
        <f>Table3[[#This Row],[Total AM]]*1.165+Table3[[#This Row],[Total corni]]*0.026</f>
        <v>0.52</v>
      </c>
      <c r="I409" t="s">
        <v>774</v>
      </c>
    </row>
    <row r="410" spans="1:9" x14ac:dyDescent="0.2">
      <c r="A410">
        <v>409</v>
      </c>
      <c r="B410">
        <v>1732</v>
      </c>
      <c r="C410" t="s">
        <v>444</v>
      </c>
      <c r="D410" t="s">
        <v>431</v>
      </c>
      <c r="E410" s="11" t="s">
        <v>210</v>
      </c>
      <c r="G410">
        <v>25</v>
      </c>
      <c r="H410">
        <f>Table3[[#This Row],[Total AM]]*1.165+Table3[[#This Row],[Total corni]]*0.026</f>
        <v>0.65</v>
      </c>
      <c r="I410" t="s">
        <v>774</v>
      </c>
    </row>
    <row r="411" spans="1:9" x14ac:dyDescent="0.2">
      <c r="A411">
        <v>410</v>
      </c>
      <c r="B411">
        <v>1732</v>
      </c>
      <c r="C411" t="s">
        <v>444</v>
      </c>
      <c r="D411" t="s">
        <v>431</v>
      </c>
      <c r="E411" s="11" t="s">
        <v>210</v>
      </c>
      <c r="G411">
        <v>10</v>
      </c>
      <c r="H411">
        <f>Table3[[#This Row],[Total AM]]*1.165+Table3[[#This Row],[Total corni]]*0.026</f>
        <v>0.26</v>
      </c>
      <c r="I411" t="s">
        <v>774</v>
      </c>
    </row>
    <row r="412" spans="1:9" x14ac:dyDescent="0.2">
      <c r="A412">
        <v>411</v>
      </c>
      <c r="B412">
        <v>1732</v>
      </c>
      <c r="C412" t="s">
        <v>444</v>
      </c>
      <c r="D412" t="s">
        <v>431</v>
      </c>
      <c r="E412" s="11" t="s">
        <v>210</v>
      </c>
      <c r="G412">
        <v>25</v>
      </c>
      <c r="H412">
        <f>Table3[[#This Row],[Total AM]]*1.165+Table3[[#This Row],[Total corni]]*0.026</f>
        <v>0.65</v>
      </c>
      <c r="I412" t="s">
        <v>774</v>
      </c>
    </row>
    <row r="413" spans="1:9" x14ac:dyDescent="0.2">
      <c r="A413">
        <v>412</v>
      </c>
      <c r="B413">
        <v>1732</v>
      </c>
      <c r="C413" t="s">
        <v>444</v>
      </c>
      <c r="D413" t="s">
        <v>431</v>
      </c>
      <c r="E413" s="11" t="s">
        <v>210</v>
      </c>
      <c r="G413">
        <v>4</v>
      </c>
      <c r="H413">
        <f>Table3[[#This Row],[Total AM]]*1.165+Table3[[#This Row],[Total corni]]*0.026</f>
        <v>0.104</v>
      </c>
      <c r="I413" t="s">
        <v>774</v>
      </c>
    </row>
    <row r="414" spans="1:9" x14ac:dyDescent="0.2">
      <c r="A414">
        <v>413</v>
      </c>
      <c r="B414">
        <v>1732</v>
      </c>
      <c r="C414" t="s">
        <v>444</v>
      </c>
      <c r="D414" t="s">
        <v>431</v>
      </c>
      <c r="E414" s="11" t="s">
        <v>210</v>
      </c>
      <c r="F414">
        <v>3</v>
      </c>
      <c r="H414">
        <f>Table3[[#This Row],[Total AM]]*1.165+Table3[[#This Row],[Total corni]]*0.026</f>
        <v>3.4950000000000001</v>
      </c>
      <c r="I414" t="s">
        <v>774</v>
      </c>
    </row>
    <row r="415" spans="1:9" x14ac:dyDescent="0.2">
      <c r="A415">
        <v>414</v>
      </c>
      <c r="B415">
        <v>1732</v>
      </c>
      <c r="C415" t="s">
        <v>445</v>
      </c>
      <c r="D415" t="s">
        <v>431</v>
      </c>
      <c r="E415" s="11" t="s">
        <v>210</v>
      </c>
      <c r="F415">
        <v>1</v>
      </c>
      <c r="G415">
        <v>20</v>
      </c>
      <c r="H415">
        <f>Table3[[#This Row],[Total AM]]*1.165+Table3[[#This Row],[Total corni]]*0.026</f>
        <v>1.6850000000000001</v>
      </c>
      <c r="I415" t="s">
        <v>774</v>
      </c>
    </row>
    <row r="416" spans="1:9" x14ac:dyDescent="0.2">
      <c r="A416">
        <v>415</v>
      </c>
      <c r="B416">
        <v>1732</v>
      </c>
      <c r="C416" t="s">
        <v>445</v>
      </c>
      <c r="D416" t="s">
        <v>431</v>
      </c>
      <c r="E416" s="11" t="s">
        <v>210</v>
      </c>
      <c r="F416">
        <v>1</v>
      </c>
      <c r="G416">
        <v>20</v>
      </c>
      <c r="H416">
        <f>Table3[[#This Row],[Total AM]]*1.165+Table3[[#This Row],[Total corni]]*0.026</f>
        <v>1.6850000000000001</v>
      </c>
      <c r="I416" t="s">
        <v>774</v>
      </c>
    </row>
    <row r="417" spans="1:9" x14ac:dyDescent="0.2">
      <c r="A417">
        <v>416</v>
      </c>
      <c r="B417">
        <v>1732</v>
      </c>
      <c r="C417" t="s">
        <v>446</v>
      </c>
      <c r="D417" t="s">
        <v>431</v>
      </c>
      <c r="E417" s="11" t="s">
        <v>210</v>
      </c>
      <c r="F417">
        <v>2</v>
      </c>
      <c r="H417">
        <f>Table3[[#This Row],[Total AM]]*1.165+Table3[[#This Row],[Total corni]]*0.026</f>
        <v>2.33</v>
      </c>
      <c r="I417" t="s">
        <v>774</v>
      </c>
    </row>
    <row r="418" spans="1:9" x14ac:dyDescent="0.2">
      <c r="A418">
        <v>417</v>
      </c>
      <c r="B418">
        <v>1732</v>
      </c>
      <c r="C418" t="s">
        <v>446</v>
      </c>
      <c r="D418" t="s">
        <v>431</v>
      </c>
      <c r="E418" s="11" t="s">
        <v>210</v>
      </c>
      <c r="F418">
        <v>2</v>
      </c>
      <c r="H418">
        <f>Table3[[#This Row],[Total AM]]*1.165+Table3[[#This Row],[Total corni]]*0.026</f>
        <v>2.33</v>
      </c>
      <c r="I418" t="s">
        <v>774</v>
      </c>
    </row>
    <row r="419" spans="1:9" x14ac:dyDescent="0.2">
      <c r="A419">
        <v>418</v>
      </c>
      <c r="B419">
        <v>1732</v>
      </c>
      <c r="C419" t="s">
        <v>446</v>
      </c>
      <c r="D419" t="s">
        <v>431</v>
      </c>
      <c r="E419" s="11" t="s">
        <v>210</v>
      </c>
      <c r="F419">
        <v>1</v>
      </c>
      <c r="H419">
        <f>Table3[[#This Row],[Total AM]]*1.165+Table3[[#This Row],[Total corni]]*0.026</f>
        <v>1.165</v>
      </c>
      <c r="I419" t="s">
        <v>774</v>
      </c>
    </row>
    <row r="420" spans="1:9" x14ac:dyDescent="0.2">
      <c r="A420">
        <v>419</v>
      </c>
      <c r="B420">
        <v>1732</v>
      </c>
      <c r="C420" t="s">
        <v>447</v>
      </c>
      <c r="D420" t="s">
        <v>431</v>
      </c>
      <c r="E420" s="11" t="s">
        <v>210</v>
      </c>
      <c r="G420">
        <v>30</v>
      </c>
      <c r="H420">
        <f>Table3[[#This Row],[Total AM]]*1.165+Table3[[#This Row],[Total corni]]*0.026</f>
        <v>0.77999999999999992</v>
      </c>
      <c r="I420" t="s">
        <v>774</v>
      </c>
    </row>
    <row r="421" spans="1:9" x14ac:dyDescent="0.2">
      <c r="A421">
        <v>420</v>
      </c>
      <c r="B421">
        <v>1732</v>
      </c>
      <c r="C421" t="s">
        <v>447</v>
      </c>
      <c r="D421" t="s">
        <v>431</v>
      </c>
      <c r="E421" s="11" t="s">
        <v>210</v>
      </c>
      <c r="G421">
        <v>20</v>
      </c>
      <c r="H421">
        <f>Table3[[#This Row],[Total AM]]*1.165+Table3[[#This Row],[Total corni]]*0.026</f>
        <v>0.52</v>
      </c>
      <c r="I421" t="s">
        <v>774</v>
      </c>
    </row>
    <row r="422" spans="1:9" x14ac:dyDescent="0.2">
      <c r="A422">
        <v>421</v>
      </c>
      <c r="B422">
        <v>1732</v>
      </c>
      <c r="C422" t="s">
        <v>447</v>
      </c>
      <c r="D422" t="s">
        <v>431</v>
      </c>
      <c r="E422" s="11" t="s">
        <v>210</v>
      </c>
      <c r="G422">
        <v>20</v>
      </c>
      <c r="H422">
        <f>Table3[[#This Row],[Total AM]]*1.165+Table3[[#This Row],[Total corni]]*0.026</f>
        <v>0.52</v>
      </c>
      <c r="I422" t="s">
        <v>774</v>
      </c>
    </row>
    <row r="423" spans="1:9" x14ac:dyDescent="0.2">
      <c r="A423">
        <v>422</v>
      </c>
      <c r="B423">
        <v>1732</v>
      </c>
      <c r="C423" t="s">
        <v>447</v>
      </c>
      <c r="D423" t="s">
        <v>431</v>
      </c>
      <c r="E423" s="11" t="s">
        <v>210</v>
      </c>
      <c r="F423">
        <v>3</v>
      </c>
      <c r="H423">
        <f>Table3[[#This Row],[Total AM]]*1.165+Table3[[#This Row],[Total corni]]*0.026</f>
        <v>3.4950000000000001</v>
      </c>
      <c r="I423" t="s">
        <v>774</v>
      </c>
    </row>
    <row r="424" spans="1:9" x14ac:dyDescent="0.2">
      <c r="A424">
        <v>423</v>
      </c>
      <c r="B424">
        <v>1732</v>
      </c>
      <c r="C424" t="s">
        <v>448</v>
      </c>
      <c r="D424" t="s">
        <v>431</v>
      </c>
      <c r="E424" s="11" t="s">
        <v>210</v>
      </c>
      <c r="G424">
        <v>10</v>
      </c>
      <c r="H424">
        <f>Table3[[#This Row],[Total AM]]*1.165+Table3[[#This Row],[Total corni]]*0.026</f>
        <v>0.26</v>
      </c>
      <c r="I424" t="s">
        <v>774</v>
      </c>
    </row>
    <row r="425" spans="1:9" x14ac:dyDescent="0.2">
      <c r="A425">
        <v>424</v>
      </c>
      <c r="B425">
        <v>1732</v>
      </c>
      <c r="C425" t="s">
        <v>448</v>
      </c>
      <c r="D425" t="s">
        <v>431</v>
      </c>
      <c r="E425" s="11" t="s">
        <v>210</v>
      </c>
      <c r="G425">
        <v>10</v>
      </c>
      <c r="H425">
        <f>Table3[[#This Row],[Total AM]]*1.165+Table3[[#This Row],[Total corni]]*0.026</f>
        <v>0.26</v>
      </c>
      <c r="I425" t="s">
        <v>774</v>
      </c>
    </row>
    <row r="426" spans="1:9" x14ac:dyDescent="0.2">
      <c r="A426">
        <v>425</v>
      </c>
      <c r="B426">
        <v>1732</v>
      </c>
      <c r="C426" t="s">
        <v>448</v>
      </c>
      <c r="D426" t="s">
        <v>431</v>
      </c>
      <c r="E426" s="11" t="s">
        <v>210</v>
      </c>
      <c r="G426">
        <v>20</v>
      </c>
      <c r="H426">
        <f>Table3[[#This Row],[Total AM]]*1.165+Table3[[#This Row],[Total corni]]*0.026</f>
        <v>0.52</v>
      </c>
      <c r="I426" t="s">
        <v>774</v>
      </c>
    </row>
    <row r="427" spans="1:9" x14ac:dyDescent="0.2">
      <c r="A427">
        <v>426</v>
      </c>
      <c r="B427">
        <v>1732</v>
      </c>
      <c r="C427" t="s">
        <v>448</v>
      </c>
      <c r="D427" t="s">
        <v>431</v>
      </c>
      <c r="E427" s="11" t="s">
        <v>210</v>
      </c>
      <c r="G427">
        <v>25</v>
      </c>
      <c r="H427">
        <f>Table3[[#This Row],[Total AM]]*1.165+Table3[[#This Row],[Total corni]]*0.026</f>
        <v>0.65</v>
      </c>
      <c r="I427" t="s">
        <v>774</v>
      </c>
    </row>
    <row r="428" spans="1:9" x14ac:dyDescent="0.2">
      <c r="A428">
        <v>427</v>
      </c>
      <c r="B428">
        <v>1732</v>
      </c>
      <c r="C428" t="s">
        <v>448</v>
      </c>
      <c r="D428" t="s">
        <v>431</v>
      </c>
      <c r="E428" s="11" t="s">
        <v>210</v>
      </c>
      <c r="G428">
        <v>25</v>
      </c>
      <c r="H428">
        <f>Table3[[#This Row],[Total AM]]*1.165+Table3[[#This Row],[Total corni]]*0.026</f>
        <v>0.65</v>
      </c>
      <c r="I428" t="s">
        <v>774</v>
      </c>
    </row>
    <row r="429" spans="1:9" x14ac:dyDescent="0.2">
      <c r="A429">
        <v>428</v>
      </c>
      <c r="B429">
        <v>1732</v>
      </c>
      <c r="C429" t="s">
        <v>448</v>
      </c>
      <c r="D429" t="s">
        <v>431</v>
      </c>
      <c r="E429" s="11" t="s">
        <v>210</v>
      </c>
      <c r="G429">
        <v>20</v>
      </c>
      <c r="H429">
        <f>Table3[[#This Row],[Total AM]]*1.165+Table3[[#This Row],[Total corni]]*0.026</f>
        <v>0.52</v>
      </c>
      <c r="I429" t="s">
        <v>774</v>
      </c>
    </row>
    <row r="430" spans="1:9" x14ac:dyDescent="0.2">
      <c r="A430">
        <v>429</v>
      </c>
      <c r="B430">
        <v>1732</v>
      </c>
      <c r="C430" t="s">
        <v>448</v>
      </c>
      <c r="D430" t="s">
        <v>431</v>
      </c>
      <c r="E430" s="11" t="s">
        <v>210</v>
      </c>
      <c r="G430">
        <v>10</v>
      </c>
      <c r="H430">
        <f>Table3[[#This Row],[Total AM]]*1.165+Table3[[#This Row],[Total corni]]*0.026</f>
        <v>0.26</v>
      </c>
      <c r="I430" t="s">
        <v>774</v>
      </c>
    </row>
    <row r="431" spans="1:9" x14ac:dyDescent="0.2">
      <c r="A431">
        <v>430</v>
      </c>
      <c r="B431">
        <v>1732</v>
      </c>
      <c r="C431" t="s">
        <v>448</v>
      </c>
      <c r="D431" t="s">
        <v>431</v>
      </c>
      <c r="E431" s="11" t="s">
        <v>210</v>
      </c>
      <c r="F431">
        <v>1</v>
      </c>
      <c r="H431">
        <f>Table3[[#This Row],[Total AM]]*1.165+Table3[[#This Row],[Total corni]]*0.026</f>
        <v>1.165</v>
      </c>
      <c r="I431" t="s">
        <v>774</v>
      </c>
    </row>
    <row r="432" spans="1:9" x14ac:dyDescent="0.2">
      <c r="A432">
        <v>431</v>
      </c>
      <c r="B432">
        <v>1732</v>
      </c>
      <c r="C432" t="s">
        <v>448</v>
      </c>
      <c r="D432" t="s">
        <v>431</v>
      </c>
      <c r="E432" s="11" t="s">
        <v>210</v>
      </c>
      <c r="G432">
        <v>30</v>
      </c>
      <c r="H432">
        <f>Table3[[#This Row],[Total AM]]*1.165+Table3[[#This Row],[Total corni]]*0.026</f>
        <v>0.77999999999999992</v>
      </c>
      <c r="I432" t="s">
        <v>774</v>
      </c>
    </row>
    <row r="433" spans="1:9" x14ac:dyDescent="0.2">
      <c r="A433">
        <v>432</v>
      </c>
      <c r="B433">
        <v>1732</v>
      </c>
      <c r="C433" t="s">
        <v>448</v>
      </c>
      <c r="D433" t="s">
        <v>431</v>
      </c>
      <c r="E433" s="11" t="s">
        <v>210</v>
      </c>
      <c r="G433">
        <v>30</v>
      </c>
      <c r="H433">
        <f>Table3[[#This Row],[Total AM]]*1.165+Table3[[#This Row],[Total corni]]*0.026</f>
        <v>0.77999999999999992</v>
      </c>
      <c r="I433" t="s">
        <v>774</v>
      </c>
    </row>
    <row r="434" spans="1:9" x14ac:dyDescent="0.2">
      <c r="A434">
        <v>433</v>
      </c>
      <c r="B434">
        <v>1732</v>
      </c>
      <c r="C434" t="s">
        <v>448</v>
      </c>
      <c r="D434" t="s">
        <v>431</v>
      </c>
      <c r="E434" s="11" t="s">
        <v>210</v>
      </c>
      <c r="G434">
        <v>10</v>
      </c>
      <c r="H434">
        <f>Table3[[#This Row],[Total AM]]*1.165+Table3[[#This Row],[Total corni]]*0.026</f>
        <v>0.26</v>
      </c>
      <c r="I434" t="s">
        <v>774</v>
      </c>
    </row>
    <row r="435" spans="1:9" x14ac:dyDescent="0.2">
      <c r="A435">
        <v>434</v>
      </c>
      <c r="B435">
        <v>1732</v>
      </c>
      <c r="C435" t="s">
        <v>448</v>
      </c>
      <c r="D435" t="s">
        <v>431</v>
      </c>
      <c r="E435" s="11" t="s">
        <v>210</v>
      </c>
      <c r="G435">
        <v>30</v>
      </c>
      <c r="H435">
        <f>Table3[[#This Row],[Total AM]]*1.165+Table3[[#This Row],[Total corni]]*0.026</f>
        <v>0.77999999999999992</v>
      </c>
      <c r="I435" t="s">
        <v>774</v>
      </c>
    </row>
    <row r="436" spans="1:9" x14ac:dyDescent="0.2">
      <c r="A436">
        <v>435</v>
      </c>
      <c r="B436">
        <v>1732</v>
      </c>
      <c r="C436" t="s">
        <v>448</v>
      </c>
      <c r="D436" t="s">
        <v>431</v>
      </c>
      <c r="E436" s="11" t="s">
        <v>210</v>
      </c>
      <c r="G436">
        <v>20</v>
      </c>
      <c r="H436">
        <f>Table3[[#This Row],[Total AM]]*1.165+Table3[[#This Row],[Total corni]]*0.026</f>
        <v>0.52</v>
      </c>
      <c r="I436" t="s">
        <v>774</v>
      </c>
    </row>
    <row r="437" spans="1:9" x14ac:dyDescent="0.2">
      <c r="A437">
        <v>436</v>
      </c>
      <c r="B437">
        <v>1732</v>
      </c>
      <c r="C437" t="s">
        <v>448</v>
      </c>
      <c r="D437" t="s">
        <v>431</v>
      </c>
      <c r="E437" s="11" t="s">
        <v>210</v>
      </c>
      <c r="F437">
        <v>1</v>
      </c>
      <c r="H437">
        <f>Table3[[#This Row],[Total AM]]*1.165+Table3[[#This Row],[Total corni]]*0.026</f>
        <v>1.165</v>
      </c>
      <c r="I437" t="s">
        <v>774</v>
      </c>
    </row>
    <row r="438" spans="1:9" x14ac:dyDescent="0.2">
      <c r="A438">
        <v>437</v>
      </c>
      <c r="B438">
        <v>1732</v>
      </c>
      <c r="C438" t="s">
        <v>448</v>
      </c>
      <c r="D438" t="s">
        <v>431</v>
      </c>
      <c r="E438" s="11" t="s">
        <v>210</v>
      </c>
      <c r="G438">
        <v>5</v>
      </c>
      <c r="H438">
        <f>Table3[[#This Row],[Total AM]]*1.165+Table3[[#This Row],[Total corni]]*0.026</f>
        <v>0.13</v>
      </c>
      <c r="I438" t="s">
        <v>774</v>
      </c>
    </row>
    <row r="439" spans="1:9" x14ac:dyDescent="0.2">
      <c r="A439">
        <v>438</v>
      </c>
      <c r="B439">
        <v>1732</v>
      </c>
      <c r="C439" t="s">
        <v>449</v>
      </c>
      <c r="D439" t="s">
        <v>431</v>
      </c>
      <c r="E439" s="11" t="s">
        <v>210</v>
      </c>
      <c r="G439">
        <v>10</v>
      </c>
      <c r="H439">
        <f>Table3[[#This Row],[Total AM]]*1.165+Table3[[#This Row],[Total corni]]*0.026</f>
        <v>0.26</v>
      </c>
      <c r="I439" t="s">
        <v>774</v>
      </c>
    </row>
    <row r="440" spans="1:9" x14ac:dyDescent="0.2">
      <c r="A440">
        <v>439</v>
      </c>
      <c r="B440">
        <v>1732</v>
      </c>
      <c r="C440" t="s">
        <v>450</v>
      </c>
      <c r="D440" t="s">
        <v>431</v>
      </c>
      <c r="E440" s="11" t="s">
        <v>210</v>
      </c>
      <c r="G440">
        <v>20</v>
      </c>
      <c r="H440">
        <f>Table3[[#This Row],[Total AM]]*1.165+Table3[[#This Row],[Total corni]]*0.026</f>
        <v>0.52</v>
      </c>
      <c r="I440" t="s">
        <v>774</v>
      </c>
    </row>
    <row r="441" spans="1:9" x14ac:dyDescent="0.2">
      <c r="A441">
        <v>440</v>
      </c>
      <c r="B441">
        <v>1732</v>
      </c>
      <c r="C441" t="s">
        <v>451</v>
      </c>
      <c r="D441" t="s">
        <v>431</v>
      </c>
      <c r="E441" s="11" t="s">
        <v>210</v>
      </c>
      <c r="G441">
        <v>10</v>
      </c>
      <c r="H441">
        <f>Table3[[#This Row],[Total AM]]*1.165+Table3[[#This Row],[Total corni]]*0.026</f>
        <v>0.26</v>
      </c>
      <c r="I441" t="s">
        <v>774</v>
      </c>
    </row>
    <row r="442" spans="1:9" x14ac:dyDescent="0.2">
      <c r="A442">
        <v>441</v>
      </c>
      <c r="B442">
        <v>1732</v>
      </c>
      <c r="C442" t="s">
        <v>451</v>
      </c>
      <c r="D442" t="s">
        <v>431</v>
      </c>
      <c r="E442" s="11" t="s">
        <v>210</v>
      </c>
      <c r="G442">
        <v>20</v>
      </c>
      <c r="H442">
        <f>Table3[[#This Row],[Total AM]]*1.165+Table3[[#This Row],[Total corni]]*0.026</f>
        <v>0.52</v>
      </c>
      <c r="I442" t="s">
        <v>774</v>
      </c>
    </row>
    <row r="443" spans="1:9" x14ac:dyDescent="0.2">
      <c r="A443">
        <v>442</v>
      </c>
      <c r="B443">
        <v>1732</v>
      </c>
      <c r="C443" t="s">
        <v>451</v>
      </c>
      <c r="D443" t="s">
        <v>431</v>
      </c>
      <c r="E443" s="11" t="s">
        <v>210</v>
      </c>
      <c r="G443">
        <v>10</v>
      </c>
      <c r="H443">
        <f>Table3[[#This Row],[Total AM]]*1.165+Table3[[#This Row],[Total corni]]*0.026</f>
        <v>0.26</v>
      </c>
      <c r="I443" t="s">
        <v>774</v>
      </c>
    </row>
    <row r="444" spans="1:9" x14ac:dyDescent="0.2">
      <c r="A444">
        <v>443</v>
      </c>
      <c r="B444">
        <v>1732</v>
      </c>
      <c r="C444" t="s">
        <v>452</v>
      </c>
      <c r="D444" t="s">
        <v>431</v>
      </c>
      <c r="E444" s="11" t="s">
        <v>210</v>
      </c>
      <c r="F444">
        <v>6</v>
      </c>
      <c r="H444">
        <f>Table3[[#This Row],[Total AM]]*1.165+Table3[[#This Row],[Total corni]]*0.026</f>
        <v>6.99</v>
      </c>
      <c r="I444" t="s">
        <v>774</v>
      </c>
    </row>
    <row r="445" spans="1:9" x14ac:dyDescent="0.2">
      <c r="A445">
        <v>444</v>
      </c>
      <c r="B445">
        <v>1732</v>
      </c>
      <c r="C445" t="s">
        <v>453</v>
      </c>
      <c r="D445" t="s">
        <v>431</v>
      </c>
      <c r="E445" s="11" t="s">
        <v>210</v>
      </c>
      <c r="F445">
        <v>6</v>
      </c>
      <c r="H445">
        <f>Table3[[#This Row],[Total AM]]*1.165+Table3[[#This Row],[Total corni]]*0.026</f>
        <v>6.99</v>
      </c>
      <c r="I445" t="s">
        <v>774</v>
      </c>
    </row>
    <row r="446" spans="1:9" x14ac:dyDescent="0.2">
      <c r="A446">
        <v>445</v>
      </c>
      <c r="B446">
        <v>1732</v>
      </c>
      <c r="C446" t="s">
        <v>453</v>
      </c>
      <c r="D446" t="s">
        <v>431</v>
      </c>
      <c r="E446" s="11" t="s">
        <v>210</v>
      </c>
      <c r="G446">
        <v>30</v>
      </c>
      <c r="H446">
        <f>Table3[[#This Row],[Total AM]]*1.165+Table3[[#This Row],[Total corni]]*0.026</f>
        <v>0.77999999999999992</v>
      </c>
      <c r="I446" t="s">
        <v>774</v>
      </c>
    </row>
    <row r="447" spans="1:9" x14ac:dyDescent="0.2">
      <c r="A447">
        <v>446</v>
      </c>
      <c r="B447">
        <v>1732</v>
      </c>
      <c r="C447" t="s">
        <v>453</v>
      </c>
      <c r="D447" t="s">
        <v>431</v>
      </c>
      <c r="E447" s="11" t="s">
        <v>210</v>
      </c>
      <c r="F447">
        <v>1</v>
      </c>
      <c r="G447">
        <v>20</v>
      </c>
      <c r="H447">
        <f>Table3[[#This Row],[Total AM]]*1.165+Table3[[#This Row],[Total corni]]*0.026</f>
        <v>1.6850000000000001</v>
      </c>
      <c r="I447" t="s">
        <v>774</v>
      </c>
    </row>
    <row r="448" spans="1:9" x14ac:dyDescent="0.2">
      <c r="A448">
        <v>447</v>
      </c>
      <c r="B448">
        <v>1732</v>
      </c>
      <c r="C448" t="s">
        <v>453</v>
      </c>
      <c r="D448" t="s">
        <v>431</v>
      </c>
      <c r="E448" s="11" t="s">
        <v>210</v>
      </c>
      <c r="G448">
        <v>30</v>
      </c>
      <c r="H448">
        <f>Table3[[#This Row],[Total AM]]*1.165+Table3[[#This Row],[Total corni]]*0.026</f>
        <v>0.77999999999999992</v>
      </c>
      <c r="I448" t="s">
        <v>774</v>
      </c>
    </row>
    <row r="449" spans="1:9" x14ac:dyDescent="0.2">
      <c r="A449">
        <v>448</v>
      </c>
      <c r="B449">
        <v>1732</v>
      </c>
      <c r="C449" t="s">
        <v>453</v>
      </c>
      <c r="D449" t="s">
        <v>431</v>
      </c>
      <c r="E449" s="11" t="s">
        <v>210</v>
      </c>
      <c r="F449">
        <v>2</v>
      </c>
      <c r="H449">
        <f>Table3[[#This Row],[Total AM]]*1.165+Table3[[#This Row],[Total corni]]*0.026</f>
        <v>2.33</v>
      </c>
      <c r="I449" t="s">
        <v>774</v>
      </c>
    </row>
    <row r="450" spans="1:9" x14ac:dyDescent="0.2">
      <c r="A450">
        <v>449</v>
      </c>
      <c r="B450">
        <v>1732</v>
      </c>
      <c r="C450" t="s">
        <v>453</v>
      </c>
      <c r="D450" t="s">
        <v>431</v>
      </c>
      <c r="E450" s="11" t="s">
        <v>210</v>
      </c>
      <c r="G450">
        <v>15</v>
      </c>
      <c r="H450">
        <f>Table3[[#This Row],[Total AM]]*1.165+Table3[[#This Row],[Total corni]]*0.026</f>
        <v>0.38999999999999996</v>
      </c>
      <c r="I450" t="s">
        <v>774</v>
      </c>
    </row>
    <row r="451" spans="1:9" x14ac:dyDescent="0.2">
      <c r="A451">
        <v>450</v>
      </c>
      <c r="B451">
        <v>1732</v>
      </c>
      <c r="C451" t="s">
        <v>453</v>
      </c>
      <c r="D451" t="s">
        <v>431</v>
      </c>
      <c r="E451" s="11" t="s">
        <v>210</v>
      </c>
      <c r="G451">
        <v>15</v>
      </c>
      <c r="H451">
        <f>Table3[[#This Row],[Total AM]]*1.165+Table3[[#This Row],[Total corni]]*0.026</f>
        <v>0.38999999999999996</v>
      </c>
      <c r="I451" t="s">
        <v>774</v>
      </c>
    </row>
    <row r="452" spans="1:9" x14ac:dyDescent="0.2">
      <c r="A452">
        <v>451</v>
      </c>
      <c r="B452">
        <v>1732</v>
      </c>
      <c r="C452" t="s">
        <v>453</v>
      </c>
      <c r="D452" t="s">
        <v>431</v>
      </c>
      <c r="E452" s="11" t="s">
        <v>210</v>
      </c>
      <c r="G452">
        <v>20</v>
      </c>
      <c r="H452">
        <f>Table3[[#This Row],[Total AM]]*1.165+Table3[[#This Row],[Total corni]]*0.026</f>
        <v>0.52</v>
      </c>
      <c r="I452" t="s">
        <v>774</v>
      </c>
    </row>
    <row r="453" spans="1:9" x14ac:dyDescent="0.2">
      <c r="A453">
        <v>452</v>
      </c>
      <c r="B453">
        <v>1732</v>
      </c>
      <c r="C453" t="s">
        <v>453</v>
      </c>
      <c r="D453" t="s">
        <v>431</v>
      </c>
      <c r="E453" s="11" t="s">
        <v>210</v>
      </c>
      <c r="G453">
        <v>23</v>
      </c>
      <c r="H453">
        <f>Table3[[#This Row],[Total AM]]*1.165+Table3[[#This Row],[Total corni]]*0.026</f>
        <v>0.59799999999999998</v>
      </c>
      <c r="I453" t="s">
        <v>774</v>
      </c>
    </row>
    <row r="454" spans="1:9" x14ac:dyDescent="0.2">
      <c r="A454">
        <v>453</v>
      </c>
      <c r="B454">
        <v>1732</v>
      </c>
      <c r="C454" t="s">
        <v>453</v>
      </c>
      <c r="D454" t="s">
        <v>431</v>
      </c>
      <c r="E454" s="11" t="s">
        <v>210</v>
      </c>
      <c r="F454">
        <v>1</v>
      </c>
      <c r="H454">
        <f>Table3[[#This Row],[Total AM]]*1.165+Table3[[#This Row],[Total corni]]*0.026</f>
        <v>1.165</v>
      </c>
      <c r="I454" t="s">
        <v>774</v>
      </c>
    </row>
    <row r="455" spans="1:9" x14ac:dyDescent="0.2">
      <c r="A455">
        <v>454</v>
      </c>
      <c r="B455">
        <v>1732</v>
      </c>
      <c r="C455" t="s">
        <v>453</v>
      </c>
      <c r="D455" t="s">
        <v>431</v>
      </c>
      <c r="E455" s="11" t="s">
        <v>210</v>
      </c>
      <c r="F455">
        <v>1</v>
      </c>
      <c r="H455">
        <f>Table3[[#This Row],[Total AM]]*1.165+Table3[[#This Row],[Total corni]]*0.026</f>
        <v>1.165</v>
      </c>
      <c r="I455" t="s">
        <v>774</v>
      </c>
    </row>
    <row r="456" spans="1:9" x14ac:dyDescent="0.2">
      <c r="A456">
        <v>455</v>
      </c>
      <c r="B456">
        <v>1732</v>
      </c>
      <c r="C456" t="s">
        <v>453</v>
      </c>
      <c r="D456" t="s">
        <v>431</v>
      </c>
      <c r="E456" s="11" t="s">
        <v>210</v>
      </c>
      <c r="G456">
        <v>20</v>
      </c>
      <c r="H456">
        <f>Table3[[#This Row],[Total AM]]*1.165+Table3[[#This Row],[Total corni]]*0.026</f>
        <v>0.52</v>
      </c>
      <c r="I456" t="s">
        <v>774</v>
      </c>
    </row>
    <row r="457" spans="1:9" x14ac:dyDescent="0.2">
      <c r="A457">
        <v>456</v>
      </c>
      <c r="B457">
        <v>1732</v>
      </c>
      <c r="C457" t="s">
        <v>453</v>
      </c>
      <c r="D457" t="s">
        <v>431</v>
      </c>
      <c r="E457" s="11" t="s">
        <v>210</v>
      </c>
      <c r="G457">
        <v>20</v>
      </c>
      <c r="H457">
        <f>Table3[[#This Row],[Total AM]]*1.165+Table3[[#This Row],[Total corni]]*0.026</f>
        <v>0.52</v>
      </c>
      <c r="I457" t="s">
        <v>774</v>
      </c>
    </row>
    <row r="458" spans="1:9" x14ac:dyDescent="0.2">
      <c r="A458">
        <v>457</v>
      </c>
      <c r="B458">
        <v>1732</v>
      </c>
      <c r="C458" t="s">
        <v>453</v>
      </c>
      <c r="D458" t="s">
        <v>431</v>
      </c>
      <c r="E458" s="11" t="s">
        <v>210</v>
      </c>
      <c r="G458">
        <v>15</v>
      </c>
      <c r="H458">
        <f>Table3[[#This Row],[Total AM]]*1.165+Table3[[#This Row],[Total corni]]*0.026</f>
        <v>0.38999999999999996</v>
      </c>
      <c r="I458" t="s">
        <v>774</v>
      </c>
    </row>
    <row r="459" spans="1:9" x14ac:dyDescent="0.2">
      <c r="A459">
        <v>458</v>
      </c>
      <c r="B459">
        <v>1732</v>
      </c>
      <c r="C459" t="s">
        <v>453</v>
      </c>
      <c r="D459" t="s">
        <v>431</v>
      </c>
      <c r="E459" s="11" t="s">
        <v>210</v>
      </c>
      <c r="G459">
        <v>20</v>
      </c>
      <c r="H459">
        <f>Table3[[#This Row],[Total AM]]*1.165+Table3[[#This Row],[Total corni]]*0.026</f>
        <v>0.52</v>
      </c>
      <c r="I459" t="s">
        <v>774</v>
      </c>
    </row>
    <row r="460" spans="1:9" x14ac:dyDescent="0.2">
      <c r="A460">
        <v>459</v>
      </c>
      <c r="B460">
        <v>1732</v>
      </c>
      <c r="C460" t="s">
        <v>453</v>
      </c>
      <c r="D460" t="s">
        <v>431</v>
      </c>
      <c r="E460" s="11" t="s">
        <v>210</v>
      </c>
      <c r="G460">
        <v>20</v>
      </c>
      <c r="H460">
        <f>Table3[[#This Row],[Total AM]]*1.165+Table3[[#This Row],[Total corni]]*0.026</f>
        <v>0.52</v>
      </c>
      <c r="I460" t="s">
        <v>774</v>
      </c>
    </row>
    <row r="461" spans="1:9" x14ac:dyDescent="0.2">
      <c r="A461">
        <v>460</v>
      </c>
      <c r="B461">
        <v>1732</v>
      </c>
      <c r="C461" t="s">
        <v>453</v>
      </c>
      <c r="D461" t="s">
        <v>431</v>
      </c>
      <c r="E461" s="11" t="s">
        <v>210</v>
      </c>
      <c r="G461">
        <v>8</v>
      </c>
      <c r="H461">
        <f>Table3[[#This Row],[Total AM]]*1.165+Table3[[#This Row],[Total corni]]*0.026</f>
        <v>0.20799999999999999</v>
      </c>
      <c r="I461" t="s">
        <v>774</v>
      </c>
    </row>
    <row r="462" spans="1:9" x14ac:dyDescent="0.2">
      <c r="A462">
        <v>461</v>
      </c>
      <c r="B462">
        <v>1732</v>
      </c>
      <c r="C462" t="s">
        <v>453</v>
      </c>
      <c r="D462" t="s">
        <v>431</v>
      </c>
      <c r="E462" s="11" t="s">
        <v>210</v>
      </c>
      <c r="G462">
        <v>20</v>
      </c>
      <c r="H462">
        <f>Table3[[#This Row],[Total AM]]*1.165+Table3[[#This Row],[Total corni]]*0.026</f>
        <v>0.52</v>
      </c>
      <c r="I462" t="s">
        <v>774</v>
      </c>
    </row>
    <row r="463" spans="1:9" x14ac:dyDescent="0.2">
      <c r="A463">
        <v>462</v>
      </c>
      <c r="B463">
        <v>1732</v>
      </c>
      <c r="C463" t="s">
        <v>453</v>
      </c>
      <c r="D463" t="s">
        <v>431</v>
      </c>
      <c r="E463" s="11" t="s">
        <v>210</v>
      </c>
      <c r="G463">
        <v>30</v>
      </c>
      <c r="H463">
        <f>Table3[[#This Row],[Total AM]]*1.165+Table3[[#This Row],[Total corni]]*0.026</f>
        <v>0.77999999999999992</v>
      </c>
      <c r="I463" t="s">
        <v>774</v>
      </c>
    </row>
    <row r="464" spans="1:9" x14ac:dyDescent="0.2">
      <c r="A464">
        <v>463</v>
      </c>
      <c r="B464">
        <v>1732</v>
      </c>
      <c r="C464" t="s">
        <v>453</v>
      </c>
      <c r="D464" t="s">
        <v>431</v>
      </c>
      <c r="E464" s="11" t="s">
        <v>210</v>
      </c>
      <c r="G464">
        <v>10</v>
      </c>
      <c r="H464">
        <f>Table3[[#This Row],[Total AM]]*1.165+Table3[[#This Row],[Total corni]]*0.026</f>
        <v>0.26</v>
      </c>
      <c r="I464" t="s">
        <v>774</v>
      </c>
    </row>
    <row r="465" spans="1:9" x14ac:dyDescent="0.2">
      <c r="A465">
        <v>464</v>
      </c>
      <c r="B465">
        <v>1732</v>
      </c>
      <c r="C465" t="s">
        <v>453</v>
      </c>
      <c r="D465" t="s">
        <v>431</v>
      </c>
      <c r="E465" s="11" t="s">
        <v>210</v>
      </c>
      <c r="G465">
        <v>30</v>
      </c>
      <c r="H465">
        <f>Table3[[#This Row],[Total AM]]*1.165+Table3[[#This Row],[Total corni]]*0.026</f>
        <v>0.77999999999999992</v>
      </c>
      <c r="I465" t="s">
        <v>774</v>
      </c>
    </row>
    <row r="466" spans="1:9" x14ac:dyDescent="0.2">
      <c r="A466">
        <v>465</v>
      </c>
      <c r="B466">
        <v>1732</v>
      </c>
      <c r="C466" t="s">
        <v>453</v>
      </c>
      <c r="D466" t="s">
        <v>431</v>
      </c>
      <c r="E466" s="11" t="s">
        <v>210</v>
      </c>
      <c r="G466">
        <v>10</v>
      </c>
      <c r="H466">
        <f>Table3[[#This Row],[Total AM]]*1.165+Table3[[#This Row],[Total corni]]*0.026</f>
        <v>0.26</v>
      </c>
      <c r="I466" t="s">
        <v>774</v>
      </c>
    </row>
    <row r="467" spans="1:9" x14ac:dyDescent="0.2">
      <c r="A467">
        <v>466</v>
      </c>
      <c r="B467">
        <v>1732</v>
      </c>
      <c r="C467" t="s">
        <v>453</v>
      </c>
      <c r="D467" t="s">
        <v>431</v>
      </c>
      <c r="E467" s="11" t="s">
        <v>210</v>
      </c>
      <c r="F467">
        <v>6</v>
      </c>
      <c r="H467">
        <f>Table3[[#This Row],[Total AM]]*1.165+Table3[[#This Row],[Total corni]]*0.026</f>
        <v>6.99</v>
      </c>
      <c r="I467" t="s">
        <v>774</v>
      </c>
    </row>
    <row r="468" spans="1:9" x14ac:dyDescent="0.2">
      <c r="A468">
        <v>467</v>
      </c>
      <c r="B468">
        <v>1732</v>
      </c>
      <c r="C468" t="s">
        <v>453</v>
      </c>
      <c r="D468" t="s">
        <v>431</v>
      </c>
      <c r="E468" s="11" t="s">
        <v>210</v>
      </c>
      <c r="G468">
        <v>20</v>
      </c>
      <c r="H468">
        <f>Table3[[#This Row],[Total AM]]*1.165+Table3[[#This Row],[Total corni]]*0.026</f>
        <v>0.52</v>
      </c>
      <c r="I468" t="s">
        <v>774</v>
      </c>
    </row>
    <row r="469" spans="1:9" x14ac:dyDescent="0.2">
      <c r="A469">
        <v>468</v>
      </c>
      <c r="B469">
        <v>1732</v>
      </c>
      <c r="C469" t="s">
        <v>453</v>
      </c>
      <c r="D469" t="s">
        <v>431</v>
      </c>
      <c r="E469" s="11" t="s">
        <v>210</v>
      </c>
      <c r="G469">
        <v>30</v>
      </c>
      <c r="H469">
        <f>Table3[[#This Row],[Total AM]]*1.165+Table3[[#This Row],[Total corni]]*0.026</f>
        <v>0.77999999999999992</v>
      </c>
      <c r="I469" t="s">
        <v>774</v>
      </c>
    </row>
    <row r="470" spans="1:9" x14ac:dyDescent="0.2">
      <c r="A470">
        <v>469</v>
      </c>
      <c r="B470">
        <v>1732</v>
      </c>
      <c r="C470" t="s">
        <v>453</v>
      </c>
      <c r="D470" t="s">
        <v>431</v>
      </c>
      <c r="E470" s="11" t="s">
        <v>210</v>
      </c>
      <c r="F470">
        <v>1</v>
      </c>
      <c r="H470">
        <f>Table3[[#This Row],[Total AM]]*1.165+Table3[[#This Row],[Total corni]]*0.026</f>
        <v>1.165</v>
      </c>
      <c r="I470" t="s">
        <v>774</v>
      </c>
    </row>
    <row r="471" spans="1:9" x14ac:dyDescent="0.2">
      <c r="A471">
        <v>470</v>
      </c>
      <c r="B471">
        <v>1732</v>
      </c>
      <c r="C471" t="s">
        <v>453</v>
      </c>
      <c r="D471" t="s">
        <v>431</v>
      </c>
      <c r="E471" s="11" t="s">
        <v>210</v>
      </c>
      <c r="G471">
        <v>20</v>
      </c>
      <c r="H471">
        <f>Table3[[#This Row],[Total AM]]*1.165+Table3[[#This Row],[Total corni]]*0.026</f>
        <v>0.52</v>
      </c>
      <c r="I471" t="s">
        <v>774</v>
      </c>
    </row>
    <row r="472" spans="1:9" x14ac:dyDescent="0.2">
      <c r="A472">
        <v>471</v>
      </c>
      <c r="B472">
        <v>1732</v>
      </c>
      <c r="C472" t="s">
        <v>453</v>
      </c>
      <c r="D472" t="s">
        <v>431</v>
      </c>
      <c r="E472" s="11" t="s">
        <v>210</v>
      </c>
      <c r="F472">
        <v>1</v>
      </c>
      <c r="H472">
        <f>Table3[[#This Row],[Total AM]]*1.165+Table3[[#This Row],[Total corni]]*0.026</f>
        <v>1.165</v>
      </c>
      <c r="I472" t="s">
        <v>774</v>
      </c>
    </row>
    <row r="473" spans="1:9" x14ac:dyDescent="0.2">
      <c r="A473">
        <v>472</v>
      </c>
      <c r="B473">
        <v>1732</v>
      </c>
      <c r="C473" t="s">
        <v>453</v>
      </c>
      <c r="D473" t="s">
        <v>431</v>
      </c>
      <c r="E473" s="11" t="s">
        <v>210</v>
      </c>
      <c r="F473">
        <v>1</v>
      </c>
      <c r="H473">
        <f>Table3[[#This Row],[Total AM]]*1.165+Table3[[#This Row],[Total corni]]*0.026</f>
        <v>1.165</v>
      </c>
      <c r="I473" t="s">
        <v>774</v>
      </c>
    </row>
    <row r="474" spans="1:9" x14ac:dyDescent="0.2">
      <c r="A474">
        <v>473</v>
      </c>
      <c r="B474">
        <v>1732</v>
      </c>
      <c r="C474" t="s">
        <v>453</v>
      </c>
      <c r="D474" t="s">
        <v>431</v>
      </c>
      <c r="E474" s="11" t="s">
        <v>210</v>
      </c>
      <c r="F474">
        <v>1</v>
      </c>
      <c r="H474">
        <f>Table3[[#This Row],[Total AM]]*1.165+Table3[[#This Row],[Total corni]]*0.026</f>
        <v>1.165</v>
      </c>
      <c r="I474" t="s">
        <v>774</v>
      </c>
    </row>
    <row r="475" spans="1:9" x14ac:dyDescent="0.2">
      <c r="A475">
        <v>474</v>
      </c>
      <c r="B475">
        <v>1732</v>
      </c>
      <c r="C475" t="s">
        <v>454</v>
      </c>
      <c r="D475" t="s">
        <v>431</v>
      </c>
      <c r="E475" s="11" t="s">
        <v>210</v>
      </c>
      <c r="G475">
        <v>20</v>
      </c>
      <c r="H475">
        <f>Table3[[#This Row],[Total AM]]*1.165+Table3[[#This Row],[Total corni]]*0.026</f>
        <v>0.52</v>
      </c>
      <c r="I475" t="s">
        <v>774</v>
      </c>
    </row>
    <row r="476" spans="1:9" x14ac:dyDescent="0.2">
      <c r="A476">
        <v>475</v>
      </c>
      <c r="B476">
        <v>1732</v>
      </c>
      <c r="C476" t="s">
        <v>454</v>
      </c>
      <c r="D476" t="s">
        <v>431</v>
      </c>
      <c r="E476" s="11" t="s">
        <v>210</v>
      </c>
      <c r="F476">
        <v>1</v>
      </c>
      <c r="G476">
        <v>10</v>
      </c>
      <c r="H476">
        <f>Table3[[#This Row],[Total AM]]*1.165+Table3[[#This Row],[Total corni]]*0.026</f>
        <v>1.425</v>
      </c>
      <c r="I476" t="s">
        <v>774</v>
      </c>
    </row>
    <row r="477" spans="1:9" x14ac:dyDescent="0.2">
      <c r="A477">
        <v>476</v>
      </c>
      <c r="B477">
        <v>1732</v>
      </c>
      <c r="C477" t="s">
        <v>454</v>
      </c>
      <c r="D477" t="s">
        <v>431</v>
      </c>
      <c r="E477" s="11" t="s">
        <v>210</v>
      </c>
      <c r="F477">
        <v>1</v>
      </c>
      <c r="G477">
        <v>10</v>
      </c>
      <c r="H477">
        <f>Table3[[#This Row],[Total AM]]*1.165+Table3[[#This Row],[Total corni]]*0.026</f>
        <v>1.425</v>
      </c>
      <c r="I477" t="s">
        <v>774</v>
      </c>
    </row>
    <row r="478" spans="1:9" x14ac:dyDescent="0.2">
      <c r="A478">
        <v>477</v>
      </c>
      <c r="B478">
        <v>1732</v>
      </c>
      <c r="C478" t="s">
        <v>454</v>
      </c>
      <c r="D478" t="s">
        <v>431</v>
      </c>
      <c r="E478" s="11" t="s">
        <v>210</v>
      </c>
      <c r="F478">
        <v>1</v>
      </c>
      <c r="H478">
        <f>Table3[[#This Row],[Total AM]]*1.165+Table3[[#This Row],[Total corni]]*0.026</f>
        <v>1.165</v>
      </c>
      <c r="I478" t="s">
        <v>774</v>
      </c>
    </row>
    <row r="479" spans="1:9" x14ac:dyDescent="0.2">
      <c r="A479">
        <v>478</v>
      </c>
      <c r="B479">
        <v>1732</v>
      </c>
      <c r="C479" t="s">
        <v>454</v>
      </c>
      <c r="D479" t="s">
        <v>431</v>
      </c>
      <c r="E479" s="11" t="s">
        <v>210</v>
      </c>
      <c r="G479">
        <v>30</v>
      </c>
      <c r="H479">
        <f>Table3[[#This Row],[Total AM]]*1.165+Table3[[#This Row],[Total corni]]*0.026</f>
        <v>0.77999999999999992</v>
      </c>
      <c r="I479" t="s">
        <v>774</v>
      </c>
    </row>
    <row r="480" spans="1:9" x14ac:dyDescent="0.2">
      <c r="A480">
        <v>479</v>
      </c>
      <c r="B480">
        <v>1732</v>
      </c>
      <c r="C480" t="s">
        <v>454</v>
      </c>
      <c r="D480" t="s">
        <v>431</v>
      </c>
      <c r="E480" s="11" t="s">
        <v>210</v>
      </c>
      <c r="G480">
        <v>20</v>
      </c>
      <c r="H480">
        <f>Table3[[#This Row],[Total AM]]*1.165+Table3[[#This Row],[Total corni]]*0.026</f>
        <v>0.52</v>
      </c>
      <c r="I480" t="s">
        <v>774</v>
      </c>
    </row>
    <row r="481" spans="1:9" x14ac:dyDescent="0.2">
      <c r="A481">
        <v>480</v>
      </c>
      <c r="B481">
        <v>1732</v>
      </c>
      <c r="C481" t="s">
        <v>454</v>
      </c>
      <c r="D481" t="s">
        <v>431</v>
      </c>
      <c r="E481" s="11" t="s">
        <v>210</v>
      </c>
      <c r="G481">
        <v>30</v>
      </c>
      <c r="H481">
        <f>Table3[[#This Row],[Total AM]]*1.165+Table3[[#This Row],[Total corni]]*0.026</f>
        <v>0.77999999999999992</v>
      </c>
      <c r="I481" t="s">
        <v>774</v>
      </c>
    </row>
    <row r="482" spans="1:9" x14ac:dyDescent="0.2">
      <c r="A482">
        <v>481</v>
      </c>
      <c r="B482">
        <v>1732</v>
      </c>
      <c r="C482" t="s">
        <v>455</v>
      </c>
      <c r="D482" t="s">
        <v>431</v>
      </c>
      <c r="E482" s="11" t="s">
        <v>210</v>
      </c>
      <c r="F482">
        <v>1</v>
      </c>
      <c r="G482">
        <v>10</v>
      </c>
      <c r="H482">
        <f>Table3[[#This Row],[Total AM]]*1.165+Table3[[#This Row],[Total corni]]*0.026</f>
        <v>1.425</v>
      </c>
      <c r="I482" t="s">
        <v>774</v>
      </c>
    </row>
    <row r="483" spans="1:9" x14ac:dyDescent="0.2">
      <c r="A483">
        <v>482</v>
      </c>
      <c r="B483">
        <v>1732</v>
      </c>
      <c r="C483" t="s">
        <v>456</v>
      </c>
      <c r="D483" t="s">
        <v>431</v>
      </c>
      <c r="E483" s="11" t="s">
        <v>210</v>
      </c>
      <c r="F483">
        <v>1</v>
      </c>
      <c r="H483">
        <f>Table3[[#This Row],[Total AM]]*1.165+Table3[[#This Row],[Total corni]]*0.026</f>
        <v>1.165</v>
      </c>
      <c r="I483" t="s">
        <v>774</v>
      </c>
    </row>
    <row r="484" spans="1:9" x14ac:dyDescent="0.2">
      <c r="A484">
        <v>483</v>
      </c>
      <c r="B484">
        <v>1732</v>
      </c>
      <c r="C484" t="s">
        <v>457</v>
      </c>
      <c r="D484" t="s">
        <v>431</v>
      </c>
      <c r="E484" s="11" t="s">
        <v>210</v>
      </c>
      <c r="G484">
        <v>8</v>
      </c>
      <c r="H484">
        <f>Table3[[#This Row],[Total AM]]*1.165+Table3[[#This Row],[Total corni]]*0.026</f>
        <v>0.20799999999999999</v>
      </c>
      <c r="I484" t="s">
        <v>774</v>
      </c>
    </row>
    <row r="485" spans="1:9" x14ac:dyDescent="0.2">
      <c r="A485">
        <v>484</v>
      </c>
      <c r="B485">
        <v>1732</v>
      </c>
      <c r="C485" t="s">
        <v>457</v>
      </c>
      <c r="D485" t="s">
        <v>431</v>
      </c>
      <c r="E485" s="11" t="s">
        <v>210</v>
      </c>
      <c r="G485">
        <v>10</v>
      </c>
      <c r="H485">
        <f>Table3[[#This Row],[Total AM]]*1.165+Table3[[#This Row],[Total corni]]*0.026</f>
        <v>0.26</v>
      </c>
      <c r="I485" t="s">
        <v>774</v>
      </c>
    </row>
    <row r="486" spans="1:9" x14ac:dyDescent="0.2">
      <c r="A486">
        <v>485</v>
      </c>
      <c r="B486">
        <v>1732</v>
      </c>
      <c r="C486" t="s">
        <v>457</v>
      </c>
      <c r="D486" t="s">
        <v>431</v>
      </c>
      <c r="E486" s="11" t="s">
        <v>210</v>
      </c>
      <c r="F486">
        <v>1</v>
      </c>
      <c r="H486">
        <f>Table3[[#This Row],[Total AM]]*1.165+Table3[[#This Row],[Total corni]]*0.026</f>
        <v>1.165</v>
      </c>
      <c r="I486" t="s">
        <v>774</v>
      </c>
    </row>
    <row r="487" spans="1:9" x14ac:dyDescent="0.2">
      <c r="A487">
        <v>486</v>
      </c>
      <c r="B487">
        <v>1732</v>
      </c>
      <c r="C487" t="s">
        <v>458</v>
      </c>
      <c r="D487" t="s">
        <v>431</v>
      </c>
      <c r="E487" s="11" t="s">
        <v>210</v>
      </c>
      <c r="F487">
        <v>1</v>
      </c>
      <c r="H487">
        <f>Table3[[#This Row],[Total AM]]*1.165+Table3[[#This Row],[Total corni]]*0.026</f>
        <v>1.165</v>
      </c>
      <c r="I487" t="s">
        <v>774</v>
      </c>
    </row>
    <row r="488" spans="1:9" x14ac:dyDescent="0.2">
      <c r="A488">
        <v>487</v>
      </c>
      <c r="B488">
        <v>1732</v>
      </c>
      <c r="C488" t="s">
        <v>458</v>
      </c>
      <c r="D488" t="s">
        <v>431</v>
      </c>
      <c r="E488" s="11" t="s">
        <v>210</v>
      </c>
      <c r="G488">
        <v>10</v>
      </c>
      <c r="H488">
        <f>Table3[[#This Row],[Total AM]]*1.165+Table3[[#This Row],[Total corni]]*0.026</f>
        <v>0.26</v>
      </c>
      <c r="I488" t="s">
        <v>774</v>
      </c>
    </row>
    <row r="489" spans="1:9" x14ac:dyDescent="0.2">
      <c r="A489">
        <v>488</v>
      </c>
      <c r="B489">
        <v>1732</v>
      </c>
      <c r="C489" t="s">
        <v>458</v>
      </c>
      <c r="D489" t="s">
        <v>431</v>
      </c>
      <c r="E489" s="11" t="s">
        <v>210</v>
      </c>
      <c r="G489">
        <v>10</v>
      </c>
      <c r="H489">
        <f>Table3[[#This Row],[Total AM]]*1.165+Table3[[#This Row],[Total corni]]*0.026</f>
        <v>0.26</v>
      </c>
      <c r="I489" t="s">
        <v>774</v>
      </c>
    </row>
    <row r="490" spans="1:9" x14ac:dyDescent="0.2">
      <c r="A490">
        <v>489</v>
      </c>
      <c r="B490">
        <v>1732</v>
      </c>
      <c r="C490" t="s">
        <v>458</v>
      </c>
      <c r="D490" t="s">
        <v>431</v>
      </c>
      <c r="E490" s="11" t="s">
        <v>210</v>
      </c>
      <c r="G490">
        <v>10</v>
      </c>
      <c r="H490">
        <f>Table3[[#This Row],[Total AM]]*1.165+Table3[[#This Row],[Total corni]]*0.026</f>
        <v>0.26</v>
      </c>
      <c r="I490" t="s">
        <v>774</v>
      </c>
    </row>
    <row r="491" spans="1:9" x14ac:dyDescent="0.2">
      <c r="A491">
        <v>490</v>
      </c>
      <c r="B491">
        <v>1732</v>
      </c>
      <c r="C491" t="s">
        <v>458</v>
      </c>
      <c r="D491" t="s">
        <v>431</v>
      </c>
      <c r="E491" s="11" t="s">
        <v>210</v>
      </c>
      <c r="G491">
        <v>10</v>
      </c>
      <c r="H491">
        <f>Table3[[#This Row],[Total AM]]*1.165+Table3[[#This Row],[Total corni]]*0.026</f>
        <v>0.26</v>
      </c>
      <c r="I491" t="s">
        <v>774</v>
      </c>
    </row>
    <row r="492" spans="1:9" x14ac:dyDescent="0.2">
      <c r="A492">
        <v>491</v>
      </c>
      <c r="B492">
        <v>1732</v>
      </c>
      <c r="C492" t="s">
        <v>459</v>
      </c>
      <c r="D492" t="s">
        <v>431</v>
      </c>
      <c r="E492" s="11" t="s">
        <v>210</v>
      </c>
      <c r="G492">
        <v>30</v>
      </c>
      <c r="H492">
        <f>Table3[[#This Row],[Total AM]]*1.165+Table3[[#This Row],[Total corni]]*0.026</f>
        <v>0.77999999999999992</v>
      </c>
      <c r="I492" t="s">
        <v>774</v>
      </c>
    </row>
    <row r="493" spans="1:9" x14ac:dyDescent="0.2">
      <c r="A493">
        <v>492</v>
      </c>
      <c r="B493">
        <v>1732</v>
      </c>
      <c r="C493" t="s">
        <v>459</v>
      </c>
      <c r="D493" t="s">
        <v>431</v>
      </c>
      <c r="E493" s="11" t="s">
        <v>210</v>
      </c>
      <c r="G493">
        <v>20</v>
      </c>
      <c r="H493">
        <f>Table3[[#This Row],[Total AM]]*1.165+Table3[[#This Row],[Total corni]]*0.026</f>
        <v>0.52</v>
      </c>
      <c r="I493" t="s">
        <v>774</v>
      </c>
    </row>
    <row r="494" spans="1:9" x14ac:dyDescent="0.2">
      <c r="A494">
        <v>493</v>
      </c>
      <c r="B494">
        <v>1732</v>
      </c>
      <c r="C494" t="s">
        <v>459</v>
      </c>
      <c r="D494" t="s">
        <v>431</v>
      </c>
      <c r="E494" s="11" t="s">
        <v>210</v>
      </c>
      <c r="G494">
        <v>10</v>
      </c>
      <c r="H494">
        <f>Table3[[#This Row],[Total AM]]*1.165+Table3[[#This Row],[Total corni]]*0.026</f>
        <v>0.26</v>
      </c>
      <c r="I494" t="s">
        <v>774</v>
      </c>
    </row>
    <row r="495" spans="1:9" x14ac:dyDescent="0.2">
      <c r="A495">
        <v>494</v>
      </c>
      <c r="B495">
        <v>1732</v>
      </c>
      <c r="C495" t="s">
        <v>459</v>
      </c>
      <c r="D495" t="s">
        <v>431</v>
      </c>
      <c r="E495" s="11" t="s">
        <v>210</v>
      </c>
      <c r="G495">
        <v>20</v>
      </c>
      <c r="H495">
        <f>Table3[[#This Row],[Total AM]]*1.165+Table3[[#This Row],[Total corni]]*0.026</f>
        <v>0.52</v>
      </c>
      <c r="I495" t="s">
        <v>774</v>
      </c>
    </row>
    <row r="496" spans="1:9" x14ac:dyDescent="0.2">
      <c r="A496">
        <v>495</v>
      </c>
      <c r="B496">
        <v>1732</v>
      </c>
      <c r="C496" t="s">
        <v>459</v>
      </c>
      <c r="D496" t="s">
        <v>431</v>
      </c>
      <c r="E496" s="11" t="s">
        <v>210</v>
      </c>
      <c r="G496">
        <v>20</v>
      </c>
      <c r="H496">
        <f>Table3[[#This Row],[Total AM]]*1.165+Table3[[#This Row],[Total corni]]*0.026</f>
        <v>0.52</v>
      </c>
      <c r="I496" t="s">
        <v>774</v>
      </c>
    </row>
    <row r="497" spans="1:9" x14ac:dyDescent="0.2">
      <c r="A497">
        <v>496</v>
      </c>
      <c r="B497">
        <v>1732</v>
      </c>
      <c r="C497" t="s">
        <v>459</v>
      </c>
      <c r="D497" t="s">
        <v>431</v>
      </c>
      <c r="E497" s="11" t="s">
        <v>210</v>
      </c>
      <c r="F497">
        <v>1</v>
      </c>
      <c r="H497">
        <f>Table3[[#This Row],[Total AM]]*1.165+Table3[[#This Row],[Total corni]]*0.026</f>
        <v>1.165</v>
      </c>
      <c r="I497" t="s">
        <v>774</v>
      </c>
    </row>
    <row r="498" spans="1:9" x14ac:dyDescent="0.2">
      <c r="A498">
        <v>497</v>
      </c>
      <c r="B498">
        <v>1732</v>
      </c>
      <c r="C498" t="s">
        <v>459</v>
      </c>
      <c r="D498" t="s">
        <v>431</v>
      </c>
      <c r="E498" s="11" t="s">
        <v>210</v>
      </c>
      <c r="G498">
        <v>20</v>
      </c>
      <c r="H498">
        <f>Table3[[#This Row],[Total AM]]*1.165+Table3[[#This Row],[Total corni]]*0.026</f>
        <v>0.52</v>
      </c>
      <c r="I498" t="s">
        <v>774</v>
      </c>
    </row>
    <row r="499" spans="1:9" x14ac:dyDescent="0.2">
      <c r="A499">
        <v>498</v>
      </c>
      <c r="B499">
        <v>1732</v>
      </c>
      <c r="C499" t="s">
        <v>459</v>
      </c>
      <c r="D499" t="s">
        <v>431</v>
      </c>
      <c r="E499" s="11" t="s">
        <v>210</v>
      </c>
      <c r="G499">
        <v>8</v>
      </c>
      <c r="H499">
        <f>Table3[[#This Row],[Total AM]]*1.165+Table3[[#This Row],[Total corni]]*0.026</f>
        <v>0.20799999999999999</v>
      </c>
      <c r="I499" t="s">
        <v>774</v>
      </c>
    </row>
    <row r="500" spans="1:9" x14ac:dyDescent="0.2">
      <c r="A500">
        <v>499</v>
      </c>
      <c r="B500">
        <v>1732</v>
      </c>
      <c r="C500" t="s">
        <v>460</v>
      </c>
      <c r="D500" t="s">
        <v>431</v>
      </c>
      <c r="E500" s="11" t="s">
        <v>210</v>
      </c>
      <c r="F500">
        <v>2</v>
      </c>
      <c r="H500">
        <f>Table3[[#This Row],[Total AM]]*1.165+Table3[[#This Row],[Total corni]]*0.026</f>
        <v>2.33</v>
      </c>
      <c r="I500" t="s">
        <v>774</v>
      </c>
    </row>
    <row r="501" spans="1:9" x14ac:dyDescent="0.2">
      <c r="A501">
        <v>500</v>
      </c>
      <c r="B501">
        <v>1732</v>
      </c>
      <c r="C501" t="s">
        <v>461</v>
      </c>
      <c r="D501" t="s">
        <v>431</v>
      </c>
      <c r="E501" s="11" t="s">
        <v>210</v>
      </c>
      <c r="G501">
        <v>12</v>
      </c>
      <c r="H501">
        <f>Table3[[#This Row],[Total AM]]*1.165+Table3[[#This Row],[Total corni]]*0.026</f>
        <v>0.312</v>
      </c>
      <c r="I501" t="s">
        <v>774</v>
      </c>
    </row>
    <row r="502" spans="1:9" x14ac:dyDescent="0.2">
      <c r="A502">
        <v>501</v>
      </c>
      <c r="B502">
        <v>1732</v>
      </c>
      <c r="C502" t="s">
        <v>461</v>
      </c>
      <c r="D502" t="s">
        <v>431</v>
      </c>
      <c r="E502" s="11" t="s">
        <v>210</v>
      </c>
      <c r="G502">
        <v>10</v>
      </c>
      <c r="H502">
        <f>Table3[[#This Row],[Total AM]]*1.165+Table3[[#This Row],[Total corni]]*0.026</f>
        <v>0.26</v>
      </c>
      <c r="I502" t="s">
        <v>774</v>
      </c>
    </row>
    <row r="503" spans="1:9" x14ac:dyDescent="0.2">
      <c r="A503">
        <v>502</v>
      </c>
      <c r="B503">
        <v>1732</v>
      </c>
      <c r="C503" t="s">
        <v>461</v>
      </c>
      <c r="D503" t="s">
        <v>431</v>
      </c>
      <c r="E503" s="11" t="s">
        <v>210</v>
      </c>
      <c r="G503">
        <v>10</v>
      </c>
      <c r="H503">
        <f>Table3[[#This Row],[Total AM]]*1.165+Table3[[#This Row],[Total corni]]*0.026</f>
        <v>0.26</v>
      </c>
      <c r="I503" t="s">
        <v>774</v>
      </c>
    </row>
    <row r="504" spans="1:9" x14ac:dyDescent="0.2">
      <c r="A504">
        <v>503</v>
      </c>
      <c r="B504">
        <v>1732</v>
      </c>
      <c r="C504" t="s">
        <v>461</v>
      </c>
      <c r="D504" t="s">
        <v>431</v>
      </c>
      <c r="E504" s="11" t="s">
        <v>210</v>
      </c>
      <c r="G504">
        <v>30</v>
      </c>
      <c r="H504">
        <f>Table3[[#This Row],[Total AM]]*1.165+Table3[[#This Row],[Total corni]]*0.026</f>
        <v>0.77999999999999992</v>
      </c>
      <c r="I504" t="s">
        <v>774</v>
      </c>
    </row>
    <row r="505" spans="1:9" x14ac:dyDescent="0.2">
      <c r="A505">
        <v>504</v>
      </c>
      <c r="B505">
        <v>1732</v>
      </c>
      <c r="C505" t="s">
        <v>461</v>
      </c>
      <c r="D505" t="s">
        <v>431</v>
      </c>
      <c r="E505" s="11" t="s">
        <v>210</v>
      </c>
      <c r="G505">
        <v>10</v>
      </c>
      <c r="H505">
        <f>Table3[[#This Row],[Total AM]]*1.165+Table3[[#This Row],[Total corni]]*0.026</f>
        <v>0.26</v>
      </c>
      <c r="I505" t="s">
        <v>774</v>
      </c>
    </row>
    <row r="506" spans="1:9" x14ac:dyDescent="0.2">
      <c r="A506">
        <v>505</v>
      </c>
      <c r="B506">
        <v>1732</v>
      </c>
      <c r="C506" t="s">
        <v>462</v>
      </c>
      <c r="D506" t="s">
        <v>431</v>
      </c>
      <c r="E506" s="11" t="s">
        <v>210</v>
      </c>
      <c r="F506">
        <v>1</v>
      </c>
      <c r="G506">
        <v>20</v>
      </c>
      <c r="H506">
        <f>Table3[[#This Row],[Total AM]]*1.165+Table3[[#This Row],[Total corni]]*0.026</f>
        <v>1.6850000000000001</v>
      </c>
      <c r="I506" t="s">
        <v>774</v>
      </c>
    </row>
    <row r="507" spans="1:9" x14ac:dyDescent="0.2">
      <c r="A507">
        <v>506</v>
      </c>
      <c r="B507">
        <v>1732</v>
      </c>
      <c r="C507" t="s">
        <v>462</v>
      </c>
      <c r="D507" t="s">
        <v>431</v>
      </c>
      <c r="E507" s="11" t="s">
        <v>210</v>
      </c>
      <c r="G507">
        <v>20</v>
      </c>
      <c r="H507">
        <f>Table3[[#This Row],[Total AM]]*1.165+Table3[[#This Row],[Total corni]]*0.026</f>
        <v>0.52</v>
      </c>
      <c r="I507" t="s">
        <v>774</v>
      </c>
    </row>
    <row r="508" spans="1:9" x14ac:dyDescent="0.2">
      <c r="A508">
        <v>507</v>
      </c>
      <c r="B508">
        <v>1732</v>
      </c>
      <c r="C508" t="s">
        <v>463</v>
      </c>
      <c r="D508" t="s">
        <v>431</v>
      </c>
      <c r="E508" s="11" t="s">
        <v>210</v>
      </c>
      <c r="G508">
        <v>20</v>
      </c>
      <c r="H508">
        <f>Table3[[#This Row],[Total AM]]*1.165+Table3[[#This Row],[Total corni]]*0.026</f>
        <v>0.52</v>
      </c>
      <c r="I508" t="s">
        <v>774</v>
      </c>
    </row>
    <row r="509" spans="1:9" x14ac:dyDescent="0.2">
      <c r="A509">
        <v>508</v>
      </c>
      <c r="B509">
        <v>1732</v>
      </c>
      <c r="C509" t="s">
        <v>463</v>
      </c>
      <c r="D509" t="s">
        <v>431</v>
      </c>
      <c r="E509" s="11" t="s">
        <v>210</v>
      </c>
      <c r="G509">
        <v>20</v>
      </c>
      <c r="H509">
        <f>Table3[[#This Row],[Total AM]]*1.165+Table3[[#This Row],[Total corni]]*0.026</f>
        <v>0.52</v>
      </c>
      <c r="I509" t="s">
        <v>774</v>
      </c>
    </row>
    <row r="510" spans="1:9" x14ac:dyDescent="0.2">
      <c r="A510">
        <v>509</v>
      </c>
      <c r="B510">
        <v>1732</v>
      </c>
      <c r="C510" t="s">
        <v>463</v>
      </c>
      <c r="D510" t="s">
        <v>431</v>
      </c>
      <c r="E510" s="11" t="s">
        <v>210</v>
      </c>
      <c r="F510">
        <v>1</v>
      </c>
      <c r="G510">
        <v>20</v>
      </c>
      <c r="H510">
        <f>Table3[[#This Row],[Total AM]]*1.165+Table3[[#This Row],[Total corni]]*0.026</f>
        <v>1.6850000000000001</v>
      </c>
      <c r="I510" t="s">
        <v>774</v>
      </c>
    </row>
    <row r="511" spans="1:9" x14ac:dyDescent="0.2">
      <c r="A511">
        <v>510</v>
      </c>
      <c r="B511">
        <v>1732</v>
      </c>
      <c r="C511" t="s">
        <v>463</v>
      </c>
      <c r="D511" t="s">
        <v>431</v>
      </c>
      <c r="E511" s="11" t="s">
        <v>210</v>
      </c>
      <c r="G511">
        <v>30</v>
      </c>
      <c r="H511">
        <f>Table3[[#This Row],[Total AM]]*1.165+Table3[[#This Row],[Total corni]]*0.026</f>
        <v>0.77999999999999992</v>
      </c>
      <c r="I511" t="s">
        <v>774</v>
      </c>
    </row>
    <row r="512" spans="1:9" x14ac:dyDescent="0.2">
      <c r="A512">
        <v>511</v>
      </c>
      <c r="B512">
        <v>1732</v>
      </c>
      <c r="C512" t="s">
        <v>463</v>
      </c>
      <c r="D512" t="s">
        <v>431</v>
      </c>
      <c r="E512" s="11" t="s">
        <v>210</v>
      </c>
      <c r="G512">
        <v>15</v>
      </c>
      <c r="H512">
        <f>Table3[[#This Row],[Total AM]]*1.165+Table3[[#This Row],[Total corni]]*0.026</f>
        <v>0.38999999999999996</v>
      </c>
      <c r="I512" t="s">
        <v>774</v>
      </c>
    </row>
    <row r="513" spans="1:9" x14ac:dyDescent="0.2">
      <c r="A513">
        <v>512</v>
      </c>
      <c r="B513">
        <v>1732</v>
      </c>
      <c r="C513" t="s">
        <v>463</v>
      </c>
      <c r="D513" t="s">
        <v>431</v>
      </c>
      <c r="E513" s="11" t="s">
        <v>210</v>
      </c>
      <c r="F513">
        <v>1</v>
      </c>
      <c r="G513">
        <v>20</v>
      </c>
      <c r="H513">
        <f>Table3[[#This Row],[Total AM]]*1.165+Table3[[#This Row],[Total corni]]*0.026</f>
        <v>1.6850000000000001</v>
      </c>
      <c r="I513" t="s">
        <v>774</v>
      </c>
    </row>
    <row r="514" spans="1:9" x14ac:dyDescent="0.2">
      <c r="A514">
        <v>513</v>
      </c>
      <c r="B514">
        <v>1732</v>
      </c>
      <c r="C514" t="s">
        <v>463</v>
      </c>
      <c r="D514" t="s">
        <v>431</v>
      </c>
      <c r="E514" s="11" t="s">
        <v>210</v>
      </c>
      <c r="G514">
        <v>10</v>
      </c>
      <c r="H514">
        <f>Table3[[#This Row],[Total AM]]*1.165+Table3[[#This Row],[Total corni]]*0.026</f>
        <v>0.26</v>
      </c>
      <c r="I514" t="s">
        <v>774</v>
      </c>
    </row>
    <row r="515" spans="1:9" x14ac:dyDescent="0.2">
      <c r="A515">
        <v>514</v>
      </c>
      <c r="B515">
        <v>1732</v>
      </c>
      <c r="C515" t="s">
        <v>463</v>
      </c>
      <c r="D515" t="s">
        <v>431</v>
      </c>
      <c r="E515" s="11" t="s">
        <v>210</v>
      </c>
      <c r="G515">
        <v>10</v>
      </c>
      <c r="H515">
        <f>Table3[[#This Row],[Total AM]]*1.165+Table3[[#This Row],[Total corni]]*0.026</f>
        <v>0.26</v>
      </c>
      <c r="I515" t="s">
        <v>774</v>
      </c>
    </row>
    <row r="516" spans="1:9" x14ac:dyDescent="0.2">
      <c r="A516">
        <v>515</v>
      </c>
      <c r="B516">
        <v>1732</v>
      </c>
      <c r="C516" t="s">
        <v>463</v>
      </c>
      <c r="D516" t="s">
        <v>431</v>
      </c>
      <c r="E516" s="11" t="s">
        <v>210</v>
      </c>
      <c r="G516">
        <v>12</v>
      </c>
      <c r="H516">
        <f>Table3[[#This Row],[Total AM]]*1.165+Table3[[#This Row],[Total corni]]*0.026</f>
        <v>0.312</v>
      </c>
      <c r="I516" t="s">
        <v>774</v>
      </c>
    </row>
    <row r="517" spans="1:9" x14ac:dyDescent="0.2">
      <c r="A517">
        <v>516</v>
      </c>
      <c r="B517">
        <v>1732</v>
      </c>
      <c r="C517" t="s">
        <v>463</v>
      </c>
      <c r="D517" t="s">
        <v>431</v>
      </c>
      <c r="E517" s="11" t="s">
        <v>210</v>
      </c>
      <c r="G517">
        <v>4</v>
      </c>
      <c r="H517">
        <f>Table3[[#This Row],[Total AM]]*1.165+Table3[[#This Row],[Total corni]]*0.026</f>
        <v>0.104</v>
      </c>
      <c r="I517" t="s">
        <v>774</v>
      </c>
    </row>
    <row r="518" spans="1:9" x14ac:dyDescent="0.2">
      <c r="A518">
        <v>517</v>
      </c>
      <c r="B518">
        <v>1732</v>
      </c>
      <c r="C518" t="s">
        <v>463</v>
      </c>
      <c r="D518" t="s">
        <v>431</v>
      </c>
      <c r="E518" s="11" t="s">
        <v>210</v>
      </c>
      <c r="G518">
        <v>10</v>
      </c>
      <c r="H518">
        <f>Table3[[#This Row],[Total AM]]*1.165+Table3[[#This Row],[Total corni]]*0.026</f>
        <v>0.26</v>
      </c>
      <c r="I518" t="s">
        <v>774</v>
      </c>
    </row>
    <row r="519" spans="1:9" x14ac:dyDescent="0.2">
      <c r="A519">
        <v>518</v>
      </c>
      <c r="B519">
        <v>1732</v>
      </c>
      <c r="C519" t="s">
        <v>464</v>
      </c>
      <c r="D519" t="s">
        <v>431</v>
      </c>
      <c r="E519" s="11" t="s">
        <v>210</v>
      </c>
      <c r="G519">
        <v>5</v>
      </c>
      <c r="H519">
        <f>Table3[[#This Row],[Total AM]]*1.165+Table3[[#This Row],[Total corni]]*0.026</f>
        <v>0.13</v>
      </c>
      <c r="I519" t="s">
        <v>774</v>
      </c>
    </row>
    <row r="520" spans="1:9" x14ac:dyDescent="0.2">
      <c r="A520">
        <v>519</v>
      </c>
      <c r="B520">
        <v>1732</v>
      </c>
      <c r="C520" t="s">
        <v>464</v>
      </c>
      <c r="D520" t="s">
        <v>431</v>
      </c>
      <c r="E520" s="11" t="s">
        <v>210</v>
      </c>
      <c r="G520">
        <v>12</v>
      </c>
      <c r="H520">
        <f>Table3[[#This Row],[Total AM]]*1.165+Table3[[#This Row],[Total corni]]*0.026</f>
        <v>0.312</v>
      </c>
      <c r="I520" t="s">
        <v>774</v>
      </c>
    </row>
    <row r="521" spans="1:9" x14ac:dyDescent="0.2">
      <c r="A521">
        <v>520</v>
      </c>
      <c r="B521">
        <v>1732</v>
      </c>
      <c r="C521" t="s">
        <v>464</v>
      </c>
      <c r="D521" t="s">
        <v>431</v>
      </c>
      <c r="E521" s="11" t="s">
        <v>210</v>
      </c>
      <c r="G521">
        <v>20</v>
      </c>
      <c r="H521">
        <f>Table3[[#This Row],[Total AM]]*1.165+Table3[[#This Row],[Total corni]]*0.026</f>
        <v>0.52</v>
      </c>
      <c r="I521" t="s">
        <v>774</v>
      </c>
    </row>
    <row r="522" spans="1:9" x14ac:dyDescent="0.2">
      <c r="A522">
        <v>521</v>
      </c>
      <c r="B522">
        <v>1732</v>
      </c>
      <c r="C522" t="s">
        <v>464</v>
      </c>
      <c r="D522" t="s">
        <v>431</v>
      </c>
      <c r="E522" s="11" t="s">
        <v>210</v>
      </c>
      <c r="G522">
        <v>10</v>
      </c>
      <c r="H522">
        <f>Table3[[#This Row],[Total AM]]*1.165+Table3[[#This Row],[Total corni]]*0.026</f>
        <v>0.26</v>
      </c>
      <c r="I522" t="s">
        <v>774</v>
      </c>
    </row>
    <row r="523" spans="1:9" x14ac:dyDescent="0.2">
      <c r="A523">
        <v>522</v>
      </c>
      <c r="B523">
        <v>1732</v>
      </c>
      <c r="C523" t="s">
        <v>464</v>
      </c>
      <c r="D523" t="s">
        <v>431</v>
      </c>
      <c r="E523" s="11" t="s">
        <v>210</v>
      </c>
      <c r="G523">
        <v>10</v>
      </c>
      <c r="H523">
        <f>Table3[[#This Row],[Total AM]]*1.165+Table3[[#This Row],[Total corni]]*0.026</f>
        <v>0.26</v>
      </c>
      <c r="I523" t="s">
        <v>774</v>
      </c>
    </row>
    <row r="524" spans="1:9" x14ac:dyDescent="0.2">
      <c r="A524">
        <v>523</v>
      </c>
      <c r="B524">
        <v>1732</v>
      </c>
      <c r="C524" t="s">
        <v>464</v>
      </c>
      <c r="D524" t="s">
        <v>431</v>
      </c>
      <c r="E524" s="11" t="s">
        <v>210</v>
      </c>
      <c r="G524">
        <v>10</v>
      </c>
      <c r="H524">
        <f>Table3[[#This Row],[Total AM]]*1.165+Table3[[#This Row],[Total corni]]*0.026</f>
        <v>0.26</v>
      </c>
      <c r="I524" t="s">
        <v>774</v>
      </c>
    </row>
    <row r="525" spans="1:9" x14ac:dyDescent="0.2">
      <c r="A525">
        <v>524</v>
      </c>
      <c r="B525">
        <v>1732</v>
      </c>
      <c r="C525" t="s">
        <v>464</v>
      </c>
      <c r="D525" t="s">
        <v>431</v>
      </c>
      <c r="E525" s="11" t="s">
        <v>210</v>
      </c>
      <c r="G525">
        <v>10</v>
      </c>
      <c r="H525">
        <f>Table3[[#This Row],[Total AM]]*1.165+Table3[[#This Row],[Total corni]]*0.026</f>
        <v>0.26</v>
      </c>
      <c r="I525" t="s">
        <v>774</v>
      </c>
    </row>
    <row r="526" spans="1:9" x14ac:dyDescent="0.2">
      <c r="A526">
        <v>525</v>
      </c>
      <c r="B526">
        <v>1732</v>
      </c>
      <c r="C526" t="s">
        <v>464</v>
      </c>
      <c r="D526" t="s">
        <v>431</v>
      </c>
      <c r="E526" s="11" t="s">
        <v>210</v>
      </c>
      <c r="F526">
        <v>3</v>
      </c>
      <c r="H526">
        <f>Table3[[#This Row],[Total AM]]*1.165+Table3[[#This Row],[Total corni]]*0.026</f>
        <v>3.4950000000000001</v>
      </c>
      <c r="I526" t="s">
        <v>774</v>
      </c>
    </row>
    <row r="527" spans="1:9" x14ac:dyDescent="0.2">
      <c r="A527">
        <v>526</v>
      </c>
      <c r="B527">
        <v>1732</v>
      </c>
      <c r="C527" t="s">
        <v>464</v>
      </c>
      <c r="D527" t="s">
        <v>431</v>
      </c>
      <c r="E527" s="11" t="s">
        <v>210</v>
      </c>
      <c r="F527">
        <v>3</v>
      </c>
      <c r="H527">
        <f>Table3[[#This Row],[Total AM]]*1.165+Table3[[#This Row],[Total corni]]*0.026</f>
        <v>3.4950000000000001</v>
      </c>
      <c r="I527" t="s">
        <v>774</v>
      </c>
    </row>
    <row r="528" spans="1:9" x14ac:dyDescent="0.2">
      <c r="A528">
        <v>527</v>
      </c>
      <c r="B528">
        <v>1732</v>
      </c>
      <c r="C528" t="s">
        <v>466</v>
      </c>
      <c r="D528" t="s">
        <v>431</v>
      </c>
      <c r="E528" t="s">
        <v>220</v>
      </c>
      <c r="F528">
        <v>3</v>
      </c>
      <c r="G528">
        <v>20</v>
      </c>
      <c r="H528">
        <f>Table3[[#This Row],[Total AM]]*1.165+Table3[[#This Row],[Total corni]]*0.026</f>
        <v>4.0150000000000006</v>
      </c>
      <c r="I528" t="s">
        <v>774</v>
      </c>
    </row>
    <row r="529" spans="1:9" x14ac:dyDescent="0.2">
      <c r="A529">
        <v>528</v>
      </c>
      <c r="B529">
        <v>1732</v>
      </c>
      <c r="C529" t="s">
        <v>466</v>
      </c>
      <c r="D529" t="s">
        <v>431</v>
      </c>
      <c r="E529" t="s">
        <v>220</v>
      </c>
      <c r="F529">
        <v>1</v>
      </c>
      <c r="G529">
        <v>20</v>
      </c>
      <c r="H529">
        <f>Table3[[#This Row],[Total AM]]*1.165+Table3[[#This Row],[Total corni]]*0.026</f>
        <v>1.6850000000000001</v>
      </c>
      <c r="I529" t="s">
        <v>774</v>
      </c>
    </row>
    <row r="530" spans="1:9" x14ac:dyDescent="0.2">
      <c r="A530">
        <v>529</v>
      </c>
      <c r="B530">
        <v>1732</v>
      </c>
      <c r="C530" t="s">
        <v>466</v>
      </c>
      <c r="D530" t="s">
        <v>431</v>
      </c>
      <c r="E530" t="s">
        <v>220</v>
      </c>
      <c r="F530">
        <v>1</v>
      </c>
      <c r="G530">
        <v>5</v>
      </c>
      <c r="H530">
        <f>Table3[[#This Row],[Total AM]]*1.165+Table3[[#This Row],[Total corni]]*0.026</f>
        <v>1.2949999999999999</v>
      </c>
      <c r="I530" t="s">
        <v>774</v>
      </c>
    </row>
    <row r="531" spans="1:9" x14ac:dyDescent="0.2">
      <c r="A531">
        <v>530</v>
      </c>
      <c r="B531">
        <v>1732</v>
      </c>
      <c r="C531" t="s">
        <v>466</v>
      </c>
      <c r="D531" t="s">
        <v>431</v>
      </c>
      <c r="E531" t="s">
        <v>220</v>
      </c>
      <c r="G531">
        <v>20</v>
      </c>
      <c r="H531">
        <f>Table3[[#This Row],[Total AM]]*1.165+Table3[[#This Row],[Total corni]]*0.026</f>
        <v>0.52</v>
      </c>
      <c r="I531" t="s">
        <v>774</v>
      </c>
    </row>
    <row r="532" spans="1:9" x14ac:dyDescent="0.2">
      <c r="A532">
        <v>531</v>
      </c>
      <c r="B532">
        <v>1732</v>
      </c>
      <c r="C532" t="s">
        <v>466</v>
      </c>
      <c r="D532" t="s">
        <v>431</v>
      </c>
      <c r="E532" t="s">
        <v>220</v>
      </c>
      <c r="F532">
        <v>4</v>
      </c>
      <c r="H532">
        <f>Table3[[#This Row],[Total AM]]*1.165+Table3[[#This Row],[Total corni]]*0.026</f>
        <v>4.66</v>
      </c>
      <c r="I532" t="s">
        <v>774</v>
      </c>
    </row>
    <row r="533" spans="1:9" x14ac:dyDescent="0.2">
      <c r="A533">
        <v>532</v>
      </c>
      <c r="B533">
        <v>1732</v>
      </c>
      <c r="C533" t="s">
        <v>466</v>
      </c>
      <c r="D533" t="s">
        <v>431</v>
      </c>
      <c r="E533" t="s">
        <v>220</v>
      </c>
      <c r="F533">
        <v>4</v>
      </c>
      <c r="G533">
        <v>20</v>
      </c>
      <c r="H533">
        <f>Table3[[#This Row],[Total AM]]*1.165+Table3[[#This Row],[Total corni]]*0.026</f>
        <v>5.18</v>
      </c>
      <c r="I533" t="s">
        <v>774</v>
      </c>
    </row>
    <row r="534" spans="1:9" x14ac:dyDescent="0.2">
      <c r="A534">
        <v>533</v>
      </c>
      <c r="B534">
        <v>1732</v>
      </c>
      <c r="C534" t="s">
        <v>466</v>
      </c>
      <c r="D534" t="s">
        <v>431</v>
      </c>
      <c r="E534" t="s">
        <v>220</v>
      </c>
      <c r="F534">
        <v>1</v>
      </c>
      <c r="H534">
        <f>Table3[[#This Row],[Total AM]]*1.165+Table3[[#This Row],[Total corni]]*0.026</f>
        <v>1.165</v>
      </c>
      <c r="I534" t="s">
        <v>774</v>
      </c>
    </row>
    <row r="535" spans="1:9" x14ac:dyDescent="0.2">
      <c r="A535">
        <v>534</v>
      </c>
      <c r="B535">
        <v>1732</v>
      </c>
      <c r="C535" t="s">
        <v>466</v>
      </c>
      <c r="D535" t="s">
        <v>431</v>
      </c>
      <c r="E535" t="s">
        <v>220</v>
      </c>
      <c r="F535">
        <v>2</v>
      </c>
      <c r="H535">
        <f>Table3[[#This Row],[Total AM]]*1.165+Table3[[#This Row],[Total corni]]*0.026</f>
        <v>2.33</v>
      </c>
      <c r="I535" t="s">
        <v>774</v>
      </c>
    </row>
    <row r="536" spans="1:9" x14ac:dyDescent="0.2">
      <c r="A536">
        <v>535</v>
      </c>
      <c r="B536">
        <v>1732</v>
      </c>
      <c r="C536" t="s">
        <v>466</v>
      </c>
      <c r="D536" t="s">
        <v>431</v>
      </c>
      <c r="E536" t="s">
        <v>220</v>
      </c>
      <c r="F536">
        <v>1</v>
      </c>
      <c r="H536">
        <f>Table3[[#This Row],[Total AM]]*1.165+Table3[[#This Row],[Total corni]]*0.026</f>
        <v>1.165</v>
      </c>
      <c r="I536" t="s">
        <v>774</v>
      </c>
    </row>
    <row r="537" spans="1:9" x14ac:dyDescent="0.2">
      <c r="A537">
        <v>536</v>
      </c>
      <c r="B537">
        <v>1732</v>
      </c>
      <c r="C537" t="s">
        <v>466</v>
      </c>
      <c r="D537" t="s">
        <v>431</v>
      </c>
      <c r="E537" t="s">
        <v>220</v>
      </c>
      <c r="F537">
        <v>2</v>
      </c>
      <c r="G537">
        <v>20</v>
      </c>
      <c r="H537">
        <f>Table3[[#This Row],[Total AM]]*1.165+Table3[[#This Row],[Total corni]]*0.026</f>
        <v>2.85</v>
      </c>
      <c r="I537" t="s">
        <v>774</v>
      </c>
    </row>
    <row r="538" spans="1:9" x14ac:dyDescent="0.2">
      <c r="A538">
        <v>537</v>
      </c>
      <c r="B538">
        <v>1732</v>
      </c>
      <c r="C538" t="s">
        <v>466</v>
      </c>
      <c r="D538" t="s">
        <v>431</v>
      </c>
      <c r="E538" t="s">
        <v>220</v>
      </c>
      <c r="G538">
        <v>20</v>
      </c>
      <c r="H538">
        <f>Table3[[#This Row],[Total AM]]*1.165+Table3[[#This Row],[Total corni]]*0.026</f>
        <v>0.52</v>
      </c>
      <c r="I538" t="s">
        <v>774</v>
      </c>
    </row>
    <row r="539" spans="1:9" x14ac:dyDescent="0.2">
      <c r="A539">
        <v>538</v>
      </c>
      <c r="B539">
        <v>1732</v>
      </c>
      <c r="C539" t="s">
        <v>467</v>
      </c>
      <c r="D539" t="s">
        <v>431</v>
      </c>
      <c r="E539" t="s">
        <v>220</v>
      </c>
      <c r="F539">
        <v>1</v>
      </c>
      <c r="G539">
        <v>20</v>
      </c>
      <c r="H539">
        <f>Table3[[#This Row],[Total AM]]*1.165+Table3[[#This Row],[Total corni]]*0.026</f>
        <v>1.6850000000000001</v>
      </c>
      <c r="I539" t="s">
        <v>774</v>
      </c>
    </row>
    <row r="540" spans="1:9" x14ac:dyDescent="0.2">
      <c r="A540">
        <v>539</v>
      </c>
      <c r="B540">
        <v>1732</v>
      </c>
      <c r="C540" t="s">
        <v>467</v>
      </c>
      <c r="D540" t="s">
        <v>431</v>
      </c>
      <c r="E540" t="s">
        <v>220</v>
      </c>
      <c r="F540">
        <v>1</v>
      </c>
      <c r="G540">
        <v>20</v>
      </c>
      <c r="H540">
        <f>Table3[[#This Row],[Total AM]]*1.165+Table3[[#This Row],[Total corni]]*0.026</f>
        <v>1.6850000000000001</v>
      </c>
      <c r="I540" t="s">
        <v>774</v>
      </c>
    </row>
    <row r="541" spans="1:9" x14ac:dyDescent="0.2">
      <c r="A541">
        <v>540</v>
      </c>
      <c r="B541">
        <v>1732</v>
      </c>
      <c r="C541" t="s">
        <v>467</v>
      </c>
      <c r="D541" t="s">
        <v>431</v>
      </c>
      <c r="E541" t="s">
        <v>220</v>
      </c>
      <c r="F541">
        <v>1</v>
      </c>
      <c r="G541">
        <v>20</v>
      </c>
      <c r="H541">
        <f>Table3[[#This Row],[Total AM]]*1.165+Table3[[#This Row],[Total corni]]*0.026</f>
        <v>1.6850000000000001</v>
      </c>
      <c r="I541" t="s">
        <v>774</v>
      </c>
    </row>
    <row r="542" spans="1:9" x14ac:dyDescent="0.2">
      <c r="A542">
        <v>541</v>
      </c>
      <c r="B542">
        <v>1732</v>
      </c>
      <c r="C542" t="s">
        <v>467</v>
      </c>
      <c r="D542" t="s">
        <v>431</v>
      </c>
      <c r="E542" t="s">
        <v>220</v>
      </c>
      <c r="F542">
        <v>5</v>
      </c>
      <c r="G542">
        <v>20</v>
      </c>
      <c r="H542">
        <f>Table3[[#This Row],[Total AM]]*1.165+Table3[[#This Row],[Total corni]]*0.026</f>
        <v>6.3450000000000006</v>
      </c>
      <c r="I542" t="s">
        <v>774</v>
      </c>
    </row>
    <row r="543" spans="1:9" x14ac:dyDescent="0.2">
      <c r="A543">
        <v>542</v>
      </c>
      <c r="B543">
        <v>1732</v>
      </c>
      <c r="C543" t="s">
        <v>468</v>
      </c>
      <c r="D543" t="s">
        <v>431</v>
      </c>
      <c r="E543" t="s">
        <v>220</v>
      </c>
      <c r="F543">
        <v>2</v>
      </c>
      <c r="H543">
        <f>Table3[[#This Row],[Total AM]]*1.165+Table3[[#This Row],[Total corni]]*0.026</f>
        <v>2.33</v>
      </c>
      <c r="I543" t="s">
        <v>774</v>
      </c>
    </row>
    <row r="544" spans="1:9" x14ac:dyDescent="0.2">
      <c r="A544">
        <v>543</v>
      </c>
      <c r="B544">
        <v>1732</v>
      </c>
      <c r="C544" t="s">
        <v>468</v>
      </c>
      <c r="D544" t="s">
        <v>431</v>
      </c>
      <c r="E544" t="s">
        <v>220</v>
      </c>
      <c r="F544">
        <v>2</v>
      </c>
      <c r="G544">
        <v>20</v>
      </c>
      <c r="H544">
        <f>Table3[[#This Row],[Total AM]]*1.165+Table3[[#This Row],[Total corni]]*0.026</f>
        <v>2.85</v>
      </c>
      <c r="I544" t="s">
        <v>774</v>
      </c>
    </row>
    <row r="545" spans="1:9" x14ac:dyDescent="0.2">
      <c r="A545">
        <v>544</v>
      </c>
      <c r="B545">
        <v>1732</v>
      </c>
      <c r="C545" t="s">
        <v>468</v>
      </c>
      <c r="D545" t="s">
        <v>431</v>
      </c>
      <c r="E545" t="s">
        <v>220</v>
      </c>
      <c r="F545">
        <v>2</v>
      </c>
      <c r="G545">
        <v>20</v>
      </c>
      <c r="H545">
        <f>Table3[[#This Row],[Total AM]]*1.165+Table3[[#This Row],[Total corni]]*0.026</f>
        <v>2.85</v>
      </c>
      <c r="I545" t="s">
        <v>774</v>
      </c>
    </row>
    <row r="546" spans="1:9" x14ac:dyDescent="0.2">
      <c r="A546">
        <v>545</v>
      </c>
      <c r="B546">
        <v>1732</v>
      </c>
      <c r="C546" t="s">
        <v>468</v>
      </c>
      <c r="D546" t="s">
        <v>431</v>
      </c>
      <c r="E546" t="s">
        <v>220</v>
      </c>
      <c r="F546">
        <v>2</v>
      </c>
      <c r="H546">
        <f>Table3[[#This Row],[Total AM]]*1.165+Table3[[#This Row],[Total corni]]*0.026</f>
        <v>2.33</v>
      </c>
      <c r="I546" t="s">
        <v>774</v>
      </c>
    </row>
    <row r="547" spans="1:9" x14ac:dyDescent="0.2">
      <c r="A547">
        <v>546</v>
      </c>
      <c r="B547">
        <v>1732</v>
      </c>
      <c r="C547" t="s">
        <v>468</v>
      </c>
      <c r="D547" t="s">
        <v>431</v>
      </c>
      <c r="E547" t="s">
        <v>220</v>
      </c>
      <c r="F547">
        <v>6</v>
      </c>
      <c r="H547">
        <f>Table3[[#This Row],[Total AM]]*1.165+Table3[[#This Row],[Total corni]]*0.026</f>
        <v>6.99</v>
      </c>
      <c r="I547" t="s">
        <v>774</v>
      </c>
    </row>
    <row r="548" spans="1:9" x14ac:dyDescent="0.2">
      <c r="A548">
        <v>547</v>
      </c>
      <c r="B548">
        <v>1732</v>
      </c>
      <c r="C548" t="s">
        <v>468</v>
      </c>
      <c r="D548" t="s">
        <v>431</v>
      </c>
      <c r="E548" t="s">
        <v>220</v>
      </c>
      <c r="F548">
        <v>3</v>
      </c>
      <c r="H548">
        <f>Table3[[#This Row],[Total AM]]*1.165+Table3[[#This Row],[Total corni]]*0.026</f>
        <v>3.4950000000000001</v>
      </c>
      <c r="I548" t="s">
        <v>774</v>
      </c>
    </row>
    <row r="549" spans="1:9" x14ac:dyDescent="0.2">
      <c r="A549">
        <v>548</v>
      </c>
      <c r="B549">
        <v>1732</v>
      </c>
      <c r="C549" t="s">
        <v>469</v>
      </c>
      <c r="D549" t="s">
        <v>431</v>
      </c>
      <c r="E549" t="s">
        <v>220</v>
      </c>
      <c r="G549">
        <v>20</v>
      </c>
      <c r="H549">
        <f>Table3[[#This Row],[Total AM]]*1.165+Table3[[#This Row],[Total corni]]*0.026</f>
        <v>0.52</v>
      </c>
      <c r="I549" t="s">
        <v>774</v>
      </c>
    </row>
    <row r="550" spans="1:9" x14ac:dyDescent="0.2">
      <c r="A550">
        <v>549</v>
      </c>
      <c r="B550">
        <v>1732</v>
      </c>
      <c r="C550" t="s">
        <v>469</v>
      </c>
      <c r="D550" t="s">
        <v>431</v>
      </c>
      <c r="E550" t="s">
        <v>220</v>
      </c>
      <c r="G550">
        <v>20</v>
      </c>
      <c r="H550">
        <f>Table3[[#This Row],[Total AM]]*1.165+Table3[[#This Row],[Total corni]]*0.026</f>
        <v>0.52</v>
      </c>
      <c r="I550" t="s">
        <v>774</v>
      </c>
    </row>
    <row r="551" spans="1:9" x14ac:dyDescent="0.2">
      <c r="A551">
        <v>550</v>
      </c>
      <c r="B551">
        <v>1732</v>
      </c>
      <c r="C551" t="s">
        <v>469</v>
      </c>
      <c r="D551" t="s">
        <v>431</v>
      </c>
      <c r="E551" t="s">
        <v>220</v>
      </c>
      <c r="F551">
        <v>5</v>
      </c>
      <c r="H551">
        <f>Table3[[#This Row],[Total AM]]*1.165+Table3[[#This Row],[Total corni]]*0.026</f>
        <v>5.8250000000000002</v>
      </c>
      <c r="I551" t="s">
        <v>774</v>
      </c>
    </row>
    <row r="552" spans="1:9" x14ac:dyDescent="0.2">
      <c r="A552">
        <v>551</v>
      </c>
      <c r="B552">
        <v>1732</v>
      </c>
      <c r="C552" t="s">
        <v>469</v>
      </c>
      <c r="D552" t="s">
        <v>431</v>
      </c>
      <c r="E552" t="s">
        <v>220</v>
      </c>
      <c r="G552">
        <v>30</v>
      </c>
      <c r="H552">
        <f>Table3[[#This Row],[Total AM]]*1.165+Table3[[#This Row],[Total corni]]*0.026</f>
        <v>0.77999999999999992</v>
      </c>
      <c r="I552" t="s">
        <v>774</v>
      </c>
    </row>
    <row r="553" spans="1:9" x14ac:dyDescent="0.2">
      <c r="A553">
        <v>552</v>
      </c>
      <c r="B553">
        <v>1732</v>
      </c>
      <c r="C553" t="s">
        <v>469</v>
      </c>
      <c r="D553" t="s">
        <v>431</v>
      </c>
      <c r="E553" t="s">
        <v>220</v>
      </c>
      <c r="G553">
        <v>30</v>
      </c>
      <c r="H553">
        <f>Table3[[#This Row],[Total AM]]*1.165+Table3[[#This Row],[Total corni]]*0.026</f>
        <v>0.77999999999999992</v>
      </c>
      <c r="I553" t="s">
        <v>774</v>
      </c>
    </row>
    <row r="554" spans="1:9" x14ac:dyDescent="0.2">
      <c r="A554">
        <v>553</v>
      </c>
      <c r="B554">
        <v>1732</v>
      </c>
      <c r="C554" t="s">
        <v>469</v>
      </c>
      <c r="D554" t="s">
        <v>431</v>
      </c>
      <c r="E554" t="s">
        <v>220</v>
      </c>
      <c r="F554">
        <v>1</v>
      </c>
      <c r="G554">
        <v>20</v>
      </c>
      <c r="H554">
        <f>Table3[[#This Row],[Total AM]]*1.165+Table3[[#This Row],[Total corni]]*0.026</f>
        <v>1.6850000000000001</v>
      </c>
      <c r="I554" t="s">
        <v>774</v>
      </c>
    </row>
    <row r="555" spans="1:9" x14ac:dyDescent="0.2">
      <c r="A555">
        <v>554</v>
      </c>
      <c r="B555">
        <v>1732</v>
      </c>
      <c r="C555" t="s">
        <v>469</v>
      </c>
      <c r="D555" t="s">
        <v>431</v>
      </c>
      <c r="E555" t="s">
        <v>220</v>
      </c>
      <c r="F555">
        <v>1</v>
      </c>
      <c r="G555">
        <v>10</v>
      </c>
      <c r="H555">
        <f>Table3[[#This Row],[Total AM]]*1.165+Table3[[#This Row],[Total corni]]*0.026</f>
        <v>1.425</v>
      </c>
      <c r="I555" t="s">
        <v>774</v>
      </c>
    </row>
    <row r="556" spans="1:9" x14ac:dyDescent="0.2">
      <c r="A556">
        <v>555</v>
      </c>
      <c r="B556">
        <v>1732</v>
      </c>
      <c r="C556" t="s">
        <v>469</v>
      </c>
      <c r="D556" t="s">
        <v>431</v>
      </c>
      <c r="E556" t="s">
        <v>220</v>
      </c>
      <c r="F556">
        <v>2</v>
      </c>
      <c r="H556">
        <f>Table3[[#This Row],[Total AM]]*1.165+Table3[[#This Row],[Total corni]]*0.026</f>
        <v>2.33</v>
      </c>
      <c r="I556" t="s">
        <v>774</v>
      </c>
    </row>
    <row r="557" spans="1:9" x14ac:dyDescent="0.2">
      <c r="A557">
        <v>556</v>
      </c>
      <c r="B557">
        <v>1732</v>
      </c>
      <c r="C557" t="s">
        <v>469</v>
      </c>
      <c r="D557" t="s">
        <v>431</v>
      </c>
      <c r="E557" t="s">
        <v>220</v>
      </c>
      <c r="F557">
        <v>1</v>
      </c>
      <c r="G557">
        <v>10</v>
      </c>
      <c r="H557">
        <f>Table3[[#This Row],[Total AM]]*1.165+Table3[[#This Row],[Total corni]]*0.026</f>
        <v>1.425</v>
      </c>
      <c r="I557" t="s">
        <v>774</v>
      </c>
    </row>
    <row r="558" spans="1:9" x14ac:dyDescent="0.2">
      <c r="A558">
        <v>557</v>
      </c>
      <c r="B558">
        <v>1732</v>
      </c>
      <c r="C558" t="s">
        <v>469</v>
      </c>
      <c r="D558" t="s">
        <v>431</v>
      </c>
      <c r="E558" t="s">
        <v>220</v>
      </c>
      <c r="G558">
        <v>25</v>
      </c>
      <c r="H558">
        <f>Table3[[#This Row],[Total AM]]*1.165+Table3[[#This Row],[Total corni]]*0.026</f>
        <v>0.65</v>
      </c>
      <c r="I558" t="s">
        <v>774</v>
      </c>
    </row>
    <row r="559" spans="1:9" x14ac:dyDescent="0.2">
      <c r="A559">
        <v>558</v>
      </c>
      <c r="B559">
        <v>1732</v>
      </c>
      <c r="C559" t="s">
        <v>469</v>
      </c>
      <c r="D559" t="s">
        <v>431</v>
      </c>
      <c r="E559" t="s">
        <v>220</v>
      </c>
      <c r="F559">
        <v>1</v>
      </c>
      <c r="G559">
        <v>10</v>
      </c>
      <c r="H559">
        <f>Table3[[#This Row],[Total AM]]*1.165+Table3[[#This Row],[Total corni]]*0.026</f>
        <v>1.425</v>
      </c>
      <c r="I559" t="s">
        <v>774</v>
      </c>
    </row>
    <row r="560" spans="1:9" x14ac:dyDescent="0.2">
      <c r="A560">
        <v>559</v>
      </c>
      <c r="B560">
        <v>1732</v>
      </c>
      <c r="C560" t="s">
        <v>469</v>
      </c>
      <c r="D560" t="s">
        <v>431</v>
      </c>
      <c r="E560" t="s">
        <v>220</v>
      </c>
      <c r="F560">
        <v>1</v>
      </c>
      <c r="H560">
        <f>Table3[[#This Row],[Total AM]]*1.165+Table3[[#This Row],[Total corni]]*0.026</f>
        <v>1.165</v>
      </c>
      <c r="I560" t="s">
        <v>774</v>
      </c>
    </row>
    <row r="561" spans="1:9" x14ac:dyDescent="0.2">
      <c r="A561">
        <v>560</v>
      </c>
      <c r="B561">
        <v>1732</v>
      </c>
      <c r="C561" t="s">
        <v>469</v>
      </c>
      <c r="D561" t="s">
        <v>431</v>
      </c>
      <c r="E561" t="s">
        <v>220</v>
      </c>
      <c r="F561">
        <v>1</v>
      </c>
      <c r="H561">
        <f>Table3[[#This Row],[Total AM]]*1.165+Table3[[#This Row],[Total corni]]*0.026</f>
        <v>1.165</v>
      </c>
      <c r="I561" t="s">
        <v>774</v>
      </c>
    </row>
    <row r="562" spans="1:9" x14ac:dyDescent="0.2">
      <c r="A562">
        <v>561</v>
      </c>
      <c r="B562">
        <v>1732</v>
      </c>
      <c r="C562" t="s">
        <v>469</v>
      </c>
      <c r="D562" t="s">
        <v>431</v>
      </c>
      <c r="E562" t="s">
        <v>220</v>
      </c>
      <c r="G562">
        <v>20</v>
      </c>
      <c r="H562">
        <f>Table3[[#This Row],[Total AM]]*1.165+Table3[[#This Row],[Total corni]]*0.026</f>
        <v>0.52</v>
      </c>
      <c r="I562" t="s">
        <v>774</v>
      </c>
    </row>
    <row r="563" spans="1:9" x14ac:dyDescent="0.2">
      <c r="A563">
        <v>562</v>
      </c>
      <c r="B563">
        <v>1732</v>
      </c>
      <c r="C563" t="s">
        <v>470</v>
      </c>
      <c r="D563" t="s">
        <v>431</v>
      </c>
      <c r="E563" t="s">
        <v>220</v>
      </c>
      <c r="F563">
        <v>1</v>
      </c>
      <c r="H563">
        <f>Table3[[#This Row],[Total AM]]*1.165+Table3[[#This Row],[Total corni]]*0.026</f>
        <v>1.165</v>
      </c>
      <c r="I563" t="s">
        <v>774</v>
      </c>
    </row>
    <row r="564" spans="1:9" x14ac:dyDescent="0.2">
      <c r="A564">
        <v>563</v>
      </c>
      <c r="B564">
        <v>1732</v>
      </c>
      <c r="C564" t="s">
        <v>470</v>
      </c>
      <c r="D564" t="s">
        <v>431</v>
      </c>
      <c r="E564" t="s">
        <v>220</v>
      </c>
      <c r="F564">
        <v>1</v>
      </c>
      <c r="H564">
        <f>Table3[[#This Row],[Total AM]]*1.165+Table3[[#This Row],[Total corni]]*0.026</f>
        <v>1.165</v>
      </c>
      <c r="I564" t="s">
        <v>774</v>
      </c>
    </row>
    <row r="565" spans="1:9" x14ac:dyDescent="0.2">
      <c r="A565">
        <v>564</v>
      </c>
      <c r="B565">
        <v>1732</v>
      </c>
      <c r="C565" t="s">
        <v>470</v>
      </c>
      <c r="D565" t="s">
        <v>431</v>
      </c>
      <c r="E565" t="s">
        <v>220</v>
      </c>
      <c r="F565">
        <v>1</v>
      </c>
      <c r="G565">
        <v>10</v>
      </c>
      <c r="H565">
        <f>Table3[[#This Row],[Total AM]]*1.165+Table3[[#This Row],[Total corni]]*0.026</f>
        <v>1.425</v>
      </c>
      <c r="I565" t="s">
        <v>774</v>
      </c>
    </row>
    <row r="566" spans="1:9" x14ac:dyDescent="0.2">
      <c r="A566">
        <v>565</v>
      </c>
      <c r="B566">
        <v>1732</v>
      </c>
      <c r="C566" t="s">
        <v>470</v>
      </c>
      <c r="D566" t="s">
        <v>431</v>
      </c>
      <c r="E566" t="s">
        <v>220</v>
      </c>
      <c r="F566">
        <v>1</v>
      </c>
      <c r="H566">
        <f>Table3[[#This Row],[Total AM]]*1.165+Table3[[#This Row],[Total corni]]*0.026</f>
        <v>1.165</v>
      </c>
      <c r="I566" t="s">
        <v>774</v>
      </c>
    </row>
    <row r="567" spans="1:9" x14ac:dyDescent="0.2">
      <c r="A567">
        <v>566</v>
      </c>
      <c r="B567">
        <v>1732</v>
      </c>
      <c r="C567" t="s">
        <v>470</v>
      </c>
      <c r="D567" t="s">
        <v>431</v>
      </c>
      <c r="E567" t="s">
        <v>220</v>
      </c>
      <c r="G567">
        <v>10</v>
      </c>
      <c r="H567">
        <f>Table3[[#This Row],[Total AM]]*1.165+Table3[[#This Row],[Total corni]]*0.026</f>
        <v>0.26</v>
      </c>
      <c r="I567" t="s">
        <v>774</v>
      </c>
    </row>
    <row r="568" spans="1:9" x14ac:dyDescent="0.2">
      <c r="A568">
        <v>567</v>
      </c>
      <c r="B568">
        <v>1732</v>
      </c>
      <c r="C568" t="s">
        <v>470</v>
      </c>
      <c r="D568" t="s">
        <v>431</v>
      </c>
      <c r="E568" t="s">
        <v>220</v>
      </c>
      <c r="G568">
        <v>15</v>
      </c>
      <c r="H568">
        <f>Table3[[#This Row],[Total AM]]*1.165+Table3[[#This Row],[Total corni]]*0.026</f>
        <v>0.38999999999999996</v>
      </c>
      <c r="I568" t="s">
        <v>774</v>
      </c>
    </row>
    <row r="569" spans="1:9" x14ac:dyDescent="0.2">
      <c r="A569">
        <v>568</v>
      </c>
      <c r="B569">
        <v>1732</v>
      </c>
      <c r="C569" t="s">
        <v>470</v>
      </c>
      <c r="D569" t="s">
        <v>431</v>
      </c>
      <c r="E569" t="s">
        <v>220</v>
      </c>
      <c r="G569">
        <v>30</v>
      </c>
      <c r="H569">
        <f>Table3[[#This Row],[Total AM]]*1.165+Table3[[#This Row],[Total corni]]*0.026</f>
        <v>0.77999999999999992</v>
      </c>
      <c r="I569" t="s">
        <v>774</v>
      </c>
    </row>
    <row r="570" spans="1:9" x14ac:dyDescent="0.2">
      <c r="A570">
        <v>569</v>
      </c>
      <c r="B570">
        <v>1732</v>
      </c>
      <c r="C570" t="s">
        <v>471</v>
      </c>
      <c r="D570" t="s">
        <v>431</v>
      </c>
      <c r="E570" t="s">
        <v>220</v>
      </c>
      <c r="F570">
        <v>3</v>
      </c>
      <c r="G570">
        <v>20</v>
      </c>
      <c r="H570">
        <f>Table3[[#This Row],[Total AM]]*1.165+Table3[[#This Row],[Total corni]]*0.026</f>
        <v>4.0150000000000006</v>
      </c>
      <c r="I570" t="s">
        <v>774</v>
      </c>
    </row>
    <row r="571" spans="1:9" x14ac:dyDescent="0.2">
      <c r="A571">
        <v>570</v>
      </c>
      <c r="B571">
        <v>1732</v>
      </c>
      <c r="C571" t="s">
        <v>471</v>
      </c>
      <c r="D571" t="s">
        <v>431</v>
      </c>
      <c r="E571" t="s">
        <v>220</v>
      </c>
      <c r="G571">
        <v>30</v>
      </c>
      <c r="H571">
        <f>Table3[[#This Row],[Total AM]]*1.165+Table3[[#This Row],[Total corni]]*0.026</f>
        <v>0.77999999999999992</v>
      </c>
      <c r="I571" t="s">
        <v>774</v>
      </c>
    </row>
    <row r="572" spans="1:9" x14ac:dyDescent="0.2">
      <c r="A572">
        <v>571</v>
      </c>
      <c r="B572">
        <v>1732</v>
      </c>
      <c r="C572" t="s">
        <v>471</v>
      </c>
      <c r="D572" t="s">
        <v>431</v>
      </c>
      <c r="E572" t="s">
        <v>220</v>
      </c>
      <c r="F572">
        <v>6</v>
      </c>
      <c r="H572">
        <f>Table3[[#This Row],[Total AM]]*1.165+Table3[[#This Row],[Total corni]]*0.026</f>
        <v>6.99</v>
      </c>
      <c r="I572" t="s">
        <v>774</v>
      </c>
    </row>
    <row r="573" spans="1:9" x14ac:dyDescent="0.2">
      <c r="A573">
        <v>572</v>
      </c>
      <c r="B573">
        <v>1732</v>
      </c>
      <c r="C573" t="s">
        <v>471</v>
      </c>
      <c r="D573" t="s">
        <v>431</v>
      </c>
      <c r="E573" t="s">
        <v>220</v>
      </c>
      <c r="F573">
        <v>3</v>
      </c>
      <c r="H573">
        <f>Table3[[#This Row],[Total AM]]*1.165+Table3[[#This Row],[Total corni]]*0.026</f>
        <v>3.4950000000000001</v>
      </c>
      <c r="I573" t="s">
        <v>774</v>
      </c>
    </row>
    <row r="574" spans="1:9" x14ac:dyDescent="0.2">
      <c r="A574">
        <v>573</v>
      </c>
      <c r="B574">
        <v>1732</v>
      </c>
      <c r="C574" t="s">
        <v>471</v>
      </c>
      <c r="D574" t="s">
        <v>431</v>
      </c>
      <c r="E574" t="s">
        <v>220</v>
      </c>
      <c r="F574">
        <v>4</v>
      </c>
      <c r="H574">
        <f>Table3[[#This Row],[Total AM]]*1.165+Table3[[#This Row],[Total corni]]*0.026</f>
        <v>4.66</v>
      </c>
      <c r="I574" t="s">
        <v>774</v>
      </c>
    </row>
    <row r="575" spans="1:9" x14ac:dyDescent="0.2">
      <c r="A575">
        <v>574</v>
      </c>
      <c r="B575">
        <v>1732</v>
      </c>
      <c r="C575" t="s">
        <v>471</v>
      </c>
      <c r="D575" t="s">
        <v>431</v>
      </c>
      <c r="E575" t="s">
        <v>220</v>
      </c>
      <c r="F575">
        <v>3</v>
      </c>
      <c r="H575">
        <f>Table3[[#This Row],[Total AM]]*1.165+Table3[[#This Row],[Total corni]]*0.026</f>
        <v>3.4950000000000001</v>
      </c>
      <c r="I575" t="s">
        <v>774</v>
      </c>
    </row>
    <row r="576" spans="1:9" x14ac:dyDescent="0.2">
      <c r="A576">
        <v>575</v>
      </c>
      <c r="B576">
        <v>1732</v>
      </c>
      <c r="C576" t="s">
        <v>471</v>
      </c>
      <c r="D576" t="s">
        <v>431</v>
      </c>
      <c r="E576" t="s">
        <v>220</v>
      </c>
      <c r="F576">
        <v>3</v>
      </c>
      <c r="H576">
        <f>Table3[[#This Row],[Total AM]]*1.165+Table3[[#This Row],[Total corni]]*0.026</f>
        <v>3.4950000000000001</v>
      </c>
      <c r="I576" t="s">
        <v>774</v>
      </c>
    </row>
    <row r="577" spans="1:9" x14ac:dyDescent="0.2">
      <c r="A577">
        <v>576</v>
      </c>
      <c r="B577">
        <v>1732</v>
      </c>
      <c r="C577" t="s">
        <v>471</v>
      </c>
      <c r="D577" t="s">
        <v>431</v>
      </c>
      <c r="E577" t="s">
        <v>220</v>
      </c>
      <c r="G577">
        <v>10</v>
      </c>
      <c r="H577">
        <f>Table3[[#This Row],[Total AM]]*1.165+Table3[[#This Row],[Total corni]]*0.026</f>
        <v>0.26</v>
      </c>
      <c r="I577" t="s">
        <v>774</v>
      </c>
    </row>
    <row r="578" spans="1:9" x14ac:dyDescent="0.2">
      <c r="A578">
        <v>577</v>
      </c>
      <c r="B578">
        <v>1732</v>
      </c>
      <c r="C578" t="s">
        <v>472</v>
      </c>
      <c r="D578" t="s">
        <v>431</v>
      </c>
      <c r="E578" t="s">
        <v>220</v>
      </c>
      <c r="F578">
        <v>11</v>
      </c>
      <c r="G578">
        <v>20</v>
      </c>
      <c r="H578">
        <f>Table3[[#This Row],[Total AM]]*1.165+Table3[[#This Row],[Total corni]]*0.026</f>
        <v>13.335000000000001</v>
      </c>
      <c r="I578" t="s">
        <v>774</v>
      </c>
    </row>
    <row r="579" spans="1:9" x14ac:dyDescent="0.2">
      <c r="A579">
        <v>578</v>
      </c>
      <c r="B579">
        <v>1732</v>
      </c>
      <c r="C579" t="s">
        <v>472</v>
      </c>
      <c r="D579" t="s">
        <v>431</v>
      </c>
      <c r="E579" t="s">
        <v>220</v>
      </c>
      <c r="F579">
        <v>2</v>
      </c>
      <c r="G579">
        <v>20</v>
      </c>
      <c r="H579">
        <f>Table3[[#This Row],[Total AM]]*1.165+Table3[[#This Row],[Total corni]]*0.026</f>
        <v>2.85</v>
      </c>
      <c r="I579" t="s">
        <v>774</v>
      </c>
    </row>
    <row r="580" spans="1:9" x14ac:dyDescent="0.2">
      <c r="A580">
        <v>579</v>
      </c>
      <c r="B580">
        <v>1732</v>
      </c>
      <c r="C580" t="s">
        <v>472</v>
      </c>
      <c r="D580" t="s">
        <v>431</v>
      </c>
      <c r="E580" t="s">
        <v>220</v>
      </c>
      <c r="F580">
        <v>5</v>
      </c>
      <c r="G580">
        <v>20</v>
      </c>
      <c r="H580">
        <f>Table3[[#This Row],[Total AM]]*1.165+Table3[[#This Row],[Total corni]]*0.026</f>
        <v>6.3450000000000006</v>
      </c>
      <c r="I580" t="s">
        <v>774</v>
      </c>
    </row>
    <row r="581" spans="1:9" x14ac:dyDescent="0.2">
      <c r="A581">
        <v>580</v>
      </c>
      <c r="B581">
        <v>1732</v>
      </c>
      <c r="C581" t="s">
        <v>472</v>
      </c>
      <c r="D581" t="s">
        <v>431</v>
      </c>
      <c r="E581" t="s">
        <v>220</v>
      </c>
      <c r="F581">
        <v>5</v>
      </c>
      <c r="G581">
        <v>20</v>
      </c>
      <c r="H581">
        <f>Table3[[#This Row],[Total AM]]*1.165+Table3[[#This Row],[Total corni]]*0.026</f>
        <v>6.3450000000000006</v>
      </c>
      <c r="I581" t="s">
        <v>774</v>
      </c>
    </row>
    <row r="582" spans="1:9" x14ac:dyDescent="0.2">
      <c r="A582">
        <v>581</v>
      </c>
      <c r="B582">
        <v>1732</v>
      </c>
      <c r="C582" t="s">
        <v>472</v>
      </c>
      <c r="D582" t="s">
        <v>431</v>
      </c>
      <c r="E582" t="s">
        <v>220</v>
      </c>
      <c r="F582">
        <v>2</v>
      </c>
      <c r="G582">
        <v>10</v>
      </c>
      <c r="H582">
        <f>Table3[[#This Row],[Total AM]]*1.165+Table3[[#This Row],[Total corni]]*0.026</f>
        <v>2.59</v>
      </c>
      <c r="I582" t="s">
        <v>774</v>
      </c>
    </row>
    <row r="583" spans="1:9" x14ac:dyDescent="0.2">
      <c r="A583">
        <v>582</v>
      </c>
      <c r="B583">
        <v>1732</v>
      </c>
      <c r="C583" t="s">
        <v>472</v>
      </c>
      <c r="D583" t="s">
        <v>431</v>
      </c>
      <c r="E583" t="s">
        <v>220</v>
      </c>
      <c r="G583">
        <v>30</v>
      </c>
      <c r="H583">
        <f>Table3[[#This Row],[Total AM]]*1.165+Table3[[#This Row],[Total corni]]*0.026</f>
        <v>0.77999999999999992</v>
      </c>
      <c r="I583" t="s">
        <v>774</v>
      </c>
    </row>
    <row r="584" spans="1:9" x14ac:dyDescent="0.2">
      <c r="A584">
        <v>583</v>
      </c>
      <c r="B584">
        <v>1732</v>
      </c>
      <c r="C584" t="s">
        <v>472</v>
      </c>
      <c r="D584" t="s">
        <v>431</v>
      </c>
      <c r="E584" t="s">
        <v>220</v>
      </c>
      <c r="F584">
        <v>10</v>
      </c>
      <c r="G584">
        <v>10</v>
      </c>
      <c r="H584">
        <f>Table3[[#This Row],[Total AM]]*1.165+Table3[[#This Row],[Total corni]]*0.026</f>
        <v>11.91</v>
      </c>
      <c r="I584" t="s">
        <v>774</v>
      </c>
    </row>
    <row r="585" spans="1:9" x14ac:dyDescent="0.2">
      <c r="A585">
        <v>584</v>
      </c>
      <c r="B585">
        <v>1732</v>
      </c>
      <c r="C585" t="s">
        <v>472</v>
      </c>
      <c r="D585" t="s">
        <v>431</v>
      </c>
      <c r="E585" t="s">
        <v>220</v>
      </c>
      <c r="F585">
        <v>2</v>
      </c>
      <c r="G585">
        <v>20</v>
      </c>
      <c r="H585">
        <f>Table3[[#This Row],[Total AM]]*1.165+Table3[[#This Row],[Total corni]]*0.026</f>
        <v>2.85</v>
      </c>
      <c r="I585" t="s">
        <v>774</v>
      </c>
    </row>
    <row r="586" spans="1:9" x14ac:dyDescent="0.2">
      <c r="A586">
        <v>585</v>
      </c>
      <c r="B586">
        <v>1732</v>
      </c>
      <c r="C586" t="s">
        <v>472</v>
      </c>
      <c r="D586" t="s">
        <v>431</v>
      </c>
      <c r="E586" t="s">
        <v>220</v>
      </c>
      <c r="F586">
        <v>1</v>
      </c>
      <c r="H586">
        <f>Table3[[#This Row],[Total AM]]*1.165+Table3[[#This Row],[Total corni]]*0.026</f>
        <v>1.165</v>
      </c>
      <c r="I586" t="s">
        <v>774</v>
      </c>
    </row>
    <row r="587" spans="1:9" x14ac:dyDescent="0.2">
      <c r="A587">
        <v>586</v>
      </c>
      <c r="B587">
        <v>1732</v>
      </c>
      <c r="C587" t="s">
        <v>472</v>
      </c>
      <c r="D587" t="s">
        <v>431</v>
      </c>
      <c r="E587" t="s">
        <v>220</v>
      </c>
      <c r="F587">
        <v>1</v>
      </c>
      <c r="G587">
        <v>20</v>
      </c>
      <c r="H587">
        <f>Table3[[#This Row],[Total AM]]*1.165+Table3[[#This Row],[Total corni]]*0.026</f>
        <v>1.6850000000000001</v>
      </c>
      <c r="I587" t="s">
        <v>774</v>
      </c>
    </row>
    <row r="588" spans="1:9" x14ac:dyDescent="0.2">
      <c r="A588">
        <v>587</v>
      </c>
      <c r="B588">
        <v>1732</v>
      </c>
      <c r="C588" t="s">
        <v>473</v>
      </c>
      <c r="D588" t="s">
        <v>431</v>
      </c>
      <c r="E588" t="s">
        <v>220</v>
      </c>
      <c r="G588">
        <v>30</v>
      </c>
      <c r="H588">
        <f>Table3[[#This Row],[Total AM]]*1.165+Table3[[#This Row],[Total corni]]*0.026</f>
        <v>0.77999999999999992</v>
      </c>
      <c r="I588" t="s">
        <v>774</v>
      </c>
    </row>
    <row r="589" spans="1:9" x14ac:dyDescent="0.2">
      <c r="A589">
        <v>588</v>
      </c>
      <c r="B589">
        <v>1732</v>
      </c>
      <c r="C589" t="s">
        <v>474</v>
      </c>
      <c r="D589" t="s">
        <v>431</v>
      </c>
      <c r="E589" t="s">
        <v>220</v>
      </c>
      <c r="G589">
        <v>30</v>
      </c>
      <c r="H589">
        <f>Table3[[#This Row],[Total AM]]*1.165+Table3[[#This Row],[Total corni]]*0.026</f>
        <v>0.77999999999999992</v>
      </c>
      <c r="I589" t="s">
        <v>774</v>
      </c>
    </row>
    <row r="590" spans="1:9" x14ac:dyDescent="0.2">
      <c r="A590">
        <v>589</v>
      </c>
      <c r="B590">
        <v>1732</v>
      </c>
      <c r="C590" t="s">
        <v>475</v>
      </c>
      <c r="D590" t="s">
        <v>431</v>
      </c>
      <c r="E590" t="s">
        <v>220</v>
      </c>
      <c r="F590">
        <v>7</v>
      </c>
      <c r="H590">
        <f>Table3[[#This Row],[Total AM]]*1.165+Table3[[#This Row],[Total corni]]*0.026</f>
        <v>8.1550000000000011</v>
      </c>
      <c r="I590" t="s">
        <v>774</v>
      </c>
    </row>
    <row r="591" spans="1:9" x14ac:dyDescent="0.2">
      <c r="A591">
        <v>590</v>
      </c>
      <c r="B591">
        <v>1732</v>
      </c>
      <c r="C591" t="s">
        <v>475</v>
      </c>
      <c r="D591" t="s">
        <v>431</v>
      </c>
      <c r="E591" t="s">
        <v>220</v>
      </c>
      <c r="G591">
        <v>20</v>
      </c>
      <c r="H591">
        <f>Table3[[#This Row],[Total AM]]*1.165+Table3[[#This Row],[Total corni]]*0.026</f>
        <v>0.52</v>
      </c>
      <c r="I591" t="s">
        <v>774</v>
      </c>
    </row>
    <row r="592" spans="1:9" x14ac:dyDescent="0.2">
      <c r="A592">
        <v>591</v>
      </c>
      <c r="B592">
        <v>1732</v>
      </c>
      <c r="C592" t="s">
        <v>475</v>
      </c>
      <c r="D592" t="s">
        <v>431</v>
      </c>
      <c r="E592" t="s">
        <v>220</v>
      </c>
      <c r="F592">
        <v>7</v>
      </c>
      <c r="H592">
        <f>Table3[[#This Row],[Total AM]]*1.165+Table3[[#This Row],[Total corni]]*0.026</f>
        <v>8.1550000000000011</v>
      </c>
      <c r="I592" t="s">
        <v>774</v>
      </c>
    </row>
    <row r="593" spans="1:9" x14ac:dyDescent="0.2">
      <c r="A593">
        <v>592</v>
      </c>
      <c r="B593">
        <v>1732</v>
      </c>
      <c r="C593" t="s">
        <v>475</v>
      </c>
      <c r="D593" t="s">
        <v>431</v>
      </c>
      <c r="E593" t="s">
        <v>220</v>
      </c>
      <c r="F593">
        <v>3</v>
      </c>
      <c r="H593">
        <f>Table3[[#This Row],[Total AM]]*1.165+Table3[[#This Row],[Total corni]]*0.026</f>
        <v>3.4950000000000001</v>
      </c>
      <c r="I593" t="s">
        <v>774</v>
      </c>
    </row>
    <row r="594" spans="1:9" x14ac:dyDescent="0.2">
      <c r="A594">
        <v>593</v>
      </c>
      <c r="B594">
        <v>1732</v>
      </c>
      <c r="C594" t="s">
        <v>475</v>
      </c>
      <c r="D594" t="s">
        <v>431</v>
      </c>
      <c r="E594" t="s">
        <v>220</v>
      </c>
      <c r="F594">
        <v>2</v>
      </c>
      <c r="H594">
        <f>Table3[[#This Row],[Total AM]]*1.165+Table3[[#This Row],[Total corni]]*0.026</f>
        <v>2.33</v>
      </c>
      <c r="I594" t="s">
        <v>774</v>
      </c>
    </row>
    <row r="595" spans="1:9" x14ac:dyDescent="0.2">
      <c r="A595">
        <v>594</v>
      </c>
      <c r="B595">
        <v>1732</v>
      </c>
      <c r="C595" t="s">
        <v>475</v>
      </c>
      <c r="D595" t="s">
        <v>431</v>
      </c>
      <c r="E595" t="s">
        <v>220</v>
      </c>
      <c r="F595">
        <v>4</v>
      </c>
      <c r="H595">
        <f>Table3[[#This Row],[Total AM]]*1.165+Table3[[#This Row],[Total corni]]*0.026</f>
        <v>4.66</v>
      </c>
      <c r="I595" t="s">
        <v>774</v>
      </c>
    </row>
    <row r="596" spans="1:9" x14ac:dyDescent="0.2">
      <c r="A596">
        <v>595</v>
      </c>
      <c r="B596">
        <v>1732</v>
      </c>
      <c r="C596" t="s">
        <v>475</v>
      </c>
      <c r="D596" t="s">
        <v>431</v>
      </c>
      <c r="E596" t="s">
        <v>220</v>
      </c>
      <c r="F596">
        <v>4</v>
      </c>
      <c r="H596">
        <f>Table3[[#This Row],[Total AM]]*1.165+Table3[[#This Row],[Total corni]]*0.026</f>
        <v>4.66</v>
      </c>
      <c r="I596" t="s">
        <v>774</v>
      </c>
    </row>
    <row r="597" spans="1:9" x14ac:dyDescent="0.2">
      <c r="A597">
        <v>596</v>
      </c>
      <c r="B597">
        <v>1732</v>
      </c>
      <c r="C597" t="s">
        <v>475</v>
      </c>
      <c r="D597" t="s">
        <v>431</v>
      </c>
      <c r="E597" t="s">
        <v>220</v>
      </c>
      <c r="F597">
        <v>1</v>
      </c>
      <c r="G597">
        <v>20</v>
      </c>
      <c r="H597">
        <f>Table3[[#This Row],[Total AM]]*1.165+Table3[[#This Row],[Total corni]]*0.026</f>
        <v>1.6850000000000001</v>
      </c>
      <c r="I597" t="s">
        <v>774</v>
      </c>
    </row>
    <row r="598" spans="1:9" x14ac:dyDescent="0.2">
      <c r="A598">
        <v>597</v>
      </c>
      <c r="B598">
        <v>1732</v>
      </c>
      <c r="C598" t="s">
        <v>475</v>
      </c>
      <c r="D598" t="s">
        <v>431</v>
      </c>
      <c r="E598" t="s">
        <v>220</v>
      </c>
      <c r="F598">
        <v>1</v>
      </c>
      <c r="H598">
        <f>Table3[[#This Row],[Total AM]]*1.165+Table3[[#This Row],[Total corni]]*0.026</f>
        <v>1.165</v>
      </c>
      <c r="I598" t="s">
        <v>774</v>
      </c>
    </row>
    <row r="599" spans="1:9" x14ac:dyDescent="0.2">
      <c r="A599">
        <v>598</v>
      </c>
      <c r="B599">
        <v>1732</v>
      </c>
      <c r="C599" t="s">
        <v>476</v>
      </c>
      <c r="D599" t="s">
        <v>431</v>
      </c>
      <c r="E599" t="s">
        <v>220</v>
      </c>
      <c r="F599">
        <v>20</v>
      </c>
      <c r="G599">
        <v>20</v>
      </c>
      <c r="H599">
        <f>Table3[[#This Row],[Total AM]]*1.165+Table3[[#This Row],[Total corni]]*0.026</f>
        <v>23.82</v>
      </c>
      <c r="I599" t="s">
        <v>774</v>
      </c>
    </row>
    <row r="600" spans="1:9" x14ac:dyDescent="0.2">
      <c r="A600">
        <v>599</v>
      </c>
      <c r="B600">
        <v>1732</v>
      </c>
      <c r="C600" t="s">
        <v>476</v>
      </c>
      <c r="D600" t="s">
        <v>431</v>
      </c>
      <c r="E600" t="s">
        <v>220</v>
      </c>
      <c r="F600">
        <v>6</v>
      </c>
      <c r="G600">
        <v>20</v>
      </c>
      <c r="H600">
        <f>Table3[[#This Row],[Total AM]]*1.165+Table3[[#This Row],[Total corni]]*0.026</f>
        <v>7.51</v>
      </c>
      <c r="I600" t="s">
        <v>774</v>
      </c>
    </row>
    <row r="601" spans="1:9" x14ac:dyDescent="0.2">
      <c r="A601">
        <v>600</v>
      </c>
      <c r="B601">
        <v>1732</v>
      </c>
      <c r="C601" t="s">
        <v>476</v>
      </c>
      <c r="D601" t="s">
        <v>431</v>
      </c>
      <c r="E601" t="s">
        <v>220</v>
      </c>
      <c r="F601">
        <v>2</v>
      </c>
      <c r="G601">
        <v>20</v>
      </c>
      <c r="H601">
        <f>Table3[[#This Row],[Total AM]]*1.165+Table3[[#This Row],[Total corni]]*0.026</f>
        <v>2.85</v>
      </c>
      <c r="I601" t="s">
        <v>774</v>
      </c>
    </row>
    <row r="602" spans="1:9" x14ac:dyDescent="0.2">
      <c r="A602">
        <v>601</v>
      </c>
      <c r="B602">
        <v>1732</v>
      </c>
      <c r="C602" t="s">
        <v>476</v>
      </c>
      <c r="D602" t="s">
        <v>431</v>
      </c>
      <c r="E602" t="s">
        <v>220</v>
      </c>
      <c r="F602">
        <v>8</v>
      </c>
      <c r="G602">
        <v>20</v>
      </c>
      <c r="H602">
        <f>Table3[[#This Row],[Total AM]]*1.165+Table3[[#This Row],[Total corni]]*0.026</f>
        <v>9.84</v>
      </c>
      <c r="I602" t="s">
        <v>774</v>
      </c>
    </row>
    <row r="603" spans="1:9" x14ac:dyDescent="0.2">
      <c r="A603">
        <v>602</v>
      </c>
      <c r="B603">
        <v>1732</v>
      </c>
      <c r="C603" t="s">
        <v>476</v>
      </c>
      <c r="D603" t="s">
        <v>431</v>
      </c>
      <c r="E603" t="s">
        <v>220</v>
      </c>
      <c r="G603">
        <v>10</v>
      </c>
      <c r="H603">
        <f>Table3[[#This Row],[Total AM]]*1.165+Table3[[#This Row],[Total corni]]*0.026</f>
        <v>0.26</v>
      </c>
      <c r="I603" t="s">
        <v>774</v>
      </c>
    </row>
    <row r="604" spans="1:9" x14ac:dyDescent="0.2">
      <c r="A604">
        <v>603</v>
      </c>
      <c r="B604">
        <v>1732</v>
      </c>
      <c r="C604" t="s">
        <v>476</v>
      </c>
      <c r="D604" t="s">
        <v>431</v>
      </c>
      <c r="E604" t="s">
        <v>220</v>
      </c>
      <c r="G604">
        <v>30</v>
      </c>
      <c r="H604">
        <f>Table3[[#This Row],[Total AM]]*1.165+Table3[[#This Row],[Total corni]]*0.026</f>
        <v>0.77999999999999992</v>
      </c>
      <c r="I604" t="s">
        <v>774</v>
      </c>
    </row>
    <row r="605" spans="1:9" x14ac:dyDescent="0.2">
      <c r="A605">
        <v>604</v>
      </c>
      <c r="B605">
        <v>1732</v>
      </c>
      <c r="C605" t="s">
        <v>476</v>
      </c>
      <c r="D605" t="s">
        <v>431</v>
      </c>
      <c r="E605" t="s">
        <v>220</v>
      </c>
      <c r="G605">
        <v>10</v>
      </c>
      <c r="H605">
        <f>Table3[[#This Row],[Total AM]]*1.165+Table3[[#This Row],[Total corni]]*0.026</f>
        <v>0.26</v>
      </c>
      <c r="I605" t="s">
        <v>774</v>
      </c>
    </row>
    <row r="606" spans="1:9" x14ac:dyDescent="0.2">
      <c r="A606">
        <v>605</v>
      </c>
      <c r="B606">
        <v>1732</v>
      </c>
      <c r="C606" t="s">
        <v>477</v>
      </c>
      <c r="D606" t="s">
        <v>431</v>
      </c>
      <c r="E606" t="s">
        <v>220</v>
      </c>
      <c r="F606">
        <v>2</v>
      </c>
      <c r="G606">
        <v>20</v>
      </c>
      <c r="H606">
        <f>Table3[[#This Row],[Total AM]]*1.165+Table3[[#This Row],[Total corni]]*0.026</f>
        <v>2.85</v>
      </c>
      <c r="I606" t="s">
        <v>774</v>
      </c>
    </row>
    <row r="607" spans="1:9" x14ac:dyDescent="0.2">
      <c r="A607">
        <v>606</v>
      </c>
      <c r="B607">
        <v>1732</v>
      </c>
      <c r="C607" t="s">
        <v>477</v>
      </c>
      <c r="D607" t="s">
        <v>431</v>
      </c>
      <c r="E607" t="s">
        <v>220</v>
      </c>
      <c r="F607">
        <v>1</v>
      </c>
      <c r="G607">
        <v>20</v>
      </c>
      <c r="H607">
        <f>Table3[[#This Row],[Total AM]]*1.165+Table3[[#This Row],[Total corni]]*0.026</f>
        <v>1.6850000000000001</v>
      </c>
      <c r="I607" t="s">
        <v>774</v>
      </c>
    </row>
    <row r="608" spans="1:9" x14ac:dyDescent="0.2">
      <c r="A608">
        <v>607</v>
      </c>
      <c r="B608">
        <v>1732</v>
      </c>
      <c r="C608" t="s">
        <v>477</v>
      </c>
      <c r="D608" t="s">
        <v>431</v>
      </c>
      <c r="E608" t="s">
        <v>220</v>
      </c>
      <c r="F608">
        <v>1</v>
      </c>
      <c r="G608">
        <v>5</v>
      </c>
      <c r="H608">
        <f>Table3[[#This Row],[Total AM]]*1.165+Table3[[#This Row],[Total corni]]*0.026</f>
        <v>1.2949999999999999</v>
      </c>
      <c r="I608" t="s">
        <v>774</v>
      </c>
    </row>
    <row r="609" spans="1:9" x14ac:dyDescent="0.2">
      <c r="A609">
        <v>608</v>
      </c>
      <c r="B609">
        <v>1732</v>
      </c>
      <c r="C609" t="s">
        <v>477</v>
      </c>
      <c r="D609" t="s">
        <v>431</v>
      </c>
      <c r="E609" t="s">
        <v>220</v>
      </c>
      <c r="F609">
        <v>3</v>
      </c>
      <c r="H609">
        <f>Table3[[#This Row],[Total AM]]*1.165+Table3[[#This Row],[Total corni]]*0.026</f>
        <v>3.4950000000000001</v>
      </c>
      <c r="I609" t="s">
        <v>774</v>
      </c>
    </row>
    <row r="610" spans="1:9" x14ac:dyDescent="0.2">
      <c r="A610">
        <v>609</v>
      </c>
      <c r="B610">
        <v>1732</v>
      </c>
      <c r="C610" t="s">
        <v>477</v>
      </c>
      <c r="D610" t="s">
        <v>431</v>
      </c>
      <c r="E610" t="s">
        <v>220</v>
      </c>
      <c r="F610">
        <v>3</v>
      </c>
      <c r="G610">
        <v>20</v>
      </c>
      <c r="H610">
        <f>Table3[[#This Row],[Total AM]]*1.165+Table3[[#This Row],[Total corni]]*0.026</f>
        <v>4.0150000000000006</v>
      </c>
      <c r="I610" t="s">
        <v>774</v>
      </c>
    </row>
    <row r="611" spans="1:9" x14ac:dyDescent="0.2">
      <c r="A611">
        <v>610</v>
      </c>
      <c r="B611">
        <v>1732</v>
      </c>
      <c r="C611" t="s">
        <v>477</v>
      </c>
      <c r="D611" t="s">
        <v>431</v>
      </c>
      <c r="E611" t="s">
        <v>220</v>
      </c>
      <c r="F611">
        <v>1</v>
      </c>
      <c r="G611">
        <v>20</v>
      </c>
      <c r="H611">
        <f>Table3[[#This Row],[Total AM]]*1.165+Table3[[#This Row],[Total corni]]*0.026</f>
        <v>1.6850000000000001</v>
      </c>
      <c r="I611" t="s">
        <v>774</v>
      </c>
    </row>
    <row r="612" spans="1:9" x14ac:dyDescent="0.2">
      <c r="A612">
        <v>611</v>
      </c>
      <c r="B612">
        <v>1732</v>
      </c>
      <c r="C612" t="s">
        <v>477</v>
      </c>
      <c r="D612" t="s">
        <v>431</v>
      </c>
      <c r="E612" t="s">
        <v>220</v>
      </c>
      <c r="G612">
        <v>10</v>
      </c>
      <c r="H612">
        <f>Table3[[#This Row],[Total AM]]*1.165+Table3[[#This Row],[Total corni]]*0.026</f>
        <v>0.26</v>
      </c>
      <c r="I612" t="s">
        <v>774</v>
      </c>
    </row>
    <row r="613" spans="1:9" x14ac:dyDescent="0.2">
      <c r="A613">
        <v>612</v>
      </c>
      <c r="B613">
        <v>1732</v>
      </c>
      <c r="C613" t="s">
        <v>477</v>
      </c>
      <c r="D613" t="s">
        <v>431</v>
      </c>
      <c r="E613" t="s">
        <v>220</v>
      </c>
      <c r="F613">
        <v>3</v>
      </c>
      <c r="H613">
        <f>Table3[[#This Row],[Total AM]]*1.165+Table3[[#This Row],[Total corni]]*0.026</f>
        <v>3.4950000000000001</v>
      </c>
      <c r="I613" t="s">
        <v>774</v>
      </c>
    </row>
    <row r="614" spans="1:9" x14ac:dyDescent="0.2">
      <c r="A614">
        <v>613</v>
      </c>
      <c r="B614">
        <v>1732</v>
      </c>
      <c r="C614" t="s">
        <v>477</v>
      </c>
      <c r="D614" t="s">
        <v>431</v>
      </c>
      <c r="E614" t="s">
        <v>220</v>
      </c>
      <c r="F614">
        <v>3</v>
      </c>
      <c r="H614">
        <f>Table3[[#This Row],[Total AM]]*1.165+Table3[[#This Row],[Total corni]]*0.026</f>
        <v>3.4950000000000001</v>
      </c>
      <c r="I614" t="s">
        <v>774</v>
      </c>
    </row>
    <row r="615" spans="1:9" x14ac:dyDescent="0.2">
      <c r="A615">
        <v>614</v>
      </c>
      <c r="B615">
        <v>1732</v>
      </c>
      <c r="C615" t="s">
        <v>477</v>
      </c>
      <c r="D615" t="s">
        <v>431</v>
      </c>
      <c r="E615" t="s">
        <v>220</v>
      </c>
      <c r="F615">
        <v>3</v>
      </c>
      <c r="H615">
        <f>Table3[[#This Row],[Total AM]]*1.165+Table3[[#This Row],[Total corni]]*0.026</f>
        <v>3.4950000000000001</v>
      </c>
      <c r="I615" t="s">
        <v>774</v>
      </c>
    </row>
    <row r="616" spans="1:9" x14ac:dyDescent="0.2">
      <c r="A616">
        <v>615</v>
      </c>
      <c r="B616">
        <v>1732</v>
      </c>
      <c r="C616" t="s">
        <v>477</v>
      </c>
      <c r="D616" t="s">
        <v>431</v>
      </c>
      <c r="E616" t="s">
        <v>220</v>
      </c>
      <c r="F616">
        <v>1</v>
      </c>
      <c r="G616">
        <v>20</v>
      </c>
      <c r="H616">
        <f>Table3[[#This Row],[Total AM]]*1.165+Table3[[#This Row],[Total corni]]*0.026</f>
        <v>1.6850000000000001</v>
      </c>
      <c r="I616" t="s">
        <v>774</v>
      </c>
    </row>
    <row r="617" spans="1:9" x14ac:dyDescent="0.2">
      <c r="A617">
        <v>616</v>
      </c>
      <c r="B617">
        <v>1732</v>
      </c>
      <c r="C617" t="s">
        <v>477</v>
      </c>
      <c r="D617" t="s">
        <v>431</v>
      </c>
      <c r="E617" t="s">
        <v>220</v>
      </c>
      <c r="F617">
        <v>1</v>
      </c>
      <c r="H617">
        <f>Table3[[#This Row],[Total AM]]*1.165+Table3[[#This Row],[Total corni]]*0.026</f>
        <v>1.165</v>
      </c>
      <c r="I617" t="s">
        <v>774</v>
      </c>
    </row>
    <row r="618" spans="1:9" x14ac:dyDescent="0.2">
      <c r="A618">
        <v>617</v>
      </c>
      <c r="B618">
        <v>1732</v>
      </c>
      <c r="C618" t="s">
        <v>478</v>
      </c>
      <c r="D618" t="s">
        <v>431</v>
      </c>
      <c r="E618" t="s">
        <v>220</v>
      </c>
      <c r="F618">
        <v>3</v>
      </c>
      <c r="H618">
        <f>Table3[[#This Row],[Total AM]]*1.165+Table3[[#This Row],[Total corni]]*0.026</f>
        <v>3.4950000000000001</v>
      </c>
      <c r="I618" t="s">
        <v>774</v>
      </c>
    </row>
    <row r="619" spans="1:9" x14ac:dyDescent="0.2">
      <c r="A619">
        <v>618</v>
      </c>
      <c r="B619">
        <v>1732</v>
      </c>
      <c r="C619" t="s">
        <v>478</v>
      </c>
      <c r="D619" t="s">
        <v>431</v>
      </c>
      <c r="E619" t="s">
        <v>220</v>
      </c>
      <c r="F619">
        <v>3</v>
      </c>
      <c r="H619">
        <f>Table3[[#This Row],[Total AM]]*1.165+Table3[[#This Row],[Total corni]]*0.026</f>
        <v>3.4950000000000001</v>
      </c>
      <c r="I619" t="s">
        <v>774</v>
      </c>
    </row>
    <row r="620" spans="1:9" x14ac:dyDescent="0.2">
      <c r="A620">
        <v>619</v>
      </c>
      <c r="B620">
        <v>1732</v>
      </c>
      <c r="C620" t="s">
        <v>478</v>
      </c>
      <c r="D620" t="s">
        <v>431</v>
      </c>
      <c r="E620" t="s">
        <v>220</v>
      </c>
      <c r="F620">
        <v>4</v>
      </c>
      <c r="H620">
        <f>Table3[[#This Row],[Total AM]]*1.165+Table3[[#This Row],[Total corni]]*0.026</f>
        <v>4.66</v>
      </c>
      <c r="I620" t="s">
        <v>774</v>
      </c>
    </row>
    <row r="621" spans="1:9" x14ac:dyDescent="0.2">
      <c r="A621">
        <v>620</v>
      </c>
      <c r="B621">
        <v>1732</v>
      </c>
      <c r="C621" t="s">
        <v>478</v>
      </c>
      <c r="D621" t="s">
        <v>431</v>
      </c>
      <c r="E621" t="s">
        <v>220</v>
      </c>
      <c r="F621">
        <v>4</v>
      </c>
      <c r="G621">
        <v>20</v>
      </c>
      <c r="H621">
        <f>Table3[[#This Row],[Total AM]]*1.165+Table3[[#This Row],[Total corni]]*0.026</f>
        <v>5.18</v>
      </c>
      <c r="I621" t="s">
        <v>774</v>
      </c>
    </row>
    <row r="622" spans="1:9" x14ac:dyDescent="0.2">
      <c r="A622">
        <v>621</v>
      </c>
      <c r="B622">
        <v>1732</v>
      </c>
      <c r="C622" t="s">
        <v>478</v>
      </c>
      <c r="D622" t="s">
        <v>431</v>
      </c>
      <c r="E622" t="s">
        <v>220</v>
      </c>
      <c r="F622">
        <v>4</v>
      </c>
      <c r="H622">
        <f>Table3[[#This Row],[Total AM]]*1.165+Table3[[#This Row],[Total corni]]*0.026</f>
        <v>4.66</v>
      </c>
      <c r="I622" t="s">
        <v>774</v>
      </c>
    </row>
    <row r="623" spans="1:9" x14ac:dyDescent="0.2">
      <c r="A623">
        <v>622</v>
      </c>
      <c r="B623">
        <v>1732</v>
      </c>
      <c r="C623" t="s">
        <v>478</v>
      </c>
      <c r="D623" t="s">
        <v>431</v>
      </c>
      <c r="E623" t="s">
        <v>220</v>
      </c>
      <c r="F623">
        <v>5</v>
      </c>
      <c r="H623">
        <f>Table3[[#This Row],[Total AM]]*1.165+Table3[[#This Row],[Total corni]]*0.026</f>
        <v>5.8250000000000002</v>
      </c>
      <c r="I623" t="s">
        <v>774</v>
      </c>
    </row>
    <row r="624" spans="1:9" x14ac:dyDescent="0.2">
      <c r="A624">
        <v>623</v>
      </c>
      <c r="B624">
        <v>1732</v>
      </c>
      <c r="C624" t="s">
        <v>478</v>
      </c>
      <c r="D624" t="s">
        <v>431</v>
      </c>
      <c r="E624" t="s">
        <v>220</v>
      </c>
      <c r="F624">
        <v>15</v>
      </c>
      <c r="H624">
        <f>Table3[[#This Row],[Total AM]]*1.165+Table3[[#This Row],[Total corni]]*0.026</f>
        <v>17.475000000000001</v>
      </c>
      <c r="I624" t="s">
        <v>774</v>
      </c>
    </row>
    <row r="625" spans="1:9" x14ac:dyDescent="0.2">
      <c r="A625">
        <v>624</v>
      </c>
      <c r="B625">
        <v>1732</v>
      </c>
      <c r="C625" t="s">
        <v>478</v>
      </c>
      <c r="D625" t="s">
        <v>431</v>
      </c>
      <c r="E625" t="s">
        <v>220</v>
      </c>
      <c r="F625">
        <v>10</v>
      </c>
      <c r="H625">
        <f>Table3[[#This Row],[Total AM]]*1.165+Table3[[#This Row],[Total corni]]*0.026</f>
        <v>11.65</v>
      </c>
      <c r="I625" t="s">
        <v>774</v>
      </c>
    </row>
    <row r="626" spans="1:9" x14ac:dyDescent="0.2">
      <c r="A626">
        <v>625</v>
      </c>
      <c r="B626">
        <v>1732</v>
      </c>
      <c r="C626" t="s">
        <v>478</v>
      </c>
      <c r="D626" t="s">
        <v>431</v>
      </c>
      <c r="E626" t="s">
        <v>220</v>
      </c>
      <c r="F626">
        <v>2</v>
      </c>
      <c r="H626">
        <f>Table3[[#This Row],[Total AM]]*1.165+Table3[[#This Row],[Total corni]]*0.026</f>
        <v>2.33</v>
      </c>
      <c r="I626" t="s">
        <v>774</v>
      </c>
    </row>
    <row r="627" spans="1:9" x14ac:dyDescent="0.2">
      <c r="A627">
        <v>626</v>
      </c>
      <c r="B627">
        <v>1732</v>
      </c>
      <c r="C627" t="s">
        <v>478</v>
      </c>
      <c r="D627" t="s">
        <v>431</v>
      </c>
      <c r="E627" t="s">
        <v>220</v>
      </c>
      <c r="G627">
        <v>20</v>
      </c>
      <c r="H627">
        <f>Table3[[#This Row],[Total AM]]*1.165+Table3[[#This Row],[Total corni]]*0.026</f>
        <v>0.52</v>
      </c>
      <c r="I627" t="s">
        <v>774</v>
      </c>
    </row>
    <row r="628" spans="1:9" x14ac:dyDescent="0.2">
      <c r="A628">
        <v>627</v>
      </c>
      <c r="B628">
        <v>1732</v>
      </c>
      <c r="C628" t="s">
        <v>478</v>
      </c>
      <c r="D628" t="s">
        <v>431</v>
      </c>
      <c r="E628" t="s">
        <v>220</v>
      </c>
      <c r="G628">
        <v>20</v>
      </c>
      <c r="H628">
        <f>Table3[[#This Row],[Total AM]]*1.165+Table3[[#This Row],[Total corni]]*0.026</f>
        <v>0.52</v>
      </c>
      <c r="I628" t="s">
        <v>774</v>
      </c>
    </row>
    <row r="629" spans="1:9" x14ac:dyDescent="0.2">
      <c r="A629">
        <v>628</v>
      </c>
      <c r="B629">
        <v>1732</v>
      </c>
      <c r="C629" t="s">
        <v>478</v>
      </c>
      <c r="D629" t="s">
        <v>431</v>
      </c>
      <c r="E629" t="s">
        <v>220</v>
      </c>
      <c r="G629">
        <v>20</v>
      </c>
      <c r="H629">
        <f>Table3[[#This Row],[Total AM]]*1.165+Table3[[#This Row],[Total corni]]*0.026</f>
        <v>0.52</v>
      </c>
      <c r="I629" t="s">
        <v>774</v>
      </c>
    </row>
    <row r="630" spans="1:9" x14ac:dyDescent="0.2">
      <c r="A630">
        <v>629</v>
      </c>
      <c r="B630">
        <v>1732</v>
      </c>
      <c r="C630" t="s">
        <v>478</v>
      </c>
      <c r="D630" t="s">
        <v>431</v>
      </c>
      <c r="E630" t="s">
        <v>220</v>
      </c>
      <c r="F630">
        <v>3</v>
      </c>
      <c r="H630">
        <f>Table3[[#This Row],[Total AM]]*1.165+Table3[[#This Row],[Total corni]]*0.026</f>
        <v>3.4950000000000001</v>
      </c>
      <c r="I630" t="s">
        <v>774</v>
      </c>
    </row>
    <row r="631" spans="1:9" x14ac:dyDescent="0.2">
      <c r="A631">
        <v>630</v>
      </c>
      <c r="B631">
        <v>1732</v>
      </c>
      <c r="C631" t="s">
        <v>478</v>
      </c>
      <c r="D631" t="s">
        <v>431</v>
      </c>
      <c r="E631" t="s">
        <v>220</v>
      </c>
      <c r="F631">
        <v>1</v>
      </c>
      <c r="H631">
        <f>Table3[[#This Row],[Total AM]]*1.165+Table3[[#This Row],[Total corni]]*0.026</f>
        <v>1.165</v>
      </c>
      <c r="I631" t="s">
        <v>774</v>
      </c>
    </row>
    <row r="632" spans="1:9" x14ac:dyDescent="0.2">
      <c r="A632">
        <v>631</v>
      </c>
      <c r="B632">
        <v>1732</v>
      </c>
      <c r="C632" t="s">
        <v>478</v>
      </c>
      <c r="D632" t="s">
        <v>431</v>
      </c>
      <c r="E632" t="s">
        <v>220</v>
      </c>
      <c r="G632">
        <v>30</v>
      </c>
      <c r="H632">
        <f>Table3[[#This Row],[Total AM]]*1.165+Table3[[#This Row],[Total corni]]*0.026</f>
        <v>0.77999999999999992</v>
      </c>
      <c r="I632" t="s">
        <v>774</v>
      </c>
    </row>
    <row r="633" spans="1:9" x14ac:dyDescent="0.2">
      <c r="A633">
        <v>632</v>
      </c>
      <c r="B633">
        <v>1732</v>
      </c>
      <c r="C633" t="s">
        <v>478</v>
      </c>
      <c r="D633" t="s">
        <v>431</v>
      </c>
      <c r="E633" t="s">
        <v>220</v>
      </c>
      <c r="G633">
        <v>15</v>
      </c>
      <c r="H633">
        <f>Table3[[#This Row],[Total AM]]*1.165+Table3[[#This Row],[Total corni]]*0.026</f>
        <v>0.38999999999999996</v>
      </c>
      <c r="I633" t="s">
        <v>774</v>
      </c>
    </row>
    <row r="634" spans="1:9" x14ac:dyDescent="0.2">
      <c r="A634">
        <v>633</v>
      </c>
      <c r="B634">
        <v>1732</v>
      </c>
      <c r="C634" t="s">
        <v>479</v>
      </c>
      <c r="D634" t="s">
        <v>431</v>
      </c>
      <c r="E634" t="s">
        <v>220</v>
      </c>
      <c r="F634">
        <v>6</v>
      </c>
      <c r="H634">
        <f>Table3[[#This Row],[Total AM]]*1.165+Table3[[#This Row],[Total corni]]*0.026</f>
        <v>6.99</v>
      </c>
      <c r="I634" t="s">
        <v>774</v>
      </c>
    </row>
    <row r="635" spans="1:9" x14ac:dyDescent="0.2">
      <c r="A635">
        <v>634</v>
      </c>
      <c r="B635">
        <v>1732</v>
      </c>
      <c r="C635" t="s">
        <v>479</v>
      </c>
      <c r="D635" t="s">
        <v>431</v>
      </c>
      <c r="E635" t="s">
        <v>220</v>
      </c>
      <c r="F635">
        <v>4</v>
      </c>
      <c r="G635">
        <v>20</v>
      </c>
      <c r="H635">
        <f>Table3[[#This Row],[Total AM]]*1.165+Table3[[#This Row],[Total corni]]*0.026</f>
        <v>5.18</v>
      </c>
      <c r="I635" t="s">
        <v>774</v>
      </c>
    </row>
    <row r="636" spans="1:9" x14ac:dyDescent="0.2">
      <c r="A636">
        <v>635</v>
      </c>
      <c r="B636">
        <v>1732</v>
      </c>
      <c r="C636" t="s">
        <v>480</v>
      </c>
      <c r="D636" t="s">
        <v>431</v>
      </c>
      <c r="E636" t="s">
        <v>220</v>
      </c>
      <c r="F636">
        <v>2</v>
      </c>
      <c r="H636">
        <f>Table3[[#This Row],[Total AM]]*1.165+Table3[[#This Row],[Total corni]]*0.026</f>
        <v>2.33</v>
      </c>
      <c r="I636" t="s">
        <v>774</v>
      </c>
    </row>
    <row r="637" spans="1:9" x14ac:dyDescent="0.2">
      <c r="A637">
        <v>636</v>
      </c>
      <c r="B637">
        <v>1732</v>
      </c>
      <c r="C637" t="s">
        <v>480</v>
      </c>
      <c r="D637" t="s">
        <v>431</v>
      </c>
      <c r="E637" t="s">
        <v>220</v>
      </c>
      <c r="G637">
        <v>25</v>
      </c>
      <c r="H637">
        <f>Table3[[#This Row],[Total AM]]*1.165+Table3[[#This Row],[Total corni]]*0.026</f>
        <v>0.65</v>
      </c>
      <c r="I637" t="s">
        <v>774</v>
      </c>
    </row>
    <row r="638" spans="1:9" x14ac:dyDescent="0.2">
      <c r="A638">
        <v>637</v>
      </c>
      <c r="B638">
        <v>1732</v>
      </c>
      <c r="C638" t="s">
        <v>480</v>
      </c>
      <c r="D638" t="s">
        <v>431</v>
      </c>
      <c r="E638" t="s">
        <v>220</v>
      </c>
      <c r="F638">
        <v>2</v>
      </c>
      <c r="H638">
        <f>Table3[[#This Row],[Total AM]]*1.165+Table3[[#This Row],[Total corni]]*0.026</f>
        <v>2.33</v>
      </c>
      <c r="I638" t="s">
        <v>774</v>
      </c>
    </row>
    <row r="639" spans="1:9" x14ac:dyDescent="0.2">
      <c r="A639">
        <v>638</v>
      </c>
      <c r="B639">
        <v>1732</v>
      </c>
      <c r="C639" t="s">
        <v>480</v>
      </c>
      <c r="D639" t="s">
        <v>431</v>
      </c>
      <c r="E639" t="s">
        <v>220</v>
      </c>
      <c r="F639">
        <v>1</v>
      </c>
      <c r="H639">
        <f>Table3[[#This Row],[Total AM]]*1.165+Table3[[#This Row],[Total corni]]*0.026</f>
        <v>1.165</v>
      </c>
      <c r="I639" t="s">
        <v>774</v>
      </c>
    </row>
    <row r="640" spans="1:9" x14ac:dyDescent="0.2">
      <c r="A640">
        <v>639</v>
      </c>
      <c r="B640">
        <v>1732</v>
      </c>
      <c r="C640" t="s">
        <v>480</v>
      </c>
      <c r="D640" t="s">
        <v>431</v>
      </c>
      <c r="E640" t="s">
        <v>220</v>
      </c>
      <c r="F640">
        <v>1</v>
      </c>
      <c r="G640">
        <v>20</v>
      </c>
      <c r="H640">
        <f>Table3[[#This Row],[Total AM]]*1.165+Table3[[#This Row],[Total corni]]*0.026</f>
        <v>1.6850000000000001</v>
      </c>
      <c r="I640" t="s">
        <v>774</v>
      </c>
    </row>
    <row r="641" spans="1:9" x14ac:dyDescent="0.2">
      <c r="A641">
        <v>640</v>
      </c>
      <c r="B641">
        <v>1732</v>
      </c>
      <c r="C641" t="s">
        <v>480</v>
      </c>
      <c r="D641" t="s">
        <v>431</v>
      </c>
      <c r="E641" t="s">
        <v>220</v>
      </c>
      <c r="F641">
        <v>1</v>
      </c>
      <c r="H641">
        <f>Table3[[#This Row],[Total AM]]*1.165+Table3[[#This Row],[Total corni]]*0.026</f>
        <v>1.165</v>
      </c>
      <c r="I641" t="s">
        <v>774</v>
      </c>
    </row>
    <row r="642" spans="1:9" x14ac:dyDescent="0.2">
      <c r="A642">
        <v>641</v>
      </c>
      <c r="B642">
        <v>1732</v>
      </c>
      <c r="C642" t="s">
        <v>480</v>
      </c>
      <c r="D642" t="s">
        <v>431</v>
      </c>
      <c r="E642" t="s">
        <v>220</v>
      </c>
      <c r="G642">
        <v>20</v>
      </c>
      <c r="H642">
        <f>Table3[[#This Row],[Total AM]]*1.165+Table3[[#This Row],[Total corni]]*0.026</f>
        <v>0.52</v>
      </c>
      <c r="I642" t="s">
        <v>774</v>
      </c>
    </row>
    <row r="643" spans="1:9" x14ac:dyDescent="0.2">
      <c r="A643">
        <v>642</v>
      </c>
      <c r="B643">
        <v>1732</v>
      </c>
      <c r="C643" t="s">
        <v>480</v>
      </c>
      <c r="D643" t="s">
        <v>431</v>
      </c>
      <c r="E643" t="s">
        <v>220</v>
      </c>
      <c r="G643">
        <v>20</v>
      </c>
      <c r="H643">
        <f>Table3[[#This Row],[Total AM]]*1.165+Table3[[#This Row],[Total corni]]*0.026</f>
        <v>0.52</v>
      </c>
      <c r="I643" t="s">
        <v>774</v>
      </c>
    </row>
    <row r="644" spans="1:9" x14ac:dyDescent="0.2">
      <c r="A644">
        <v>643</v>
      </c>
      <c r="B644">
        <v>1732</v>
      </c>
      <c r="C644" t="s">
        <v>480</v>
      </c>
      <c r="D644" t="s">
        <v>431</v>
      </c>
      <c r="E644" t="s">
        <v>220</v>
      </c>
      <c r="F644">
        <v>1</v>
      </c>
      <c r="G644">
        <v>20</v>
      </c>
      <c r="H644">
        <f>Table3[[#This Row],[Total AM]]*1.165+Table3[[#This Row],[Total corni]]*0.026</f>
        <v>1.6850000000000001</v>
      </c>
      <c r="I644" t="s">
        <v>774</v>
      </c>
    </row>
    <row r="645" spans="1:9" x14ac:dyDescent="0.2">
      <c r="A645">
        <v>644</v>
      </c>
      <c r="B645">
        <v>1732</v>
      </c>
      <c r="C645" t="s">
        <v>480</v>
      </c>
      <c r="D645" t="s">
        <v>431</v>
      </c>
      <c r="E645" t="s">
        <v>220</v>
      </c>
      <c r="F645">
        <v>1</v>
      </c>
      <c r="H645">
        <f>Table3[[#This Row],[Total AM]]*1.165+Table3[[#This Row],[Total corni]]*0.026</f>
        <v>1.165</v>
      </c>
      <c r="I645" t="s">
        <v>774</v>
      </c>
    </row>
    <row r="646" spans="1:9" x14ac:dyDescent="0.2">
      <c r="A646">
        <v>645</v>
      </c>
      <c r="B646">
        <v>1732</v>
      </c>
      <c r="C646" t="s">
        <v>480</v>
      </c>
      <c r="D646" t="s">
        <v>431</v>
      </c>
      <c r="E646" t="s">
        <v>220</v>
      </c>
      <c r="G646">
        <v>30</v>
      </c>
      <c r="H646">
        <f>Table3[[#This Row],[Total AM]]*1.165+Table3[[#This Row],[Total corni]]*0.026</f>
        <v>0.77999999999999992</v>
      </c>
      <c r="I646" t="s">
        <v>774</v>
      </c>
    </row>
    <row r="647" spans="1:9" x14ac:dyDescent="0.2">
      <c r="A647">
        <v>646</v>
      </c>
      <c r="B647">
        <v>1732</v>
      </c>
      <c r="C647" t="s">
        <v>480</v>
      </c>
      <c r="D647" t="s">
        <v>431</v>
      </c>
      <c r="E647" t="s">
        <v>220</v>
      </c>
      <c r="G647">
        <v>25</v>
      </c>
      <c r="H647">
        <f>Table3[[#This Row],[Total AM]]*1.165+Table3[[#This Row],[Total corni]]*0.026</f>
        <v>0.65</v>
      </c>
      <c r="I647" t="s">
        <v>774</v>
      </c>
    </row>
    <row r="648" spans="1:9" x14ac:dyDescent="0.2">
      <c r="A648">
        <v>647</v>
      </c>
      <c r="B648">
        <v>1732</v>
      </c>
      <c r="C648" t="s">
        <v>480</v>
      </c>
      <c r="D648" t="s">
        <v>431</v>
      </c>
      <c r="E648" t="s">
        <v>220</v>
      </c>
      <c r="F648">
        <v>1</v>
      </c>
      <c r="H648">
        <f>Table3[[#This Row],[Total AM]]*1.165+Table3[[#This Row],[Total corni]]*0.026</f>
        <v>1.165</v>
      </c>
      <c r="I648" t="s">
        <v>774</v>
      </c>
    </row>
    <row r="649" spans="1:9" x14ac:dyDescent="0.2">
      <c r="A649">
        <v>648</v>
      </c>
      <c r="B649">
        <v>1732</v>
      </c>
      <c r="C649" t="s">
        <v>480</v>
      </c>
      <c r="D649" t="s">
        <v>431</v>
      </c>
      <c r="E649" t="s">
        <v>220</v>
      </c>
      <c r="F649">
        <v>1</v>
      </c>
      <c r="H649">
        <f>Table3[[#This Row],[Total AM]]*1.165+Table3[[#This Row],[Total corni]]*0.026</f>
        <v>1.165</v>
      </c>
      <c r="I649" t="s">
        <v>774</v>
      </c>
    </row>
    <row r="650" spans="1:9" x14ac:dyDescent="0.2">
      <c r="A650">
        <v>649</v>
      </c>
      <c r="B650">
        <v>1732</v>
      </c>
      <c r="C650" t="s">
        <v>195</v>
      </c>
      <c r="D650" t="s">
        <v>431</v>
      </c>
      <c r="E650" t="s">
        <v>220</v>
      </c>
      <c r="G650">
        <v>30</v>
      </c>
      <c r="H650">
        <f>Table3[[#This Row],[Total AM]]*1.165+Table3[[#This Row],[Total corni]]*0.026</f>
        <v>0.77999999999999992</v>
      </c>
      <c r="I650" t="s">
        <v>774</v>
      </c>
    </row>
    <row r="651" spans="1:9" x14ac:dyDescent="0.2">
      <c r="A651">
        <v>650</v>
      </c>
      <c r="B651">
        <v>1732</v>
      </c>
      <c r="C651" t="s">
        <v>195</v>
      </c>
      <c r="D651" t="s">
        <v>431</v>
      </c>
      <c r="E651" t="s">
        <v>220</v>
      </c>
      <c r="G651">
        <v>30</v>
      </c>
      <c r="H651">
        <f>Table3[[#This Row],[Total AM]]*1.165+Table3[[#This Row],[Total corni]]*0.026</f>
        <v>0.77999999999999992</v>
      </c>
      <c r="I651" t="s">
        <v>774</v>
      </c>
    </row>
    <row r="652" spans="1:9" x14ac:dyDescent="0.2">
      <c r="A652">
        <v>651</v>
      </c>
      <c r="B652">
        <v>1732</v>
      </c>
      <c r="C652" t="s">
        <v>195</v>
      </c>
      <c r="D652" t="s">
        <v>431</v>
      </c>
      <c r="E652" t="s">
        <v>220</v>
      </c>
      <c r="F652">
        <v>1</v>
      </c>
      <c r="G652">
        <v>20</v>
      </c>
      <c r="H652">
        <f>Table3[[#This Row],[Total AM]]*1.165+Table3[[#This Row],[Total corni]]*0.026</f>
        <v>1.6850000000000001</v>
      </c>
      <c r="I652" t="s">
        <v>774</v>
      </c>
    </row>
    <row r="653" spans="1:9" x14ac:dyDescent="0.2">
      <c r="A653">
        <v>652</v>
      </c>
      <c r="B653">
        <v>1732</v>
      </c>
      <c r="C653" t="s">
        <v>195</v>
      </c>
      <c r="D653" t="s">
        <v>431</v>
      </c>
      <c r="E653" t="s">
        <v>220</v>
      </c>
      <c r="G653">
        <v>30</v>
      </c>
      <c r="H653">
        <f>Table3[[#This Row],[Total AM]]*1.165+Table3[[#This Row],[Total corni]]*0.026</f>
        <v>0.77999999999999992</v>
      </c>
      <c r="I653" t="s">
        <v>774</v>
      </c>
    </row>
    <row r="654" spans="1:9" x14ac:dyDescent="0.2">
      <c r="A654">
        <v>653</v>
      </c>
      <c r="B654">
        <v>1732</v>
      </c>
      <c r="C654" t="s">
        <v>195</v>
      </c>
      <c r="D654" t="s">
        <v>431</v>
      </c>
      <c r="E654" t="s">
        <v>220</v>
      </c>
      <c r="G654">
        <v>5</v>
      </c>
      <c r="H654">
        <f>Table3[[#This Row],[Total AM]]*1.165+Table3[[#This Row],[Total corni]]*0.026</f>
        <v>0.13</v>
      </c>
      <c r="I654" t="s">
        <v>774</v>
      </c>
    </row>
    <row r="655" spans="1:9" x14ac:dyDescent="0.2">
      <c r="A655">
        <v>654</v>
      </c>
      <c r="B655">
        <v>1732</v>
      </c>
      <c r="C655" t="s">
        <v>481</v>
      </c>
      <c r="D655" t="s">
        <v>431</v>
      </c>
      <c r="E655" t="s">
        <v>220</v>
      </c>
      <c r="G655">
        <v>15</v>
      </c>
      <c r="H655">
        <f>Table3[[#This Row],[Total AM]]*1.165+Table3[[#This Row],[Total corni]]*0.026</f>
        <v>0.38999999999999996</v>
      </c>
      <c r="I655" t="s">
        <v>774</v>
      </c>
    </row>
    <row r="656" spans="1:9" x14ac:dyDescent="0.2">
      <c r="A656">
        <v>655</v>
      </c>
      <c r="B656">
        <v>1732</v>
      </c>
      <c r="C656" t="s">
        <v>481</v>
      </c>
      <c r="D656" t="s">
        <v>431</v>
      </c>
      <c r="E656" t="s">
        <v>220</v>
      </c>
      <c r="G656">
        <v>30</v>
      </c>
      <c r="H656">
        <f>Table3[[#This Row],[Total AM]]*1.165+Table3[[#This Row],[Total corni]]*0.026</f>
        <v>0.77999999999999992</v>
      </c>
      <c r="I656" t="s">
        <v>774</v>
      </c>
    </row>
    <row r="657" spans="1:9" x14ac:dyDescent="0.2">
      <c r="A657">
        <v>656</v>
      </c>
      <c r="B657">
        <v>1732</v>
      </c>
      <c r="C657" t="s">
        <v>481</v>
      </c>
      <c r="D657" t="s">
        <v>431</v>
      </c>
      <c r="E657" t="s">
        <v>220</v>
      </c>
      <c r="G657">
        <v>30</v>
      </c>
      <c r="H657">
        <f>Table3[[#This Row],[Total AM]]*1.165+Table3[[#This Row],[Total corni]]*0.026</f>
        <v>0.77999999999999992</v>
      </c>
      <c r="I657" t="s">
        <v>774</v>
      </c>
    </row>
    <row r="658" spans="1:9" x14ac:dyDescent="0.2">
      <c r="A658">
        <v>657</v>
      </c>
      <c r="B658">
        <v>1732</v>
      </c>
      <c r="C658" t="s">
        <v>481</v>
      </c>
      <c r="D658" t="s">
        <v>431</v>
      </c>
      <c r="E658" t="s">
        <v>220</v>
      </c>
      <c r="G658">
        <v>20</v>
      </c>
      <c r="H658">
        <f>Table3[[#This Row],[Total AM]]*1.165+Table3[[#This Row],[Total corni]]*0.026</f>
        <v>0.52</v>
      </c>
      <c r="I658" t="s">
        <v>774</v>
      </c>
    </row>
    <row r="659" spans="1:9" x14ac:dyDescent="0.2">
      <c r="A659">
        <v>658</v>
      </c>
      <c r="B659">
        <v>1732</v>
      </c>
      <c r="C659" t="s">
        <v>481</v>
      </c>
      <c r="D659" t="s">
        <v>431</v>
      </c>
      <c r="E659" t="s">
        <v>220</v>
      </c>
      <c r="G659">
        <v>20</v>
      </c>
      <c r="H659">
        <f>Table3[[#This Row],[Total AM]]*1.165+Table3[[#This Row],[Total corni]]*0.026</f>
        <v>0.52</v>
      </c>
      <c r="I659" t="s">
        <v>774</v>
      </c>
    </row>
    <row r="660" spans="1:9" x14ac:dyDescent="0.2">
      <c r="A660">
        <v>659</v>
      </c>
      <c r="B660">
        <v>1732</v>
      </c>
      <c r="C660" t="s">
        <v>482</v>
      </c>
      <c r="D660" t="s">
        <v>431</v>
      </c>
      <c r="E660" t="s">
        <v>220</v>
      </c>
      <c r="F660">
        <v>7</v>
      </c>
      <c r="H660">
        <f>Table3[[#This Row],[Total AM]]*1.165+Table3[[#This Row],[Total corni]]*0.026</f>
        <v>8.1550000000000011</v>
      </c>
      <c r="I660" t="s">
        <v>774</v>
      </c>
    </row>
    <row r="661" spans="1:9" x14ac:dyDescent="0.2">
      <c r="A661">
        <v>660</v>
      </c>
      <c r="B661">
        <v>1732</v>
      </c>
      <c r="C661" t="s">
        <v>482</v>
      </c>
      <c r="D661" t="s">
        <v>431</v>
      </c>
      <c r="E661" t="s">
        <v>220</v>
      </c>
      <c r="F661">
        <v>4</v>
      </c>
      <c r="H661">
        <f>Table3[[#This Row],[Total AM]]*1.165+Table3[[#This Row],[Total corni]]*0.026</f>
        <v>4.66</v>
      </c>
      <c r="I661" t="s">
        <v>774</v>
      </c>
    </row>
    <row r="662" spans="1:9" x14ac:dyDescent="0.2">
      <c r="A662">
        <v>661</v>
      </c>
      <c r="B662">
        <v>1732</v>
      </c>
      <c r="C662" t="s">
        <v>482</v>
      </c>
      <c r="D662" t="s">
        <v>431</v>
      </c>
      <c r="E662" t="s">
        <v>220</v>
      </c>
      <c r="F662">
        <v>3</v>
      </c>
      <c r="H662">
        <f>Table3[[#This Row],[Total AM]]*1.165+Table3[[#This Row],[Total corni]]*0.026</f>
        <v>3.4950000000000001</v>
      </c>
      <c r="I662" t="s">
        <v>774</v>
      </c>
    </row>
    <row r="663" spans="1:9" x14ac:dyDescent="0.2">
      <c r="A663">
        <v>662</v>
      </c>
      <c r="B663">
        <v>1732</v>
      </c>
      <c r="C663" t="s">
        <v>482</v>
      </c>
      <c r="D663" t="s">
        <v>431</v>
      </c>
      <c r="E663" t="s">
        <v>220</v>
      </c>
      <c r="F663">
        <v>2</v>
      </c>
      <c r="H663">
        <f>Table3[[#This Row],[Total AM]]*1.165+Table3[[#This Row],[Total corni]]*0.026</f>
        <v>2.33</v>
      </c>
      <c r="I663" t="s">
        <v>774</v>
      </c>
    </row>
    <row r="664" spans="1:9" x14ac:dyDescent="0.2">
      <c r="A664">
        <v>663</v>
      </c>
      <c r="B664">
        <v>1732</v>
      </c>
      <c r="C664" t="s">
        <v>483</v>
      </c>
      <c r="D664" t="s">
        <v>431</v>
      </c>
      <c r="E664" t="s">
        <v>220</v>
      </c>
      <c r="F664">
        <v>5</v>
      </c>
      <c r="H664">
        <f>Table3[[#This Row],[Total AM]]*1.165+Table3[[#This Row],[Total corni]]*0.026</f>
        <v>5.8250000000000002</v>
      </c>
      <c r="I664" t="s">
        <v>774</v>
      </c>
    </row>
    <row r="665" spans="1:9" x14ac:dyDescent="0.2">
      <c r="A665">
        <v>664</v>
      </c>
      <c r="B665">
        <v>1732</v>
      </c>
      <c r="C665" t="s">
        <v>483</v>
      </c>
      <c r="D665" t="s">
        <v>431</v>
      </c>
      <c r="E665" t="s">
        <v>220</v>
      </c>
      <c r="G665">
        <v>20</v>
      </c>
      <c r="H665">
        <f>Table3[[#This Row],[Total AM]]*1.165+Table3[[#This Row],[Total corni]]*0.026</f>
        <v>0.52</v>
      </c>
      <c r="I665" t="s">
        <v>774</v>
      </c>
    </row>
    <row r="666" spans="1:9" x14ac:dyDescent="0.2">
      <c r="A666">
        <v>665</v>
      </c>
      <c r="B666">
        <v>1732</v>
      </c>
      <c r="C666" t="s">
        <v>483</v>
      </c>
      <c r="D666" t="s">
        <v>431</v>
      </c>
      <c r="E666" t="s">
        <v>220</v>
      </c>
      <c r="F666">
        <v>8</v>
      </c>
      <c r="H666">
        <f>Table3[[#This Row],[Total AM]]*1.165+Table3[[#This Row],[Total corni]]*0.026</f>
        <v>9.32</v>
      </c>
      <c r="I666" t="s">
        <v>774</v>
      </c>
    </row>
    <row r="667" spans="1:9" x14ac:dyDescent="0.2">
      <c r="A667">
        <v>666</v>
      </c>
      <c r="B667">
        <v>1732</v>
      </c>
      <c r="C667" t="s">
        <v>483</v>
      </c>
      <c r="D667" t="s">
        <v>431</v>
      </c>
      <c r="E667" t="s">
        <v>220</v>
      </c>
      <c r="F667">
        <v>5</v>
      </c>
      <c r="H667">
        <f>Table3[[#This Row],[Total AM]]*1.165+Table3[[#This Row],[Total corni]]*0.026</f>
        <v>5.8250000000000002</v>
      </c>
      <c r="I667" t="s">
        <v>774</v>
      </c>
    </row>
    <row r="668" spans="1:9" x14ac:dyDescent="0.2">
      <c r="A668">
        <v>667</v>
      </c>
      <c r="B668">
        <v>1732</v>
      </c>
      <c r="C668" t="s">
        <v>483</v>
      </c>
      <c r="D668" t="s">
        <v>431</v>
      </c>
      <c r="E668" t="s">
        <v>220</v>
      </c>
      <c r="G668">
        <v>20</v>
      </c>
      <c r="H668">
        <f>Table3[[#This Row],[Total AM]]*1.165+Table3[[#This Row],[Total corni]]*0.026</f>
        <v>0.52</v>
      </c>
      <c r="I668" t="s">
        <v>774</v>
      </c>
    </row>
    <row r="669" spans="1:9" x14ac:dyDescent="0.2">
      <c r="A669">
        <v>668</v>
      </c>
      <c r="B669">
        <v>1732</v>
      </c>
      <c r="C669" t="s">
        <v>483</v>
      </c>
      <c r="D669" t="s">
        <v>431</v>
      </c>
      <c r="E669" t="s">
        <v>220</v>
      </c>
      <c r="G669">
        <v>20</v>
      </c>
      <c r="H669">
        <f>Table3[[#This Row],[Total AM]]*1.165+Table3[[#This Row],[Total corni]]*0.026</f>
        <v>0.52</v>
      </c>
      <c r="I669" t="s">
        <v>774</v>
      </c>
    </row>
    <row r="670" spans="1:9" x14ac:dyDescent="0.2">
      <c r="A670">
        <v>669</v>
      </c>
      <c r="B670">
        <v>1732</v>
      </c>
      <c r="C670" t="s">
        <v>483</v>
      </c>
      <c r="D670" t="s">
        <v>431</v>
      </c>
      <c r="E670" t="s">
        <v>220</v>
      </c>
      <c r="F670">
        <v>10</v>
      </c>
      <c r="H670">
        <f>Table3[[#This Row],[Total AM]]*1.165+Table3[[#This Row],[Total corni]]*0.026</f>
        <v>11.65</v>
      </c>
      <c r="I670" t="s">
        <v>774</v>
      </c>
    </row>
    <row r="671" spans="1:9" x14ac:dyDescent="0.2">
      <c r="A671">
        <v>670</v>
      </c>
      <c r="B671">
        <v>1732</v>
      </c>
      <c r="C671" t="s">
        <v>483</v>
      </c>
      <c r="D671" t="s">
        <v>431</v>
      </c>
      <c r="E671" t="s">
        <v>220</v>
      </c>
      <c r="F671">
        <v>7</v>
      </c>
      <c r="H671">
        <f>Table3[[#This Row],[Total AM]]*1.165+Table3[[#This Row],[Total corni]]*0.026</f>
        <v>8.1550000000000011</v>
      </c>
      <c r="I671" t="s">
        <v>774</v>
      </c>
    </row>
    <row r="672" spans="1:9" x14ac:dyDescent="0.2">
      <c r="A672">
        <v>671</v>
      </c>
      <c r="B672">
        <v>1732</v>
      </c>
      <c r="C672" t="s">
        <v>483</v>
      </c>
      <c r="D672" t="s">
        <v>431</v>
      </c>
      <c r="E672" t="s">
        <v>220</v>
      </c>
      <c r="F672">
        <v>2</v>
      </c>
      <c r="G672">
        <v>20</v>
      </c>
      <c r="H672">
        <f>Table3[[#This Row],[Total AM]]*1.165+Table3[[#This Row],[Total corni]]*0.026</f>
        <v>2.85</v>
      </c>
      <c r="I672" t="s">
        <v>774</v>
      </c>
    </row>
    <row r="673" spans="1:9" x14ac:dyDescent="0.2">
      <c r="A673">
        <v>672</v>
      </c>
      <c r="B673">
        <v>1732</v>
      </c>
      <c r="C673" t="s">
        <v>483</v>
      </c>
      <c r="D673" t="s">
        <v>431</v>
      </c>
      <c r="E673" t="s">
        <v>220</v>
      </c>
      <c r="F673">
        <v>1</v>
      </c>
      <c r="H673">
        <f>Table3[[#This Row],[Total AM]]*1.165+Table3[[#This Row],[Total corni]]*0.026</f>
        <v>1.165</v>
      </c>
      <c r="I673" t="s">
        <v>774</v>
      </c>
    </row>
    <row r="674" spans="1:9" x14ac:dyDescent="0.2">
      <c r="A674">
        <v>673</v>
      </c>
      <c r="B674">
        <v>1732</v>
      </c>
      <c r="C674" t="s">
        <v>484</v>
      </c>
      <c r="D674" t="s">
        <v>431</v>
      </c>
      <c r="E674" t="s">
        <v>220</v>
      </c>
      <c r="F674">
        <v>8</v>
      </c>
      <c r="H674">
        <f>Table3[[#This Row],[Total AM]]*1.165+Table3[[#This Row],[Total corni]]*0.026</f>
        <v>9.32</v>
      </c>
      <c r="I674" t="s">
        <v>774</v>
      </c>
    </row>
    <row r="675" spans="1:9" x14ac:dyDescent="0.2">
      <c r="A675">
        <v>674</v>
      </c>
      <c r="B675">
        <v>1732</v>
      </c>
      <c r="C675" t="s">
        <v>484</v>
      </c>
      <c r="D675" t="s">
        <v>431</v>
      </c>
      <c r="E675" t="s">
        <v>220</v>
      </c>
      <c r="F675">
        <v>1</v>
      </c>
      <c r="G675">
        <v>20</v>
      </c>
      <c r="H675">
        <f>Table3[[#This Row],[Total AM]]*1.165+Table3[[#This Row],[Total corni]]*0.026</f>
        <v>1.6850000000000001</v>
      </c>
      <c r="I675" t="s">
        <v>774</v>
      </c>
    </row>
    <row r="676" spans="1:9" x14ac:dyDescent="0.2">
      <c r="A676">
        <v>675</v>
      </c>
      <c r="B676">
        <v>1732</v>
      </c>
      <c r="C676" t="s">
        <v>484</v>
      </c>
      <c r="D676" t="s">
        <v>431</v>
      </c>
      <c r="E676" t="s">
        <v>220</v>
      </c>
      <c r="F676">
        <v>1</v>
      </c>
      <c r="G676">
        <v>20</v>
      </c>
      <c r="H676">
        <f>Table3[[#This Row],[Total AM]]*1.165+Table3[[#This Row],[Total corni]]*0.026</f>
        <v>1.6850000000000001</v>
      </c>
      <c r="I676" t="s">
        <v>774</v>
      </c>
    </row>
    <row r="677" spans="1:9" x14ac:dyDescent="0.2">
      <c r="A677">
        <v>676</v>
      </c>
      <c r="B677">
        <v>1732</v>
      </c>
      <c r="C677" t="s">
        <v>484</v>
      </c>
      <c r="D677" t="s">
        <v>431</v>
      </c>
      <c r="E677" t="s">
        <v>220</v>
      </c>
      <c r="F677">
        <v>1</v>
      </c>
      <c r="G677">
        <v>20</v>
      </c>
      <c r="H677">
        <f>Table3[[#This Row],[Total AM]]*1.165+Table3[[#This Row],[Total corni]]*0.026</f>
        <v>1.6850000000000001</v>
      </c>
      <c r="I677" t="s">
        <v>774</v>
      </c>
    </row>
    <row r="678" spans="1:9" x14ac:dyDescent="0.2">
      <c r="A678">
        <v>677</v>
      </c>
      <c r="B678">
        <v>1732</v>
      </c>
      <c r="C678" t="s">
        <v>484</v>
      </c>
      <c r="D678" t="s">
        <v>431</v>
      </c>
      <c r="E678" t="s">
        <v>220</v>
      </c>
      <c r="F678">
        <v>7</v>
      </c>
      <c r="H678">
        <f>Table3[[#This Row],[Total AM]]*1.165+Table3[[#This Row],[Total corni]]*0.026</f>
        <v>8.1550000000000011</v>
      </c>
      <c r="I678" t="s">
        <v>774</v>
      </c>
    </row>
    <row r="679" spans="1:9" x14ac:dyDescent="0.2">
      <c r="A679">
        <v>678</v>
      </c>
      <c r="B679">
        <v>1732</v>
      </c>
      <c r="C679" t="s">
        <v>484</v>
      </c>
      <c r="D679" t="s">
        <v>431</v>
      </c>
      <c r="E679" t="s">
        <v>220</v>
      </c>
      <c r="F679">
        <v>6</v>
      </c>
      <c r="G679">
        <v>20</v>
      </c>
      <c r="H679">
        <f>Table3[[#This Row],[Total AM]]*1.165+Table3[[#This Row],[Total corni]]*0.026</f>
        <v>7.51</v>
      </c>
      <c r="I679" t="s">
        <v>774</v>
      </c>
    </row>
    <row r="680" spans="1:9" x14ac:dyDescent="0.2">
      <c r="A680">
        <v>679</v>
      </c>
      <c r="B680">
        <v>1732</v>
      </c>
      <c r="C680" t="s">
        <v>484</v>
      </c>
      <c r="D680" t="s">
        <v>431</v>
      </c>
      <c r="E680" t="s">
        <v>220</v>
      </c>
      <c r="F680">
        <v>2</v>
      </c>
      <c r="G680">
        <v>20</v>
      </c>
      <c r="H680">
        <f>Table3[[#This Row],[Total AM]]*1.165+Table3[[#This Row],[Total corni]]*0.026</f>
        <v>2.85</v>
      </c>
      <c r="I680" t="s">
        <v>774</v>
      </c>
    </row>
    <row r="681" spans="1:9" x14ac:dyDescent="0.2">
      <c r="A681">
        <v>680</v>
      </c>
      <c r="B681">
        <v>1732</v>
      </c>
      <c r="C681" t="s">
        <v>484</v>
      </c>
      <c r="D681" t="s">
        <v>431</v>
      </c>
      <c r="E681" t="s">
        <v>220</v>
      </c>
      <c r="F681">
        <v>2</v>
      </c>
      <c r="G681">
        <v>10</v>
      </c>
      <c r="H681">
        <f>Table3[[#This Row],[Total AM]]*1.165+Table3[[#This Row],[Total corni]]*0.026</f>
        <v>2.59</v>
      </c>
      <c r="I681" t="s">
        <v>774</v>
      </c>
    </row>
    <row r="682" spans="1:9" x14ac:dyDescent="0.2">
      <c r="A682">
        <v>681</v>
      </c>
      <c r="B682">
        <v>1732</v>
      </c>
      <c r="C682" t="s">
        <v>484</v>
      </c>
      <c r="D682" t="s">
        <v>431</v>
      </c>
      <c r="E682" t="s">
        <v>220</v>
      </c>
      <c r="F682">
        <v>2</v>
      </c>
      <c r="G682">
        <v>20</v>
      </c>
      <c r="H682">
        <f>Table3[[#This Row],[Total AM]]*1.165+Table3[[#This Row],[Total corni]]*0.026</f>
        <v>2.85</v>
      </c>
      <c r="I682" t="s">
        <v>774</v>
      </c>
    </row>
    <row r="683" spans="1:9" x14ac:dyDescent="0.2">
      <c r="A683">
        <v>682</v>
      </c>
      <c r="B683">
        <v>1732</v>
      </c>
      <c r="C683" t="s">
        <v>484</v>
      </c>
      <c r="D683" t="s">
        <v>431</v>
      </c>
      <c r="E683" t="s">
        <v>220</v>
      </c>
      <c r="F683">
        <v>1</v>
      </c>
      <c r="G683">
        <v>10</v>
      </c>
      <c r="H683">
        <f>Table3[[#This Row],[Total AM]]*1.165+Table3[[#This Row],[Total corni]]*0.026</f>
        <v>1.425</v>
      </c>
      <c r="I683" t="s">
        <v>774</v>
      </c>
    </row>
    <row r="684" spans="1:9" x14ac:dyDescent="0.2">
      <c r="A684">
        <v>683</v>
      </c>
      <c r="B684">
        <v>1732</v>
      </c>
      <c r="C684" t="s">
        <v>484</v>
      </c>
      <c r="D684" t="s">
        <v>431</v>
      </c>
      <c r="E684" t="s">
        <v>220</v>
      </c>
      <c r="F684">
        <v>5</v>
      </c>
      <c r="G684">
        <v>10</v>
      </c>
      <c r="H684">
        <f>Table3[[#This Row],[Total AM]]*1.165+Table3[[#This Row],[Total corni]]*0.026</f>
        <v>6.085</v>
      </c>
      <c r="I684" t="s">
        <v>774</v>
      </c>
    </row>
    <row r="685" spans="1:9" x14ac:dyDescent="0.2">
      <c r="A685">
        <v>684</v>
      </c>
      <c r="B685">
        <v>1732</v>
      </c>
      <c r="C685" t="s">
        <v>484</v>
      </c>
      <c r="D685" t="s">
        <v>431</v>
      </c>
      <c r="E685" t="s">
        <v>220</v>
      </c>
      <c r="F685">
        <v>3</v>
      </c>
      <c r="G685">
        <v>20</v>
      </c>
      <c r="H685">
        <f>Table3[[#This Row],[Total AM]]*1.165+Table3[[#This Row],[Total corni]]*0.026</f>
        <v>4.0150000000000006</v>
      </c>
      <c r="I685" t="s">
        <v>774</v>
      </c>
    </row>
    <row r="686" spans="1:9" x14ac:dyDescent="0.2">
      <c r="A686">
        <v>685</v>
      </c>
      <c r="B686">
        <v>1732</v>
      </c>
      <c r="C686" t="s">
        <v>484</v>
      </c>
      <c r="D686" t="s">
        <v>431</v>
      </c>
      <c r="E686" t="s">
        <v>220</v>
      </c>
      <c r="F686">
        <v>3</v>
      </c>
      <c r="H686">
        <f>Table3[[#This Row],[Total AM]]*1.165+Table3[[#This Row],[Total corni]]*0.026</f>
        <v>3.4950000000000001</v>
      </c>
      <c r="I686" t="s">
        <v>774</v>
      </c>
    </row>
    <row r="687" spans="1:9" x14ac:dyDescent="0.2">
      <c r="A687">
        <v>686</v>
      </c>
      <c r="B687">
        <v>1732</v>
      </c>
      <c r="C687" t="s">
        <v>484</v>
      </c>
      <c r="D687" t="s">
        <v>431</v>
      </c>
      <c r="E687" t="s">
        <v>220</v>
      </c>
      <c r="F687">
        <v>6</v>
      </c>
      <c r="H687">
        <f>Table3[[#This Row],[Total AM]]*1.165+Table3[[#This Row],[Total corni]]*0.026</f>
        <v>6.99</v>
      </c>
      <c r="I687" t="s">
        <v>774</v>
      </c>
    </row>
    <row r="688" spans="1:9" x14ac:dyDescent="0.2">
      <c r="A688">
        <v>687</v>
      </c>
      <c r="B688">
        <v>1732</v>
      </c>
      <c r="C688" t="s">
        <v>484</v>
      </c>
      <c r="D688" t="s">
        <v>431</v>
      </c>
      <c r="E688" t="s">
        <v>220</v>
      </c>
      <c r="F688">
        <v>1</v>
      </c>
      <c r="H688">
        <f>Table3[[#This Row],[Total AM]]*1.165+Table3[[#This Row],[Total corni]]*0.026</f>
        <v>1.165</v>
      </c>
      <c r="I688" t="s">
        <v>774</v>
      </c>
    </row>
    <row r="689" spans="1:9" x14ac:dyDescent="0.2">
      <c r="A689">
        <v>688</v>
      </c>
      <c r="B689">
        <v>1732</v>
      </c>
      <c r="C689" t="s">
        <v>484</v>
      </c>
      <c r="D689" t="s">
        <v>431</v>
      </c>
      <c r="E689" t="s">
        <v>220</v>
      </c>
      <c r="F689">
        <v>4</v>
      </c>
      <c r="H689">
        <f>Table3[[#This Row],[Total AM]]*1.165+Table3[[#This Row],[Total corni]]*0.026</f>
        <v>4.66</v>
      </c>
      <c r="I689" t="s">
        <v>774</v>
      </c>
    </row>
    <row r="690" spans="1:9" x14ac:dyDescent="0.2">
      <c r="A690">
        <v>689</v>
      </c>
      <c r="B690">
        <v>1732</v>
      </c>
      <c r="C690" t="s">
        <v>484</v>
      </c>
      <c r="D690" t="s">
        <v>431</v>
      </c>
      <c r="E690" t="s">
        <v>220</v>
      </c>
      <c r="F690">
        <v>7</v>
      </c>
      <c r="H690">
        <f>Table3[[#This Row],[Total AM]]*1.165+Table3[[#This Row],[Total corni]]*0.026</f>
        <v>8.1550000000000011</v>
      </c>
      <c r="I690" t="s">
        <v>774</v>
      </c>
    </row>
    <row r="691" spans="1:9" x14ac:dyDescent="0.2">
      <c r="A691">
        <v>690</v>
      </c>
      <c r="B691">
        <v>1732</v>
      </c>
      <c r="C691" t="s">
        <v>484</v>
      </c>
      <c r="D691" t="s">
        <v>431</v>
      </c>
      <c r="E691" t="s">
        <v>220</v>
      </c>
      <c r="F691">
        <v>1</v>
      </c>
      <c r="H691">
        <f>Table3[[#This Row],[Total AM]]*1.165+Table3[[#This Row],[Total corni]]*0.026</f>
        <v>1.165</v>
      </c>
      <c r="I691" t="s">
        <v>774</v>
      </c>
    </row>
    <row r="692" spans="1:9" x14ac:dyDescent="0.2">
      <c r="A692">
        <v>691</v>
      </c>
      <c r="B692">
        <v>1732</v>
      </c>
      <c r="C692" t="s">
        <v>484</v>
      </c>
      <c r="D692" t="s">
        <v>431</v>
      </c>
      <c r="E692" t="s">
        <v>220</v>
      </c>
      <c r="F692">
        <v>1</v>
      </c>
      <c r="H692">
        <f>Table3[[#This Row],[Total AM]]*1.165+Table3[[#This Row],[Total corni]]*0.026</f>
        <v>1.165</v>
      </c>
      <c r="I692" t="s">
        <v>774</v>
      </c>
    </row>
    <row r="693" spans="1:9" x14ac:dyDescent="0.2">
      <c r="A693">
        <v>692</v>
      </c>
      <c r="B693">
        <v>1732</v>
      </c>
      <c r="C693" t="s">
        <v>484</v>
      </c>
      <c r="D693" t="s">
        <v>431</v>
      </c>
      <c r="E693" t="s">
        <v>220</v>
      </c>
      <c r="F693">
        <v>1</v>
      </c>
      <c r="H693">
        <f>Table3[[#This Row],[Total AM]]*1.165+Table3[[#This Row],[Total corni]]*0.026</f>
        <v>1.165</v>
      </c>
      <c r="I693" t="s">
        <v>774</v>
      </c>
    </row>
    <row r="694" spans="1:9" x14ac:dyDescent="0.2">
      <c r="A694">
        <v>693</v>
      </c>
      <c r="B694">
        <v>1732</v>
      </c>
      <c r="C694" t="s">
        <v>485</v>
      </c>
      <c r="D694" t="s">
        <v>431</v>
      </c>
      <c r="E694" t="s">
        <v>220</v>
      </c>
      <c r="F694">
        <v>1</v>
      </c>
      <c r="G694">
        <v>20</v>
      </c>
      <c r="H694">
        <f>Table3[[#This Row],[Total AM]]*1.165+Table3[[#This Row],[Total corni]]*0.026</f>
        <v>1.6850000000000001</v>
      </c>
      <c r="I694" t="s">
        <v>774</v>
      </c>
    </row>
    <row r="695" spans="1:9" x14ac:dyDescent="0.2">
      <c r="A695">
        <v>694</v>
      </c>
      <c r="B695">
        <v>1732</v>
      </c>
      <c r="C695" t="s">
        <v>485</v>
      </c>
      <c r="D695" t="s">
        <v>431</v>
      </c>
      <c r="E695" t="s">
        <v>220</v>
      </c>
      <c r="F695">
        <v>8</v>
      </c>
      <c r="H695">
        <f>Table3[[#This Row],[Total AM]]*1.165+Table3[[#This Row],[Total corni]]*0.026</f>
        <v>9.32</v>
      </c>
      <c r="I695" t="s">
        <v>774</v>
      </c>
    </row>
    <row r="696" spans="1:9" x14ac:dyDescent="0.2">
      <c r="A696">
        <v>695</v>
      </c>
      <c r="B696">
        <v>1732</v>
      </c>
      <c r="C696" t="s">
        <v>485</v>
      </c>
      <c r="D696" t="s">
        <v>431</v>
      </c>
      <c r="E696" t="s">
        <v>220</v>
      </c>
      <c r="F696">
        <v>4</v>
      </c>
      <c r="H696">
        <f>Table3[[#This Row],[Total AM]]*1.165+Table3[[#This Row],[Total corni]]*0.026</f>
        <v>4.66</v>
      </c>
      <c r="I696" t="s">
        <v>774</v>
      </c>
    </row>
    <row r="697" spans="1:9" x14ac:dyDescent="0.2">
      <c r="A697">
        <v>696</v>
      </c>
      <c r="B697">
        <v>1732</v>
      </c>
      <c r="C697" t="s">
        <v>485</v>
      </c>
      <c r="D697" t="s">
        <v>431</v>
      </c>
      <c r="E697" t="s">
        <v>220</v>
      </c>
      <c r="F697">
        <v>4</v>
      </c>
      <c r="H697">
        <f>Table3[[#This Row],[Total AM]]*1.165+Table3[[#This Row],[Total corni]]*0.026</f>
        <v>4.66</v>
      </c>
      <c r="I697" t="s">
        <v>774</v>
      </c>
    </row>
    <row r="698" spans="1:9" x14ac:dyDescent="0.2">
      <c r="A698">
        <v>697</v>
      </c>
      <c r="B698">
        <v>1732</v>
      </c>
      <c r="C698" t="s">
        <v>485</v>
      </c>
      <c r="D698" t="s">
        <v>431</v>
      </c>
      <c r="E698" t="s">
        <v>220</v>
      </c>
      <c r="F698">
        <v>4</v>
      </c>
      <c r="H698">
        <f>Table3[[#This Row],[Total AM]]*1.165+Table3[[#This Row],[Total corni]]*0.026</f>
        <v>4.66</v>
      </c>
      <c r="I698" t="s">
        <v>774</v>
      </c>
    </row>
    <row r="699" spans="1:9" x14ac:dyDescent="0.2">
      <c r="A699">
        <v>698</v>
      </c>
      <c r="B699">
        <v>1732</v>
      </c>
      <c r="C699" t="s">
        <v>485</v>
      </c>
      <c r="D699" t="s">
        <v>431</v>
      </c>
      <c r="E699" t="s">
        <v>220</v>
      </c>
      <c r="F699">
        <v>3</v>
      </c>
      <c r="H699">
        <f>Table3[[#This Row],[Total AM]]*1.165+Table3[[#This Row],[Total corni]]*0.026</f>
        <v>3.4950000000000001</v>
      </c>
      <c r="I699" t="s">
        <v>774</v>
      </c>
    </row>
    <row r="700" spans="1:9" x14ac:dyDescent="0.2">
      <c r="A700">
        <v>699</v>
      </c>
      <c r="B700">
        <v>1732</v>
      </c>
      <c r="C700" t="s">
        <v>485</v>
      </c>
      <c r="D700" t="s">
        <v>431</v>
      </c>
      <c r="E700" t="s">
        <v>220</v>
      </c>
      <c r="G700">
        <v>20</v>
      </c>
      <c r="H700">
        <f>Table3[[#This Row],[Total AM]]*1.165+Table3[[#This Row],[Total corni]]*0.026</f>
        <v>0.52</v>
      </c>
      <c r="I700" t="s">
        <v>774</v>
      </c>
    </row>
    <row r="701" spans="1:9" x14ac:dyDescent="0.2">
      <c r="A701">
        <v>700</v>
      </c>
      <c r="B701">
        <v>1732</v>
      </c>
      <c r="C701" t="s">
        <v>485</v>
      </c>
      <c r="D701" t="s">
        <v>431</v>
      </c>
      <c r="E701" t="s">
        <v>220</v>
      </c>
      <c r="F701">
        <v>2</v>
      </c>
      <c r="H701">
        <f>Table3[[#This Row],[Total AM]]*1.165+Table3[[#This Row],[Total corni]]*0.026</f>
        <v>2.33</v>
      </c>
      <c r="I701" t="s">
        <v>774</v>
      </c>
    </row>
  </sheetData>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template_information</vt:lpstr>
      <vt:lpstr>short_summary_of_datasets</vt:lpstr>
      <vt:lpstr>8936_205</vt:lpstr>
      <vt:lpstr>8937_311</vt:lpstr>
      <vt:lpstr>8937_343</vt:lpstr>
      <vt:lpstr>8941_80</vt:lpstr>
      <vt:lpstr>8943_333</vt:lpstr>
      <vt:lpstr>8950_1071</vt:lpstr>
      <vt:lpstr>8954_779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Egberink, Y.F. (Yannick)</dc:creator>
  <cp:lastModifiedBy>Egberink, Y.F. (Yannick)</cp:lastModifiedBy>
  <dcterms:created xsi:type="dcterms:W3CDTF">2024-09-03T11:19:41Z</dcterms:created>
  <dcterms:modified xsi:type="dcterms:W3CDTF">2024-10-16T09:30:09Z</dcterms:modified>
</cp:coreProperties>
</file>