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31" sheetId="1" state="visible" r:id="rId1"/>
  </sheets>
  <definedNames>
    <definedName name="_xlnm.Print_Area" localSheetId="0">'PRME_02-24_031'!$A$1:$M$32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PRME/02-24/031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25879</v>
      </c>
      <c r="B13" s="64" t="inlineStr">
        <is>
          <t>2311491</t>
        </is>
      </c>
      <c r="C13" s="64" t="inlineStr">
        <is>
          <t>SIOMO</t>
        </is>
      </c>
      <c r="D13" s="64" t="inlineStr">
        <is>
          <t>MCK183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2716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25880</v>
      </c>
      <c r="B14" s="64" t="inlineStr">
        <is>
          <t>2311506</t>
        </is>
      </c>
      <c r="C14" s="64" t="inlineStr">
        <is>
          <t>SIOMO</t>
        </is>
      </c>
      <c r="D14" s="64" t="inlineStr">
        <is>
          <t>MCK183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2716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25881</v>
      </c>
      <c r="B15" s="64" t="inlineStr">
        <is>
          <t>2311532</t>
        </is>
      </c>
      <c r="C15" s="64" t="inlineStr">
        <is>
          <t>SIOMO</t>
        </is>
      </c>
      <c r="D15" s="64" t="inlineStr">
        <is>
          <t>MCK183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2716</v>
      </c>
      <c r="I15" s="65" t="n">
        <v>1.1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25882</v>
      </c>
      <c r="B16" s="64" t="inlineStr">
        <is>
          <t>2311535</t>
        </is>
      </c>
      <c r="C16" s="64" t="inlineStr">
        <is>
          <t>SIOMO</t>
        </is>
      </c>
      <c r="D16" s="64" t="inlineStr">
        <is>
          <t>MCK183</t>
        </is>
      </c>
      <c r="E16" s="64" t="n">
        <v>40</v>
      </c>
      <c r="F16" s="64" t="inlineStr">
        <is>
          <t>TPP</t>
        </is>
      </c>
      <c r="G16" s="64" t="inlineStr">
        <is>
          <t>PF1</t>
        </is>
      </c>
      <c r="H16" s="64" t="n">
        <v>2716</v>
      </c>
      <c r="I16" s="65" t="n">
        <v>1.1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25883</v>
      </c>
      <c r="B17" s="64" t="inlineStr">
        <is>
          <t>2311546</t>
        </is>
      </c>
      <c r="C17" s="64" t="inlineStr">
        <is>
          <t>SIOMO</t>
        </is>
      </c>
      <c r="D17" s="64" t="inlineStr">
        <is>
          <t>MCK183</t>
        </is>
      </c>
      <c r="E17" s="64" t="n">
        <v>40</v>
      </c>
      <c r="F17" s="64" t="inlineStr">
        <is>
          <t>TPP</t>
        </is>
      </c>
      <c r="G17" s="64" t="inlineStr">
        <is>
          <t>PF1</t>
        </is>
      </c>
      <c r="H17" s="64" t="n">
        <v>2716</v>
      </c>
      <c r="I17" s="65" t="n">
        <v>1.1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25884</v>
      </c>
      <c r="B18" s="64" t="inlineStr">
        <is>
          <t>2311552</t>
        </is>
      </c>
      <c r="C18" s="64" t="inlineStr">
        <is>
          <t>SIOMO</t>
        </is>
      </c>
      <c r="D18" s="64" t="inlineStr">
        <is>
          <t>MCK183</t>
        </is>
      </c>
      <c r="E18" s="64" t="n">
        <v>40</v>
      </c>
      <c r="F18" s="64" t="inlineStr">
        <is>
          <t>TPP</t>
        </is>
      </c>
      <c r="G18" s="64" t="inlineStr">
        <is>
          <t>PF1</t>
        </is>
      </c>
      <c r="H18" s="64" t="n">
        <v>2716</v>
      </c>
      <c r="I18" s="65" t="n">
        <v>1.1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25885</v>
      </c>
      <c r="B19" s="64" t="inlineStr">
        <is>
          <t>2311563</t>
        </is>
      </c>
      <c r="C19" s="64" t="inlineStr">
        <is>
          <t>SIOMO</t>
        </is>
      </c>
      <c r="D19" s="64" t="inlineStr">
        <is>
          <t>MCK183</t>
        </is>
      </c>
      <c r="E19" s="64" t="n">
        <v>40</v>
      </c>
      <c r="F19" s="64" t="inlineStr">
        <is>
          <t>TPP</t>
        </is>
      </c>
      <c r="G19" s="64" t="inlineStr">
        <is>
          <t>PF1</t>
        </is>
      </c>
      <c r="H19" s="64" t="n">
        <v>2716</v>
      </c>
      <c r="I19" s="65" t="n">
        <v>1.1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64" t="n">
        <v>25939</v>
      </c>
      <c r="B20" s="64" t="inlineStr">
        <is>
          <t>1805/23</t>
        </is>
      </c>
      <c r="C20" s="64" t="inlineStr">
        <is>
          <t>TULON</t>
        </is>
      </c>
      <c r="D20" s="64" t="inlineStr">
        <is>
          <t>SGL003</t>
        </is>
      </c>
      <c r="E20" s="64" t="n">
        <v>40</v>
      </c>
      <c r="F20" s="64" t="inlineStr">
        <is>
          <t>TPP</t>
        </is>
      </c>
      <c r="G20" s="64" t="inlineStr">
        <is>
          <t>BP1</t>
        </is>
      </c>
      <c r="H20" s="64" t="n">
        <v>2560</v>
      </c>
      <c r="I20" s="65" t="n">
        <v>1.73</v>
      </c>
      <c r="J20" s="66">
        <f>H20*I20</f>
        <v/>
      </c>
      <c r="K20" s="66">
        <f>J20*0.005</f>
        <v/>
      </c>
      <c r="L20" s="66">
        <f>K20*0.05</f>
        <v/>
      </c>
      <c r="M20" s="66">
        <f>SUM(J20+K20)-L20</f>
        <v/>
      </c>
    </row>
    <row r="21" ht="18" customFormat="1" customHeight="1" s="3">
      <c r="A21" s="64" t="n">
        <v>25940</v>
      </c>
      <c r="B21" s="64" t="inlineStr">
        <is>
          <t>1822/23</t>
        </is>
      </c>
      <c r="C21" s="64" t="inlineStr">
        <is>
          <t>TULON</t>
        </is>
      </c>
      <c r="D21" s="64" t="inlineStr">
        <is>
          <t>SGL003</t>
        </is>
      </c>
      <c r="E21" s="64" t="n">
        <v>40</v>
      </c>
      <c r="F21" s="64" t="inlineStr">
        <is>
          <t>TPP</t>
        </is>
      </c>
      <c r="G21" s="64" t="inlineStr">
        <is>
          <t>BP1</t>
        </is>
      </c>
      <c r="H21" s="64" t="n">
        <v>2560</v>
      </c>
      <c r="I21" s="65" t="n">
        <v>1.74</v>
      </c>
      <c r="J21" s="66">
        <f>H21*I21</f>
        <v/>
      </c>
      <c r="K21" s="66">
        <f>J21*0.005</f>
        <v/>
      </c>
      <c r="L21" s="66">
        <f>K21*0.05</f>
        <v/>
      </c>
      <c r="M21" s="66">
        <f>SUM(J21+K21)-L21</f>
        <v/>
      </c>
    </row>
    <row r="22" ht="18" customFormat="1" customHeight="1" s="3">
      <c r="A22" s="22" t="inlineStr">
        <is>
          <t>Grade Sub totals</t>
        </is>
      </c>
      <c r="B22" s="22" t="n"/>
      <c r="C22" s="40" t="n"/>
      <c r="D22" s="38" t="n"/>
      <c r="E22" s="67">
        <f>SUM(E13:E21)</f>
        <v/>
      </c>
      <c r="F22" s="38" t="n"/>
      <c r="G22" s="38" t="n"/>
      <c r="H22" s="67">
        <f>SUM(H13:H21)</f>
        <v/>
      </c>
      <c r="I22" s="37" t="n"/>
      <c r="J22" s="68">
        <f>SUM(J13:J21)</f>
        <v/>
      </c>
      <c r="K22" s="68">
        <f>SUM(K13:K21)</f>
        <v/>
      </c>
      <c r="L22" s="68">
        <f>SUM(L13:L21)</f>
        <v/>
      </c>
      <c r="M22" s="68">
        <f>SUM(M13:M21)</f>
        <v/>
      </c>
    </row>
    <row r="23" ht="18" customFormat="1" customHeight="1" s="3">
      <c r="A23" s="23" t="inlineStr">
        <is>
          <t>Totals</t>
        </is>
      </c>
      <c r="B23" s="24" t="n"/>
      <c r="C23" s="25" t="n"/>
      <c r="D23" s="25" t="n"/>
      <c r="E23" s="25" t="n"/>
      <c r="F23" s="25" t="n"/>
      <c r="G23" s="25" t="n"/>
      <c r="H23" s="26" t="n"/>
      <c r="I23" s="24" t="n"/>
      <c r="J23" s="24" t="n"/>
      <c r="K23" s="24" t="n"/>
      <c r="L23" s="24" t="n"/>
      <c r="M23" s="24" t="n"/>
    </row>
    <row r="24" ht="18" customFormat="1" customHeight="1" s="3">
      <c r="A24" s="21" t="n"/>
      <c r="B24" s="21" t="n"/>
      <c r="C24" s="27" t="n"/>
      <c r="D24" s="27" t="n"/>
      <c r="E24" s="27" t="n"/>
      <c r="F24" s="27" t="n"/>
      <c r="G24" s="27" t="n"/>
      <c r="H24" s="28" t="n"/>
      <c r="I24" s="21" t="n"/>
      <c r="J24" s="21" t="n"/>
      <c r="K24" s="21" t="n"/>
      <c r="L24" s="21" t="n"/>
      <c r="M24" s="21" t="n"/>
    </row>
    <row r="25" ht="18" customFormat="1" customHeight="1" s="3">
      <c r="A25" s="16" t="inlineStr">
        <is>
          <t>WHTax summary:</t>
        </is>
      </c>
      <c r="B25" s="21" t="n"/>
      <c r="C25" s="48" t="n"/>
      <c r="D25" s="48" t="n"/>
      <c r="E25" s="48" t="n"/>
      <c r="F25" s="48" t="n"/>
      <c r="G25" s="48" t="n"/>
      <c r="H25" s="29" t="n"/>
      <c r="I25" s="48" t="n"/>
      <c r="J25" s="48" t="n"/>
      <c r="K25" s="48" t="n"/>
      <c r="L25" s="48" t="n"/>
      <c r="M25" s="48" t="n"/>
    </row>
    <row r="26" ht="18" customFormat="1" customHeight="1" s="3">
      <c r="A26" s="69" t="inlineStr">
        <is>
          <t>Tea Value</t>
        </is>
      </c>
      <c r="B26" s="70" t="n"/>
      <c r="C26" s="69" t="inlineStr">
        <is>
          <t>Brokerage</t>
        </is>
      </c>
      <c r="D26" s="70" t="n"/>
      <c r="E26" s="69" t="inlineStr">
        <is>
          <t>Gross Amount</t>
        </is>
      </c>
      <c r="F26" s="70" t="n"/>
      <c r="G26" s="69" t="inlineStr">
        <is>
          <t>WHTax</t>
        </is>
      </c>
      <c r="H26" s="70" t="n"/>
      <c r="I26" s="69" t="inlineStr">
        <is>
          <t>Payable Amount</t>
        </is>
      </c>
      <c r="J26" s="70" t="n"/>
      <c r="K26" s="48" t="n"/>
      <c r="L26" s="48" t="n"/>
      <c r="M26" s="48" t="n"/>
    </row>
    <row r="27" ht="18" customFormat="1" customHeight="1" s="3">
      <c r="A27" s="69">
        <f>J22</f>
        <v/>
      </c>
      <c r="B27" s="70" t="n"/>
      <c r="C27" s="69">
        <f>K22</f>
        <v/>
      </c>
      <c r="D27" s="70" t="n"/>
      <c r="E27" s="69">
        <f>SUM(A27:C27)</f>
        <v/>
      </c>
      <c r="F27" s="70" t="n"/>
      <c r="G27" s="69">
        <f>L22</f>
        <v/>
      </c>
      <c r="H27" s="70" t="n"/>
      <c r="I27" s="69">
        <f>M22</f>
        <v/>
      </c>
      <c r="J27" s="70" t="n"/>
      <c r="K27" s="48" t="n"/>
      <c r="L27" s="48" t="n"/>
      <c r="M27" s="48" t="n"/>
    </row>
    <row r="28" ht="18" customFormat="1" customHeight="1" s="3">
      <c r="A28" s="42" t="n"/>
      <c r="B28" s="42" t="n"/>
      <c r="C28" s="42" t="n"/>
      <c r="D28" s="42" t="n"/>
      <c r="E28" s="42" t="n"/>
      <c r="F28" s="42" t="n"/>
      <c r="G28" s="43" t="n"/>
      <c r="H28" s="43" t="n"/>
      <c r="I28" s="42" t="n"/>
      <c r="J28" s="42" t="n"/>
      <c r="K28" s="48" t="n"/>
      <c r="L28" s="48" t="n"/>
      <c r="M28" s="48" t="n"/>
    </row>
    <row r="29" ht="18" customFormat="1" customHeight="1" s="3">
      <c r="A29" s="48" t="inlineStr">
        <is>
          <t>1. Payable to PRIME TEA BROKERS LIMITED USD ACCOUNT NO. 0100007940558 , STANBIC BANK KENYA LIMITED.</t>
        </is>
      </c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inlineStr">
        <is>
          <t>2. Withholding Tax is payable by 20th of the following month</t>
        </is>
      </c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/>
    <row r="38" ht="18" customFormat="1" customHeight="1" s="3"/>
    <row r="39" ht="18" customFormat="1" customHeight="1" s="3"/>
    <row r="40" ht="18" customFormat="1" customHeight="1" s="3"/>
    <row r="41" ht="18" customFormat="1" customHeight="1" s="3">
      <c r="A41" s="48" t="n"/>
      <c r="B41" s="21" t="n"/>
      <c r="C41" s="48" t="n"/>
      <c r="D41" s="48" t="n"/>
      <c r="E41" s="48" t="n"/>
      <c r="F41" s="48" t="n"/>
      <c r="G41" s="30" t="n"/>
      <c r="H41" s="30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30" t="n"/>
      <c r="H42" s="30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A46" s="48" t="n"/>
      <c r="B46" s="21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</row>
    <row r="47" ht="18" customFormat="1" customHeight="1" s="3">
      <c r="A47" s="48" t="n"/>
      <c r="B47" s="21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</row>
    <row r="48" ht="18" customFormat="1" customHeight="1" s="3">
      <c r="A48" s="48" t="n"/>
      <c r="B48" s="21" t="n"/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</row>
    <row r="49" ht="18" customFormat="1" customHeight="1" s="3">
      <c r="A49" s="48" t="n"/>
      <c r="B49" s="21" t="n"/>
      <c r="C49" s="48" t="n"/>
      <c r="D49" s="48" t="n"/>
      <c r="E49" s="48" t="n"/>
      <c r="F49" s="48" t="n"/>
      <c r="G49" s="48" t="n"/>
      <c r="H49" s="48" t="n"/>
      <c r="I49" s="48" t="n"/>
      <c r="J49" s="48" t="n"/>
      <c r="K49" s="48" t="n"/>
      <c r="L49" s="48" t="n"/>
      <c r="M49" s="48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>
      <c r="B178" s="4" t="n"/>
    </row>
    <row r="179" ht="18" customHeight="1">
      <c r="B179" s="4" t="n"/>
    </row>
    <row r="180" ht="18" customHeight="1">
      <c r="B180" s="4" t="n"/>
    </row>
    <row r="181" ht="18" customHeight="1">
      <c r="B181" s="4" t="n"/>
    </row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  <row r="237">
      <c r="B237" s="1" t="n"/>
    </row>
    <row r="238">
      <c r="B238" s="1" t="n"/>
    </row>
  </sheetData>
  <mergeCells count="14">
    <mergeCell ref="A3:M3"/>
    <mergeCell ref="F7:G7"/>
    <mergeCell ref="K5:M5"/>
    <mergeCell ref="K11:L11"/>
    <mergeCell ref="A27:B27"/>
    <mergeCell ref="C27:D27"/>
    <mergeCell ref="E27:F27"/>
    <mergeCell ref="G27:H27"/>
    <mergeCell ref="I27:J27"/>
    <mergeCell ref="A26:B26"/>
    <mergeCell ref="C26:D26"/>
    <mergeCell ref="E26:F26"/>
    <mergeCell ref="G26:H26"/>
    <mergeCell ref="I26:J26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