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5-24_019" sheetId="1" state="visible" r:id="rId1"/>
  </sheets>
  <definedNames>
    <definedName name="_xlnm.Print_Area" localSheetId="0">'PRME_05-24_019'!$A$1:$M$32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50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GLOBAL TEA &amp; COMMODITIES (K) LTD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GTC</t>
        </is>
      </c>
    </row>
    <row r="6" ht="16.5" customFormat="1" customHeight="1" s="3">
      <c r="A6" s="9" t="n"/>
      <c r="B6" s="9" t="inlineStr">
        <is>
          <t>P.O. BOX 98459 - 80100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PRME/05-24/019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29th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12th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2024/05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23402</v>
      </c>
      <c r="B13" s="64" t="inlineStr">
        <is>
          <t>017/24</t>
        </is>
      </c>
      <c r="C13" s="64" t="inlineStr">
        <is>
          <t>TEA MAX FRESH</t>
        </is>
      </c>
      <c r="D13" s="64" t="inlineStr">
        <is>
          <t>SGL001</t>
        </is>
      </c>
      <c r="E13" s="64" t="n">
        <v>20</v>
      </c>
      <c r="F13" s="64" t="inlineStr">
        <is>
          <t>PB</t>
        </is>
      </c>
      <c r="G13" s="64" t="inlineStr">
        <is>
          <t>DUST</t>
        </is>
      </c>
      <c r="H13" s="64" t="n">
        <v>1400</v>
      </c>
      <c r="I13" s="65" t="n">
        <v>0.55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23404</v>
      </c>
      <c r="B14" s="64" t="inlineStr">
        <is>
          <t>1325</t>
        </is>
      </c>
      <c r="C14" s="64" t="inlineStr">
        <is>
          <t>CHEMALAL</t>
        </is>
      </c>
      <c r="D14" s="64" t="inlineStr">
        <is>
          <t>AWL001</t>
        </is>
      </c>
      <c r="E14" s="64" t="n">
        <v>20</v>
      </c>
      <c r="F14" s="64" t="inlineStr">
        <is>
          <t>PB</t>
        </is>
      </c>
      <c r="G14" s="64" t="inlineStr">
        <is>
          <t>PF</t>
        </is>
      </c>
      <c r="H14" s="64" t="n">
        <v>1098</v>
      </c>
      <c r="I14" s="65" t="n">
        <v>0.75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23405</v>
      </c>
      <c r="B15" s="64" t="inlineStr">
        <is>
          <t>1335</t>
        </is>
      </c>
      <c r="C15" s="64" t="inlineStr">
        <is>
          <t>CHEMALAL</t>
        </is>
      </c>
      <c r="D15" s="64" t="inlineStr">
        <is>
          <t>AWL001</t>
        </is>
      </c>
      <c r="E15" s="64" t="n">
        <v>20</v>
      </c>
      <c r="F15" s="64" t="inlineStr">
        <is>
          <t>PB</t>
        </is>
      </c>
      <c r="G15" s="64" t="inlineStr">
        <is>
          <t>PF</t>
        </is>
      </c>
      <c r="H15" s="64" t="n">
        <v>1098</v>
      </c>
      <c r="I15" s="65" t="n">
        <v>0.83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64" t="n">
        <v>23406</v>
      </c>
      <c r="B16" s="64" t="inlineStr">
        <is>
          <t>1356</t>
        </is>
      </c>
      <c r="C16" s="64" t="inlineStr">
        <is>
          <t>CHEMALAL</t>
        </is>
      </c>
      <c r="D16" s="64" t="inlineStr">
        <is>
          <t>AWL001</t>
        </is>
      </c>
      <c r="E16" s="64" t="n">
        <v>20</v>
      </c>
      <c r="F16" s="64" t="inlineStr">
        <is>
          <t>PB</t>
        </is>
      </c>
      <c r="G16" s="64" t="inlineStr">
        <is>
          <t>PF</t>
        </is>
      </c>
      <c r="H16" s="64" t="n">
        <v>1098</v>
      </c>
      <c r="I16" s="65" t="n">
        <v>0.75</v>
      </c>
      <c r="J16" s="66">
        <f>H16*I16</f>
        <v/>
      </c>
      <c r="K16" s="66">
        <f>J16*0.005</f>
        <v/>
      </c>
      <c r="L16" s="66">
        <f>K16*0.05</f>
        <v/>
      </c>
      <c r="M16" s="66">
        <f>SUM(J16+K16)-L16</f>
        <v/>
      </c>
    </row>
    <row r="17" ht="18" customFormat="1" customHeight="1" s="3">
      <c r="A17" s="64" t="n">
        <v>23408</v>
      </c>
      <c r="B17" s="64" t="inlineStr">
        <is>
          <t>038</t>
        </is>
      </c>
      <c r="C17" s="64" t="inlineStr">
        <is>
          <t>CHEMALAL</t>
        </is>
      </c>
      <c r="D17" s="64" t="inlineStr">
        <is>
          <t>AWL001</t>
        </is>
      </c>
      <c r="E17" s="64" t="n">
        <v>20</v>
      </c>
      <c r="F17" s="64" t="inlineStr">
        <is>
          <t>PB</t>
        </is>
      </c>
      <c r="G17" s="64" t="inlineStr">
        <is>
          <t>PF</t>
        </is>
      </c>
      <c r="H17" s="64" t="n">
        <v>1100</v>
      </c>
      <c r="I17" s="65" t="n">
        <v>0.75</v>
      </c>
      <c r="J17" s="66">
        <f>H17*I17</f>
        <v/>
      </c>
      <c r="K17" s="66">
        <f>J17*0.005</f>
        <v/>
      </c>
      <c r="L17" s="66">
        <f>K17*0.05</f>
        <v/>
      </c>
      <c r="M17" s="66">
        <f>SUM(J17+K17)-L17</f>
        <v/>
      </c>
    </row>
    <row r="18" ht="18" customFormat="1" customHeight="1" s="3">
      <c r="A18" s="64" t="n">
        <v>23409</v>
      </c>
      <c r="B18" s="64" t="inlineStr">
        <is>
          <t>045</t>
        </is>
      </c>
      <c r="C18" s="64" t="inlineStr">
        <is>
          <t>CHEMALAL</t>
        </is>
      </c>
      <c r="D18" s="64" t="inlineStr">
        <is>
          <t>AWL001</t>
        </is>
      </c>
      <c r="E18" s="64" t="n">
        <v>20</v>
      </c>
      <c r="F18" s="64" t="inlineStr">
        <is>
          <t>PB</t>
        </is>
      </c>
      <c r="G18" s="64" t="inlineStr">
        <is>
          <t>PF</t>
        </is>
      </c>
      <c r="H18" s="64" t="n">
        <v>1100</v>
      </c>
      <c r="I18" s="65" t="n">
        <v>0.8100000000000001</v>
      </c>
      <c r="J18" s="66">
        <f>H18*I18</f>
        <v/>
      </c>
      <c r="K18" s="66">
        <f>J18*0.005</f>
        <v/>
      </c>
      <c r="L18" s="66">
        <f>K18*0.05</f>
        <v/>
      </c>
      <c r="M18" s="66">
        <f>SUM(J18+K18)-L18</f>
        <v/>
      </c>
    </row>
    <row r="19" ht="18" customFormat="1" customHeight="1" s="3">
      <c r="A19" s="64" t="n">
        <v>23410</v>
      </c>
      <c r="B19" s="64" t="inlineStr">
        <is>
          <t>057</t>
        </is>
      </c>
      <c r="C19" s="64" t="inlineStr">
        <is>
          <t>CHEMALAL</t>
        </is>
      </c>
      <c r="D19" s="64" t="inlineStr">
        <is>
          <t>AWL001</t>
        </is>
      </c>
      <c r="E19" s="64" t="n">
        <v>20</v>
      </c>
      <c r="F19" s="64" t="inlineStr">
        <is>
          <t>PB</t>
        </is>
      </c>
      <c r="G19" s="64" t="inlineStr">
        <is>
          <t>PF</t>
        </is>
      </c>
      <c r="H19" s="64" t="n">
        <v>1100</v>
      </c>
      <c r="I19" s="65" t="n">
        <v>0.8100000000000001</v>
      </c>
      <c r="J19" s="66">
        <f>H19*I19</f>
        <v/>
      </c>
      <c r="K19" s="66">
        <f>J19*0.005</f>
        <v/>
      </c>
      <c r="L19" s="66">
        <f>K19*0.05</f>
        <v/>
      </c>
      <c r="M19" s="66">
        <f>SUM(J19+K19)-L19</f>
        <v/>
      </c>
    </row>
    <row r="20" ht="18" customFormat="1" customHeight="1" s="3">
      <c r="A20" s="64" t="n">
        <v>23416</v>
      </c>
      <c r="B20" s="64" t="inlineStr">
        <is>
          <t>020/24</t>
        </is>
      </c>
      <c r="C20" s="64" t="inlineStr">
        <is>
          <t>KISYET TEA</t>
        </is>
      </c>
      <c r="D20" s="64" t="inlineStr">
        <is>
          <t>UWL020</t>
        </is>
      </c>
      <c r="E20" s="64" t="n">
        <v>20</v>
      </c>
      <c r="F20" s="64" t="inlineStr">
        <is>
          <t>PB</t>
        </is>
      </c>
      <c r="G20" s="64" t="inlineStr">
        <is>
          <t>BP</t>
        </is>
      </c>
      <c r="H20" s="64" t="n">
        <v>898</v>
      </c>
      <c r="I20" s="65" t="n">
        <v>1.04</v>
      </c>
      <c r="J20" s="66">
        <f>H20*I20</f>
        <v/>
      </c>
      <c r="K20" s="66">
        <f>J20*0.005</f>
        <v/>
      </c>
      <c r="L20" s="66">
        <f>K20*0.05</f>
        <v/>
      </c>
      <c r="M20" s="66">
        <f>SUM(J20+K20)-L20</f>
        <v/>
      </c>
    </row>
    <row r="21" ht="18" customFormat="1" customHeight="1" s="3">
      <c r="A21" s="64" t="n">
        <v>23418</v>
      </c>
      <c r="B21" s="64" t="inlineStr">
        <is>
          <t>056/24</t>
        </is>
      </c>
      <c r="C21" s="64" t="inlineStr">
        <is>
          <t>KISYET TEA</t>
        </is>
      </c>
      <c r="D21" s="64" t="inlineStr">
        <is>
          <t>UWL020</t>
        </is>
      </c>
      <c r="E21" s="64" t="n">
        <v>20</v>
      </c>
      <c r="F21" s="64" t="inlineStr">
        <is>
          <t>PB</t>
        </is>
      </c>
      <c r="G21" s="64" t="inlineStr">
        <is>
          <t>PF</t>
        </is>
      </c>
      <c r="H21" s="64" t="n">
        <v>1100</v>
      </c>
      <c r="I21" s="65" t="n">
        <v>0.79</v>
      </c>
      <c r="J21" s="66">
        <f>H21*I21</f>
        <v/>
      </c>
      <c r="K21" s="66">
        <f>J21*0.005</f>
        <v/>
      </c>
      <c r="L21" s="66">
        <f>K21*0.05</f>
        <v/>
      </c>
      <c r="M21" s="66">
        <f>SUM(J21+K21)-L21</f>
        <v/>
      </c>
    </row>
    <row r="22" ht="18" customFormat="1" customHeight="1" s="3">
      <c r="A22" s="64" t="n">
        <v>23421</v>
      </c>
      <c r="B22" s="64" t="inlineStr">
        <is>
          <t>064/24</t>
        </is>
      </c>
      <c r="C22" s="64" t="inlineStr">
        <is>
          <t>KISYET TEA</t>
        </is>
      </c>
      <c r="D22" s="64" t="inlineStr">
        <is>
          <t>UWL020</t>
        </is>
      </c>
      <c r="E22" s="64" t="n">
        <v>20</v>
      </c>
      <c r="F22" s="64" t="inlineStr">
        <is>
          <t>PB</t>
        </is>
      </c>
      <c r="G22" s="64" t="inlineStr">
        <is>
          <t>BMF</t>
        </is>
      </c>
      <c r="H22" s="64" t="n">
        <v>600</v>
      </c>
      <c r="I22" s="65" t="n">
        <v>0.6</v>
      </c>
      <c r="J22" s="66">
        <f>H22*I22</f>
        <v/>
      </c>
      <c r="K22" s="66">
        <f>J22*0.005</f>
        <v/>
      </c>
      <c r="L22" s="66">
        <f>K22*0.05</f>
        <v/>
      </c>
      <c r="M22" s="66">
        <f>SUM(J22+K22)-L22</f>
        <v/>
      </c>
    </row>
    <row r="23" ht="18" customFormat="1" customHeight="1" s="3">
      <c r="A23" s="64" t="n">
        <v>23430</v>
      </c>
      <c r="B23" s="64" t="inlineStr">
        <is>
          <t>0019/24</t>
        </is>
      </c>
      <c r="C23" s="64" t="inlineStr">
        <is>
          <t>SIAN</t>
        </is>
      </c>
      <c r="D23" s="64" t="inlineStr">
        <is>
          <t>SGL003</t>
        </is>
      </c>
      <c r="E23" s="64" t="n">
        <v>20</v>
      </c>
      <c r="F23" s="64" t="inlineStr">
        <is>
          <t>PB</t>
        </is>
      </c>
      <c r="G23" s="64" t="inlineStr">
        <is>
          <t>DUST2</t>
        </is>
      </c>
      <c r="H23" s="64" t="n">
        <v>1300</v>
      </c>
      <c r="I23" s="65" t="n">
        <v>0.62</v>
      </c>
      <c r="J23" s="66">
        <f>H23*I23</f>
        <v/>
      </c>
      <c r="K23" s="66">
        <f>J23*0.005</f>
        <v/>
      </c>
      <c r="L23" s="66">
        <f>K23*0.05</f>
        <v/>
      </c>
      <c r="M23" s="66">
        <f>SUM(J23+K23)-L23</f>
        <v/>
      </c>
    </row>
    <row r="24" ht="18" customFormat="1" customHeight="1" s="3">
      <c r="A24" s="64" t="n">
        <v>23435</v>
      </c>
      <c r="B24" s="64" t="inlineStr">
        <is>
          <t>3667/23</t>
        </is>
      </c>
      <c r="C24" s="64" t="inlineStr">
        <is>
          <t>SARMA</t>
        </is>
      </c>
      <c r="D24" s="64" t="inlineStr">
        <is>
          <t>SGL003</t>
        </is>
      </c>
      <c r="E24" s="64" t="n">
        <v>20</v>
      </c>
      <c r="F24" s="64" t="inlineStr">
        <is>
          <t>PB</t>
        </is>
      </c>
      <c r="G24" s="64" t="inlineStr">
        <is>
          <t>DUST2</t>
        </is>
      </c>
      <c r="H24" s="64" t="n">
        <v>1198</v>
      </c>
      <c r="I24" s="65" t="n">
        <v>0.6</v>
      </c>
      <c r="J24" s="66">
        <f>H24*I24</f>
        <v/>
      </c>
      <c r="K24" s="66">
        <f>J24*0.005</f>
        <v/>
      </c>
      <c r="L24" s="66">
        <f>K24*0.05</f>
        <v/>
      </c>
      <c r="M24" s="66">
        <f>SUM(J24+K24)-L24</f>
        <v/>
      </c>
    </row>
    <row r="25" ht="18" customFormat="1" customHeight="1" s="3">
      <c r="A25" s="64" t="n">
        <v>23438</v>
      </c>
      <c r="B25" s="64" t="inlineStr">
        <is>
          <t>2311808</t>
        </is>
      </c>
      <c r="C25" s="64" t="inlineStr">
        <is>
          <t>SIOMO</t>
        </is>
      </c>
      <c r="D25" s="64" t="inlineStr">
        <is>
          <t>MCK183</t>
        </is>
      </c>
      <c r="E25" s="64" t="n">
        <v>20</v>
      </c>
      <c r="F25" s="64" t="inlineStr">
        <is>
          <t>PB</t>
        </is>
      </c>
      <c r="G25" s="64" t="inlineStr">
        <is>
          <t>DUST</t>
        </is>
      </c>
      <c r="H25" s="64" t="n">
        <v>1200</v>
      </c>
      <c r="I25" s="65" t="n">
        <v>0.66</v>
      </c>
      <c r="J25" s="66">
        <f>H25*I25</f>
        <v/>
      </c>
      <c r="K25" s="66">
        <f>J25*0.005</f>
        <v/>
      </c>
      <c r="L25" s="66">
        <f>K25*0.05</f>
        <v/>
      </c>
      <c r="M25" s="66">
        <f>SUM(J25+K25)-L25</f>
        <v/>
      </c>
    </row>
    <row r="26" ht="18" customFormat="1" customHeight="1" s="3">
      <c r="A26" s="64" t="n">
        <v>23439</v>
      </c>
      <c r="B26" s="64" t="inlineStr">
        <is>
          <t>2311674</t>
        </is>
      </c>
      <c r="C26" s="64" t="inlineStr">
        <is>
          <t>SIOMO</t>
        </is>
      </c>
      <c r="D26" s="64" t="inlineStr">
        <is>
          <t>MCK183</t>
        </is>
      </c>
      <c r="E26" s="64" t="n">
        <v>20</v>
      </c>
      <c r="F26" s="64" t="inlineStr">
        <is>
          <t>PB</t>
        </is>
      </c>
      <c r="G26" s="64" t="inlineStr">
        <is>
          <t>BMF</t>
        </is>
      </c>
      <c r="H26" s="64" t="n">
        <v>598</v>
      </c>
      <c r="I26" s="65" t="n">
        <v>0.6</v>
      </c>
      <c r="J26" s="66">
        <f>H26*I26</f>
        <v/>
      </c>
      <c r="K26" s="66">
        <f>J26*0.005</f>
        <v/>
      </c>
      <c r="L26" s="66">
        <f>K26*0.05</f>
        <v/>
      </c>
      <c r="M26" s="66">
        <f>SUM(J26+K26)-L26</f>
        <v/>
      </c>
    </row>
    <row r="27" ht="18" customFormat="1" customHeight="1" s="3">
      <c r="A27" s="64" t="n">
        <v>23440</v>
      </c>
      <c r="B27" s="64" t="inlineStr">
        <is>
          <t>2311685</t>
        </is>
      </c>
      <c r="C27" s="64" t="inlineStr">
        <is>
          <t>SIOMO</t>
        </is>
      </c>
      <c r="D27" s="64" t="inlineStr">
        <is>
          <t>MCK183</t>
        </is>
      </c>
      <c r="E27" s="64" t="n">
        <v>20</v>
      </c>
      <c r="F27" s="64" t="inlineStr">
        <is>
          <t>PB</t>
        </is>
      </c>
      <c r="G27" s="64" t="inlineStr">
        <is>
          <t>BMF</t>
        </is>
      </c>
      <c r="H27" s="64" t="n">
        <v>598</v>
      </c>
      <c r="I27" s="65" t="n">
        <v>0.58</v>
      </c>
      <c r="J27" s="66">
        <f>H27*I27</f>
        <v/>
      </c>
      <c r="K27" s="66">
        <f>J27*0.005</f>
        <v/>
      </c>
      <c r="L27" s="66">
        <f>K27*0.05</f>
        <v/>
      </c>
      <c r="M27" s="66">
        <f>SUM(J27+K27)-L27</f>
        <v/>
      </c>
    </row>
    <row r="28" ht="18" customFormat="1" customHeight="1" s="3">
      <c r="A28" s="22" t="inlineStr">
        <is>
          <t>Grade Sub totals</t>
        </is>
      </c>
      <c r="B28" s="22" t="n"/>
      <c r="C28" s="40" t="n"/>
      <c r="D28" s="38" t="n"/>
      <c r="E28" s="67">
        <f>SUM(E13:E27)</f>
        <v/>
      </c>
      <c r="F28" s="38" t="n"/>
      <c r="G28" s="38" t="n"/>
      <c r="H28" s="67">
        <f>SUM(H13:H27)</f>
        <v/>
      </c>
      <c r="I28" s="37" t="n"/>
      <c r="J28" s="68">
        <f>SUM(J13:J27)</f>
        <v/>
      </c>
      <c r="K28" s="68">
        <f>SUM(K13:K27)</f>
        <v/>
      </c>
      <c r="L28" s="68">
        <f>SUM(L13:L27)</f>
        <v/>
      </c>
      <c r="M28" s="68">
        <f>SUM(M13:M27)</f>
        <v/>
      </c>
    </row>
    <row r="29" ht="18" customFormat="1" customHeight="1" s="3">
      <c r="A29" s="23" t="inlineStr">
        <is>
          <t>Totals</t>
        </is>
      </c>
      <c r="B29" s="24" t="n"/>
      <c r="C29" s="25" t="n"/>
      <c r="D29" s="25" t="n"/>
      <c r="E29" s="25" t="n"/>
      <c r="F29" s="25" t="n"/>
      <c r="G29" s="25" t="n"/>
      <c r="H29" s="26" t="n"/>
      <c r="I29" s="24" t="n"/>
      <c r="J29" s="24" t="n"/>
      <c r="K29" s="24" t="n"/>
      <c r="L29" s="24" t="n"/>
      <c r="M29" s="24" t="n"/>
    </row>
    <row r="30" ht="18" customFormat="1" customHeight="1" s="3">
      <c r="A30" s="21" t="n"/>
      <c r="B30" s="21" t="n"/>
      <c r="C30" s="27" t="n"/>
      <c r="D30" s="27" t="n"/>
      <c r="E30" s="27" t="n"/>
      <c r="F30" s="27" t="n"/>
      <c r="G30" s="27" t="n"/>
      <c r="H30" s="28" t="n"/>
      <c r="I30" s="21" t="n"/>
      <c r="J30" s="21" t="n"/>
      <c r="K30" s="21" t="n"/>
      <c r="L30" s="21" t="n"/>
      <c r="M30" s="21" t="n"/>
    </row>
    <row r="31" ht="18" customFormat="1" customHeight="1" s="3">
      <c r="A31" s="16" t="inlineStr">
        <is>
          <t>WHTax summary:</t>
        </is>
      </c>
      <c r="B31" s="21" t="n"/>
      <c r="C31" s="48" t="n"/>
      <c r="D31" s="48" t="n"/>
      <c r="E31" s="48" t="n"/>
      <c r="F31" s="48" t="n"/>
      <c r="G31" s="48" t="n"/>
      <c r="H31" s="29" t="n"/>
      <c r="I31" s="48" t="n"/>
      <c r="J31" s="48" t="n"/>
      <c r="K31" s="48" t="n"/>
      <c r="L31" s="48" t="n"/>
      <c r="M31" s="48" t="n"/>
    </row>
    <row r="32" ht="18" customFormat="1" customHeight="1" s="3">
      <c r="A32" s="69" t="inlineStr">
        <is>
          <t>Tea Value</t>
        </is>
      </c>
      <c r="B32" s="70" t="n"/>
      <c r="C32" s="69" t="inlineStr">
        <is>
          <t>Brokerage</t>
        </is>
      </c>
      <c r="D32" s="70" t="n"/>
      <c r="E32" s="69" t="inlineStr">
        <is>
          <t>Gross Amount</t>
        </is>
      </c>
      <c r="F32" s="70" t="n"/>
      <c r="G32" s="69" t="inlineStr">
        <is>
          <t>WHTax</t>
        </is>
      </c>
      <c r="H32" s="70" t="n"/>
      <c r="I32" s="69" t="inlineStr">
        <is>
          <t>Payable Amount</t>
        </is>
      </c>
      <c r="J32" s="70" t="n"/>
      <c r="K32" s="48" t="n"/>
      <c r="L32" s="48" t="n"/>
      <c r="M32" s="48" t="n"/>
    </row>
    <row r="33" ht="18" customFormat="1" customHeight="1" s="3">
      <c r="A33" s="69">
        <f>J28</f>
        <v/>
      </c>
      <c r="B33" s="70" t="n"/>
      <c r="C33" s="69">
        <f>K28</f>
        <v/>
      </c>
      <c r="D33" s="70" t="n"/>
      <c r="E33" s="69">
        <f>SUM(A33:C33)</f>
        <v/>
      </c>
      <c r="F33" s="70" t="n"/>
      <c r="G33" s="69">
        <f>L28</f>
        <v/>
      </c>
      <c r="H33" s="70" t="n"/>
      <c r="I33" s="69">
        <f>M28</f>
        <v/>
      </c>
      <c r="J33" s="70" t="n"/>
      <c r="K33" s="48" t="n"/>
      <c r="L33" s="48" t="n"/>
      <c r="M33" s="48" t="n"/>
    </row>
    <row r="34" ht="18" customFormat="1" customHeight="1" s="3">
      <c r="A34" s="42" t="n"/>
      <c r="B34" s="42" t="n"/>
      <c r="C34" s="42" t="n"/>
      <c r="D34" s="42" t="n"/>
      <c r="E34" s="42" t="n"/>
      <c r="F34" s="42" t="n"/>
      <c r="G34" s="43" t="n"/>
      <c r="H34" s="43" t="n"/>
      <c r="I34" s="42" t="n"/>
      <c r="J34" s="42" t="n"/>
      <c r="K34" s="48" t="n"/>
      <c r="L34" s="48" t="n"/>
      <c r="M34" s="48" t="n"/>
    </row>
    <row r="35" ht="18" customFormat="1" customHeight="1" s="3">
      <c r="A35" s="48" t="inlineStr">
        <is>
          <t>1. Payable to PRIME TEA BROKERS LIMITED USD ACCOUNT NO. 0100007940558 , STANBIC BANK KENYA LIMITED.</t>
        </is>
      </c>
      <c r="B35" s="21" t="n"/>
      <c r="C35" s="48" t="n"/>
      <c r="D35" s="48" t="n"/>
      <c r="E35" s="48" t="n"/>
      <c r="F35" s="48" t="n"/>
      <c r="G35" s="30" t="n"/>
      <c r="H35" s="30" t="n"/>
      <c r="I35" s="48" t="n"/>
      <c r="J35" s="48" t="n"/>
      <c r="K35" s="48" t="n"/>
      <c r="L35" s="48" t="n"/>
      <c r="M35" s="48" t="n"/>
    </row>
    <row r="36" ht="18" customFormat="1" customHeight="1" s="3">
      <c r="A36" s="48" t="inlineStr">
        <is>
          <t>2. Withholding Tax is payable by 20th of the following month</t>
        </is>
      </c>
      <c r="B36" s="21" t="n"/>
      <c r="C36" s="48" t="n"/>
      <c r="D36" s="48" t="n"/>
      <c r="E36" s="48" t="n"/>
      <c r="F36" s="48" t="n"/>
      <c r="G36" s="30" t="n"/>
      <c r="H36" s="30" t="n"/>
      <c r="I36" s="48" t="n"/>
      <c r="J36" s="48" t="n"/>
      <c r="K36" s="48" t="n"/>
      <c r="L36" s="48" t="n"/>
      <c r="M36" s="48" t="n"/>
    </row>
    <row r="37" ht="18" customFormat="1" customHeight="1" s="3">
      <c r="A37" s="48" t="n"/>
      <c r="B37" s="21" t="n"/>
      <c r="C37" s="48" t="n"/>
      <c r="D37" s="48" t="n"/>
      <c r="E37" s="48" t="n"/>
      <c r="F37" s="48" t="n"/>
      <c r="G37" s="30" t="n"/>
      <c r="H37" s="30" t="n"/>
      <c r="I37" s="48" t="n"/>
      <c r="J37" s="48" t="n"/>
      <c r="K37" s="48" t="n"/>
      <c r="L37" s="48" t="n"/>
      <c r="M37" s="48" t="n"/>
    </row>
    <row r="38" ht="18" customFormat="1" customHeight="1" s="3">
      <c r="A38" s="48" t="n"/>
      <c r="B38" s="21" t="n"/>
      <c r="C38" s="48" t="n"/>
      <c r="D38" s="48" t="n"/>
      <c r="E38" s="48" t="n"/>
      <c r="F38" s="48" t="n"/>
      <c r="G38" s="30" t="n"/>
      <c r="H38" s="30" t="n"/>
      <c r="I38" s="48" t="n"/>
      <c r="J38" s="48" t="n"/>
      <c r="K38" s="48" t="n"/>
      <c r="L38" s="48" t="n"/>
      <c r="M38" s="48" t="n"/>
    </row>
    <row r="39" ht="18" customFormat="1" customHeight="1" s="3"/>
    <row r="40" ht="18" customFormat="1" customHeight="1" s="3"/>
    <row r="41" ht="18" customFormat="1" customHeight="1" s="3"/>
    <row r="42" ht="18" customFormat="1" customHeight="1" s="3"/>
    <row r="43" ht="18" customFormat="1" customHeight="1" s="3"/>
    <row r="44" ht="18" customFormat="1" customHeight="1" s="3"/>
    <row r="45" ht="18" customFormat="1" customHeight="1" s="3"/>
    <row r="46" ht="18" customFormat="1" customHeight="1" s="3"/>
    <row r="47" ht="18" customFormat="1" customHeight="1" s="3"/>
    <row r="48" ht="18" customFormat="1" customHeight="1" s="3"/>
    <row r="49" ht="18" customFormat="1" customHeight="1" s="3"/>
    <row r="50" ht="18" customFormat="1" customHeight="1" s="3"/>
    <row r="51" ht="18" customFormat="1" customHeight="1" s="3"/>
    <row r="52" ht="18" customFormat="1" customHeight="1" s="3"/>
    <row r="53" ht="18" customFormat="1" customHeight="1" s="3">
      <c r="A53" s="48" t="n"/>
      <c r="B53" s="21" t="n"/>
      <c r="C53" s="48" t="n"/>
      <c r="D53" s="48" t="n"/>
      <c r="E53" s="48" t="n"/>
      <c r="F53" s="48" t="n"/>
      <c r="G53" s="30" t="n"/>
      <c r="H53" s="30" t="n"/>
      <c r="I53" s="48" t="n"/>
      <c r="J53" s="48" t="n"/>
      <c r="K53" s="48" t="n"/>
      <c r="L53" s="48" t="n"/>
      <c r="M53" s="48" t="n"/>
    </row>
    <row r="54" ht="18" customFormat="1" customHeight="1" s="3">
      <c r="A54" s="48" t="n"/>
      <c r="B54" s="21" t="n"/>
      <c r="C54" s="48" t="n"/>
      <c r="D54" s="48" t="n"/>
      <c r="E54" s="48" t="n"/>
      <c r="F54" s="48" t="n"/>
      <c r="G54" s="30" t="n"/>
      <c r="H54" s="30" t="n"/>
      <c r="I54" s="48" t="n"/>
      <c r="J54" s="48" t="n"/>
      <c r="K54" s="48" t="n"/>
      <c r="L54" s="48" t="n"/>
      <c r="M54" s="48" t="n"/>
    </row>
    <row r="55" ht="18" customFormat="1" customHeight="1" s="3">
      <c r="A55" s="48" t="n"/>
      <c r="B55" s="21" t="n"/>
      <c r="C55" s="48" t="n"/>
      <c r="D55" s="48" t="n"/>
      <c r="E55" s="48" t="n"/>
      <c r="F55" s="48" t="n"/>
      <c r="G55" s="48" t="n"/>
      <c r="H55" s="48" t="n"/>
      <c r="I55" s="48" t="n"/>
      <c r="J55" s="48" t="n"/>
      <c r="K55" s="48" t="n"/>
      <c r="L55" s="48" t="n"/>
      <c r="M55" s="48" t="n"/>
    </row>
    <row r="56" ht="18" customFormat="1" customHeight="1" s="3">
      <c r="A56" s="48" t="n"/>
      <c r="B56" s="21" t="n"/>
      <c r="C56" s="48" t="n"/>
      <c r="D56" s="48" t="n"/>
      <c r="E56" s="48" t="n"/>
      <c r="F56" s="48" t="n"/>
      <c r="G56" s="48" t="n"/>
      <c r="H56" s="48" t="n"/>
      <c r="I56" s="48" t="n"/>
      <c r="J56" s="48" t="n"/>
      <c r="K56" s="48" t="n"/>
      <c r="L56" s="48" t="n"/>
      <c r="M56" s="48" t="n"/>
    </row>
    <row r="57" ht="18" customFormat="1" customHeight="1" s="3">
      <c r="A57" s="48" t="n"/>
      <c r="B57" s="21" t="n"/>
      <c r="C57" s="48" t="n"/>
      <c r="D57" s="48" t="n"/>
      <c r="E57" s="48" t="n"/>
      <c r="F57" s="48" t="n"/>
      <c r="G57" s="48" t="n"/>
      <c r="H57" s="48" t="n"/>
      <c r="I57" s="48" t="n"/>
      <c r="J57" s="48" t="n"/>
      <c r="K57" s="48" t="n"/>
      <c r="L57" s="48" t="n"/>
      <c r="M57" s="48" t="n"/>
    </row>
    <row r="58" ht="18" customFormat="1" customHeight="1" s="3">
      <c r="A58" s="48" t="n"/>
      <c r="B58" s="21" t="n"/>
      <c r="C58" s="48" t="n"/>
      <c r="D58" s="48" t="n"/>
      <c r="E58" s="48" t="n"/>
      <c r="F58" s="48" t="n"/>
      <c r="G58" s="48" t="n"/>
      <c r="H58" s="48" t="n"/>
      <c r="I58" s="48" t="n"/>
      <c r="J58" s="48" t="n"/>
      <c r="K58" s="48" t="n"/>
      <c r="L58" s="48" t="n"/>
      <c r="M58" s="48" t="n"/>
    </row>
    <row r="59" ht="18" customFormat="1" customHeight="1" s="3">
      <c r="A59" s="48" t="n"/>
      <c r="B59" s="21" t="n"/>
      <c r="C59" s="48" t="n"/>
      <c r="D59" s="48" t="n"/>
      <c r="E59" s="48" t="n"/>
      <c r="F59" s="48" t="n"/>
      <c r="G59" s="48" t="n"/>
      <c r="H59" s="48" t="n"/>
      <c r="I59" s="48" t="n"/>
      <c r="J59" s="48" t="n"/>
      <c r="K59" s="48" t="n"/>
      <c r="L59" s="48" t="n"/>
      <c r="M59" s="48" t="n"/>
    </row>
    <row r="60" ht="18" customFormat="1" customHeight="1" s="3">
      <c r="A60" s="48" t="n"/>
      <c r="B60" s="21" t="n"/>
      <c r="C60" s="48" t="n"/>
      <c r="D60" s="48" t="n"/>
      <c r="E60" s="48" t="n"/>
      <c r="F60" s="48" t="n"/>
      <c r="G60" s="48" t="n"/>
      <c r="H60" s="48" t="n"/>
      <c r="I60" s="48" t="n"/>
      <c r="J60" s="48" t="n"/>
      <c r="K60" s="48" t="n"/>
      <c r="L60" s="48" t="n"/>
      <c r="M60" s="48" t="n"/>
    </row>
    <row r="61" ht="18" customFormat="1" customHeight="1" s="3">
      <c r="A61" s="48" t="n"/>
      <c r="B61" s="21" t="n"/>
      <c r="C61" s="48" t="n"/>
      <c r="D61" s="48" t="n"/>
      <c r="E61" s="48" t="n"/>
      <c r="F61" s="48" t="n"/>
      <c r="G61" s="48" t="n"/>
      <c r="H61" s="48" t="n"/>
      <c r="I61" s="48" t="n"/>
      <c r="J61" s="48" t="n"/>
      <c r="K61" s="48" t="n"/>
      <c r="L61" s="48" t="n"/>
      <c r="M61" s="48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>
      <c r="B170" s="4" t="n"/>
    </row>
    <row r="171" ht="18" customHeight="1">
      <c r="B171" s="4" t="n"/>
    </row>
    <row r="172" ht="18" customHeight="1">
      <c r="B172" s="4" t="n"/>
    </row>
    <row r="173" ht="18" customHeight="1">
      <c r="B173" s="4" t="n"/>
    </row>
    <row r="174" ht="18" customHeight="1">
      <c r="B174" s="4" t="n"/>
    </row>
    <row r="175" ht="18" customHeight="1">
      <c r="B175" s="4" t="n"/>
    </row>
    <row r="176" ht="18" customHeight="1">
      <c r="B176" s="4" t="n"/>
    </row>
    <row r="177" ht="18" customHeight="1">
      <c r="B177" s="4" t="n"/>
    </row>
    <row r="178" ht="18" customHeight="1">
      <c r="B178" s="4" t="n"/>
    </row>
    <row r="179" ht="18" customHeight="1">
      <c r="B179" s="4" t="n"/>
    </row>
    <row r="180" ht="18" customHeight="1">
      <c r="B180" s="4" t="n"/>
    </row>
    <row r="181" ht="18" customHeight="1">
      <c r="B181" s="4" t="n"/>
    </row>
    <row r="182" ht="18" customHeight="1">
      <c r="B182" s="4" t="n"/>
    </row>
    <row r="183" ht="18" customHeight="1">
      <c r="B183" s="4" t="n"/>
    </row>
    <row r="184" ht="18" customHeight="1">
      <c r="B184" s="4" t="n"/>
    </row>
    <row r="185" ht="18" customHeight="1">
      <c r="B185" s="4" t="n"/>
    </row>
    <row r="186" ht="18" customHeight="1">
      <c r="B186" s="4" t="n"/>
    </row>
    <row r="187" ht="18" customHeight="1">
      <c r="B187" s="4" t="n"/>
    </row>
    <row r="188" ht="18" customHeight="1">
      <c r="B188" s="4" t="n"/>
    </row>
    <row r="189" ht="18" customHeight="1">
      <c r="B189" s="4" t="n"/>
    </row>
    <row r="190" ht="18" customHeight="1">
      <c r="B190" s="4" t="n"/>
    </row>
    <row r="191" ht="18" customHeight="1">
      <c r="B191" s="4" t="n"/>
    </row>
    <row r="192" ht="18" customHeight="1">
      <c r="B192" s="4" t="n"/>
    </row>
    <row r="193" ht="18" customHeight="1">
      <c r="B193" s="4" t="n"/>
    </row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  <row r="229">
      <c r="B229" s="1" t="n"/>
    </row>
    <row r="230">
      <c r="B230" s="1" t="n"/>
    </row>
    <row r="231">
      <c r="B231" s="1" t="n"/>
    </row>
    <row r="232">
      <c r="B232" s="1" t="n"/>
    </row>
    <row r="233">
      <c r="B233" s="1" t="n"/>
    </row>
    <row r="234">
      <c r="B234" s="1" t="n"/>
    </row>
    <row r="235">
      <c r="B235" s="1" t="n"/>
    </row>
    <row r="236">
      <c r="B236" s="1" t="n"/>
    </row>
    <row r="237">
      <c r="B237" s="1" t="n"/>
    </row>
    <row r="238">
      <c r="B238" s="1" t="n"/>
    </row>
    <row r="239">
      <c r="B239" s="1" t="n"/>
    </row>
    <row r="240">
      <c r="B240" s="1" t="n"/>
    </row>
    <row r="241">
      <c r="B241" s="1" t="n"/>
    </row>
    <row r="242">
      <c r="B242" s="1" t="n"/>
    </row>
    <row r="243">
      <c r="B243" s="1" t="n"/>
    </row>
    <row r="244">
      <c r="B244" s="1" t="n"/>
    </row>
    <row r="245">
      <c r="B245" s="1" t="n"/>
    </row>
    <row r="246">
      <c r="B246" s="1" t="n"/>
    </row>
    <row r="247">
      <c r="B247" s="1" t="n"/>
    </row>
    <row r="248">
      <c r="B248" s="1" t="n"/>
    </row>
    <row r="249">
      <c r="B249" s="1" t="n"/>
    </row>
    <row r="250">
      <c r="B250" s="1" t="n"/>
    </row>
  </sheetData>
  <mergeCells count="14">
    <mergeCell ref="A3:M3"/>
    <mergeCell ref="F7:G7"/>
    <mergeCell ref="K5:M5"/>
    <mergeCell ref="K11:L11"/>
    <mergeCell ref="A33:B33"/>
    <mergeCell ref="C33:D33"/>
    <mergeCell ref="E33:F33"/>
    <mergeCell ref="G33:H33"/>
    <mergeCell ref="I33:J33"/>
    <mergeCell ref="A32:B32"/>
    <mergeCell ref="C32:D32"/>
    <mergeCell ref="E32:F32"/>
    <mergeCell ref="G32:H32"/>
    <mergeCell ref="I32:J32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