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6-24_028" sheetId="1" state="visible" r:id="rId1"/>
  </sheets>
  <definedNames>
    <definedName name="_xlnm.Print_Area" localSheetId="0">'PRME_06-24_028'!$A$1:$M$32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30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JAMES FINLAY MOMBASA LTD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JFL</t>
        </is>
      </c>
    </row>
    <row r="6" ht="16.5" customFormat="1" customHeight="1" s="3">
      <c r="A6" s="9" t="n"/>
      <c r="B6" s="9" t="inlineStr">
        <is>
          <t>P.O. BOX 84619 - 80100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PRME/06-24/028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6th Feb,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19th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2024/06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23462</v>
      </c>
      <c r="B13" s="64" t="inlineStr">
        <is>
          <t>65/24</t>
        </is>
      </c>
      <c r="C13" s="64" t="inlineStr">
        <is>
          <t>KALYET</t>
        </is>
      </c>
      <c r="D13" s="64" t="inlineStr">
        <is>
          <t>AWL001</t>
        </is>
      </c>
      <c r="E13" s="64" t="n">
        <v>40</v>
      </c>
      <c r="F13" s="64" t="inlineStr">
        <is>
          <t>TPP</t>
        </is>
      </c>
      <c r="G13" s="64" t="inlineStr">
        <is>
          <t>PD</t>
        </is>
      </c>
      <c r="H13" s="64" t="n">
        <v>3000</v>
      </c>
      <c r="I13" s="65" t="n">
        <v>1.34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23463</v>
      </c>
      <c r="B14" s="64" t="inlineStr">
        <is>
          <t>76/24</t>
        </is>
      </c>
      <c r="C14" s="64" t="inlineStr">
        <is>
          <t>KALYET</t>
        </is>
      </c>
      <c r="D14" s="64" t="inlineStr">
        <is>
          <t>AWL001</t>
        </is>
      </c>
      <c r="E14" s="64" t="n">
        <v>40</v>
      </c>
      <c r="F14" s="64" t="inlineStr">
        <is>
          <t>TPP</t>
        </is>
      </c>
      <c r="G14" s="64" t="inlineStr">
        <is>
          <t>PD</t>
        </is>
      </c>
      <c r="H14" s="64" t="n">
        <v>3000</v>
      </c>
      <c r="I14" s="65" t="n">
        <v>1.34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64" t="n">
        <v>23464</v>
      </c>
      <c r="B15" s="64" t="inlineStr">
        <is>
          <t>86/24</t>
        </is>
      </c>
      <c r="C15" s="64" t="inlineStr">
        <is>
          <t>KALYET</t>
        </is>
      </c>
      <c r="D15" s="64" t="inlineStr">
        <is>
          <t>AWL001</t>
        </is>
      </c>
      <c r="E15" s="64" t="n">
        <v>40</v>
      </c>
      <c r="F15" s="64" t="inlineStr">
        <is>
          <t>TPP</t>
        </is>
      </c>
      <c r="G15" s="64" t="inlineStr">
        <is>
          <t>DUST1</t>
        </is>
      </c>
      <c r="H15" s="64" t="n">
        <v>3200</v>
      </c>
      <c r="I15" s="65" t="n">
        <v>1.25</v>
      </c>
      <c r="J15" s="66">
        <f>H15*I15</f>
        <v/>
      </c>
      <c r="K15" s="66">
        <f>J15*0.005</f>
        <v/>
      </c>
      <c r="L15" s="66">
        <f>K15*0.05</f>
        <v/>
      </c>
      <c r="M15" s="66">
        <f>SUM(J15+K15)-L15</f>
        <v/>
      </c>
    </row>
    <row r="16" ht="18" customFormat="1" customHeight="1" s="3">
      <c r="A16" s="64" t="n">
        <v>23477</v>
      </c>
      <c r="B16" s="64" t="inlineStr">
        <is>
          <t>042/24</t>
        </is>
      </c>
      <c r="C16" s="64" t="inlineStr">
        <is>
          <t>CUPATEA</t>
        </is>
      </c>
      <c r="D16" s="64" t="inlineStr">
        <is>
          <t>SGL003</t>
        </is>
      </c>
      <c r="E16" s="64" t="n">
        <v>40</v>
      </c>
      <c r="F16" s="64" t="inlineStr">
        <is>
          <t>TPP</t>
        </is>
      </c>
      <c r="G16" s="64" t="inlineStr">
        <is>
          <t>PD</t>
        </is>
      </c>
      <c r="H16" s="64" t="n">
        <v>2960</v>
      </c>
      <c r="I16" s="65" t="n">
        <v>1.35</v>
      </c>
      <c r="J16" s="66">
        <f>H16*I16</f>
        <v/>
      </c>
      <c r="K16" s="66">
        <f>J16*0.005</f>
        <v/>
      </c>
      <c r="L16" s="66">
        <f>K16*0.05</f>
        <v/>
      </c>
      <c r="M16" s="66">
        <f>SUM(J16+K16)-L16</f>
        <v/>
      </c>
    </row>
    <row r="17" ht="18" customFormat="1" customHeight="1" s="3">
      <c r="A17" s="64" t="n">
        <v>23487</v>
      </c>
      <c r="B17" s="64" t="inlineStr">
        <is>
          <t>1138/23</t>
        </is>
      </c>
      <c r="C17" s="64" t="inlineStr">
        <is>
          <t>SIAN</t>
        </is>
      </c>
      <c r="D17" s="64" t="inlineStr">
        <is>
          <t>SGL003</t>
        </is>
      </c>
      <c r="E17" s="64" t="n">
        <v>40</v>
      </c>
      <c r="F17" s="64" t="inlineStr">
        <is>
          <t>TPP</t>
        </is>
      </c>
      <c r="G17" s="64" t="inlineStr">
        <is>
          <t>DUST1</t>
        </is>
      </c>
      <c r="H17" s="64" t="n">
        <v>3156</v>
      </c>
      <c r="I17" s="65" t="n">
        <v>1.15</v>
      </c>
      <c r="J17" s="66">
        <f>H17*I17</f>
        <v/>
      </c>
      <c r="K17" s="66">
        <f>J17*0.005</f>
        <v/>
      </c>
      <c r="L17" s="66">
        <f>K17*0.05</f>
        <v/>
      </c>
      <c r="M17" s="66">
        <f>SUM(J17+K17)-L17</f>
        <v/>
      </c>
    </row>
    <row r="18" ht="18" customFormat="1" customHeight="1" s="3">
      <c r="A18" s="22" t="inlineStr">
        <is>
          <t>Grade Sub totals</t>
        </is>
      </c>
      <c r="B18" s="22" t="n"/>
      <c r="C18" s="40" t="n"/>
      <c r="D18" s="38" t="n"/>
      <c r="E18" s="67">
        <f>SUM(E13:E17)</f>
        <v/>
      </c>
      <c r="F18" s="38" t="n"/>
      <c r="G18" s="38" t="n"/>
      <c r="H18" s="67">
        <f>SUM(H13:H17)</f>
        <v/>
      </c>
      <c r="I18" s="37" t="n"/>
      <c r="J18" s="68">
        <f>SUM(J13:J17)</f>
        <v/>
      </c>
      <c r="K18" s="68">
        <f>SUM(K13:K17)</f>
        <v/>
      </c>
      <c r="L18" s="68">
        <f>SUM(L13:L17)</f>
        <v/>
      </c>
      <c r="M18" s="68">
        <f>SUM(M13:M17)</f>
        <v/>
      </c>
    </row>
    <row r="19" ht="18" customFormat="1" customHeight="1" s="3">
      <c r="A19" s="23" t="inlineStr">
        <is>
          <t>Totals</t>
        </is>
      </c>
      <c r="B19" s="24" t="n"/>
      <c r="C19" s="25" t="n"/>
      <c r="D19" s="25" t="n"/>
      <c r="E19" s="25" t="n"/>
      <c r="F19" s="25" t="n"/>
      <c r="G19" s="25" t="n"/>
      <c r="H19" s="26" t="n"/>
      <c r="I19" s="24" t="n"/>
      <c r="J19" s="24" t="n"/>
      <c r="K19" s="24" t="n"/>
      <c r="L19" s="24" t="n"/>
      <c r="M19" s="24" t="n"/>
    </row>
    <row r="20" ht="18" customFormat="1" customHeight="1" s="3">
      <c r="A20" s="21" t="n"/>
      <c r="B20" s="21" t="n"/>
      <c r="C20" s="27" t="n"/>
      <c r="D20" s="27" t="n"/>
      <c r="E20" s="27" t="n"/>
      <c r="F20" s="27" t="n"/>
      <c r="G20" s="27" t="n"/>
      <c r="H20" s="28" t="n"/>
      <c r="I20" s="21" t="n"/>
      <c r="J20" s="21" t="n"/>
      <c r="K20" s="21" t="n"/>
      <c r="L20" s="21" t="n"/>
      <c r="M20" s="21" t="n"/>
    </row>
    <row r="21" ht="18" customFormat="1" customHeight="1" s="3">
      <c r="A21" s="16" t="inlineStr">
        <is>
          <t>WHTax summary:</t>
        </is>
      </c>
      <c r="B21" s="21" t="n"/>
      <c r="C21" s="48" t="n"/>
      <c r="D21" s="48" t="n"/>
      <c r="E21" s="48" t="n"/>
      <c r="F21" s="48" t="n"/>
      <c r="G21" s="48" t="n"/>
      <c r="H21" s="29" t="n"/>
      <c r="I21" s="48" t="n"/>
      <c r="J21" s="48" t="n"/>
      <c r="K21" s="48" t="n"/>
      <c r="L21" s="48" t="n"/>
      <c r="M21" s="48" t="n"/>
    </row>
    <row r="22" ht="18" customFormat="1" customHeight="1" s="3">
      <c r="A22" s="69" t="inlineStr">
        <is>
          <t>Tea Value</t>
        </is>
      </c>
      <c r="B22" s="70" t="n"/>
      <c r="C22" s="69" t="inlineStr">
        <is>
          <t>Brokerage</t>
        </is>
      </c>
      <c r="D22" s="70" t="n"/>
      <c r="E22" s="69" t="inlineStr">
        <is>
          <t>Gross Amount</t>
        </is>
      </c>
      <c r="F22" s="70" t="n"/>
      <c r="G22" s="69" t="inlineStr">
        <is>
          <t>WHTax</t>
        </is>
      </c>
      <c r="H22" s="70" t="n"/>
      <c r="I22" s="69" t="inlineStr">
        <is>
          <t>Payable Amount</t>
        </is>
      </c>
      <c r="J22" s="70" t="n"/>
      <c r="K22" s="48" t="n"/>
      <c r="L22" s="48" t="n"/>
      <c r="M22" s="48" t="n"/>
    </row>
    <row r="23" ht="18" customFormat="1" customHeight="1" s="3">
      <c r="A23" s="69">
        <f>J18</f>
        <v/>
      </c>
      <c r="B23" s="70" t="n"/>
      <c r="C23" s="69">
        <f>K18</f>
        <v/>
      </c>
      <c r="D23" s="70" t="n"/>
      <c r="E23" s="69">
        <f>SUM(A23:C23)</f>
        <v/>
      </c>
      <c r="F23" s="70" t="n"/>
      <c r="G23" s="69">
        <f>L18</f>
        <v/>
      </c>
      <c r="H23" s="70" t="n"/>
      <c r="I23" s="69">
        <f>M18</f>
        <v/>
      </c>
      <c r="J23" s="70" t="n"/>
      <c r="K23" s="48" t="n"/>
      <c r="L23" s="48" t="n"/>
      <c r="M23" s="48" t="n"/>
    </row>
    <row r="24" ht="18" customFormat="1" customHeight="1" s="3">
      <c r="A24" s="42" t="n"/>
      <c r="B24" s="42" t="n"/>
      <c r="C24" s="42" t="n"/>
      <c r="D24" s="42" t="n"/>
      <c r="E24" s="42" t="n"/>
      <c r="F24" s="42" t="n"/>
      <c r="G24" s="43" t="n"/>
      <c r="H24" s="43" t="n"/>
      <c r="I24" s="42" t="n"/>
      <c r="J24" s="42" t="n"/>
      <c r="K24" s="48" t="n"/>
      <c r="L24" s="48" t="n"/>
      <c r="M24" s="48" t="n"/>
    </row>
    <row r="25" ht="18" customFormat="1" customHeight="1" s="3">
      <c r="A25" s="48" t="inlineStr">
        <is>
          <t>1. Payable to PRIME TEA BROKERS LIMITED USD ACCOUNT NO. 0100007940558 , STANBIC BANK KENYA LIMITED.</t>
        </is>
      </c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inlineStr">
        <is>
          <t>2. Withholding Tax is payable by 20th of the following month</t>
        </is>
      </c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/>
    <row r="30" ht="18" customFormat="1" customHeight="1" s="3"/>
    <row r="31" ht="18" customFormat="1" customHeight="1" s="3"/>
    <row r="32" ht="18" customFormat="1" customHeight="1" s="3"/>
    <row r="33" ht="18" customFormat="1" customHeight="1" s="3">
      <c r="A33" s="48" t="n"/>
      <c r="B33" s="21" t="n"/>
      <c r="C33" s="48" t="n"/>
      <c r="D33" s="48" t="n"/>
      <c r="E33" s="48" t="n"/>
      <c r="F33" s="48" t="n"/>
      <c r="G33" s="30" t="n"/>
      <c r="H33" s="30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30" t="n"/>
      <c r="H34" s="30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A36" s="48" t="n"/>
      <c r="B36" s="21" t="n"/>
      <c r="C36" s="48" t="n"/>
      <c r="D36" s="48" t="n"/>
      <c r="E36" s="48" t="n"/>
      <c r="F36" s="48" t="n"/>
      <c r="G36" s="48" t="n"/>
      <c r="H36" s="48" t="n"/>
      <c r="I36" s="48" t="n"/>
      <c r="J36" s="48" t="n"/>
      <c r="K36" s="48" t="n"/>
      <c r="L36" s="48" t="n"/>
      <c r="M36" s="48" t="n"/>
    </row>
    <row r="37" ht="18" customFormat="1" customHeight="1" s="3">
      <c r="A37" s="48" t="n"/>
      <c r="B37" s="21" t="n"/>
      <c r="C37" s="48" t="n"/>
      <c r="D37" s="48" t="n"/>
      <c r="E37" s="48" t="n"/>
      <c r="F37" s="48" t="n"/>
      <c r="G37" s="48" t="n"/>
      <c r="H37" s="48" t="n"/>
      <c r="I37" s="48" t="n"/>
      <c r="J37" s="48" t="n"/>
      <c r="K37" s="48" t="n"/>
      <c r="L37" s="48" t="n"/>
      <c r="M37" s="48" t="n"/>
    </row>
    <row r="38" ht="18" customFormat="1" customHeight="1" s="3">
      <c r="A38" s="48" t="n"/>
      <c r="B38" s="21" t="n"/>
      <c r="C38" s="48" t="n"/>
      <c r="D38" s="48" t="n"/>
      <c r="E38" s="48" t="n"/>
      <c r="F38" s="48" t="n"/>
      <c r="G38" s="48" t="n"/>
      <c r="H38" s="48" t="n"/>
      <c r="I38" s="48" t="n"/>
      <c r="J38" s="48" t="n"/>
      <c r="K38" s="48" t="n"/>
      <c r="L38" s="48" t="n"/>
      <c r="M38" s="48" t="n"/>
    </row>
    <row r="39" ht="18" customFormat="1" customHeight="1" s="3">
      <c r="A39" s="48" t="n"/>
      <c r="B39" s="21" t="n"/>
      <c r="C39" s="48" t="n"/>
      <c r="D39" s="48" t="n"/>
      <c r="E39" s="48" t="n"/>
      <c r="F39" s="48" t="n"/>
      <c r="G39" s="48" t="n"/>
      <c r="H39" s="48" t="n"/>
      <c r="I39" s="48" t="n"/>
      <c r="J39" s="48" t="n"/>
      <c r="K39" s="48" t="n"/>
      <c r="L39" s="48" t="n"/>
      <c r="M39" s="48" t="n"/>
    </row>
    <row r="40" ht="18" customFormat="1" customHeight="1" s="3">
      <c r="A40" s="48" t="n"/>
      <c r="B40" s="21" t="n"/>
      <c r="C40" s="48" t="n"/>
      <c r="D40" s="48" t="n"/>
      <c r="E40" s="48" t="n"/>
      <c r="F40" s="48" t="n"/>
      <c r="G40" s="48" t="n"/>
      <c r="H40" s="48" t="n"/>
      <c r="I40" s="48" t="n"/>
      <c r="J40" s="48" t="n"/>
      <c r="K40" s="48" t="n"/>
      <c r="L40" s="48" t="n"/>
      <c r="M40" s="48" t="n"/>
    </row>
    <row r="41" ht="18" customFormat="1" customHeight="1" s="3">
      <c r="A41" s="48" t="n"/>
      <c r="B41" s="21" t="n"/>
      <c r="C41" s="48" t="n"/>
      <c r="D41" s="48" t="n"/>
      <c r="E41" s="48" t="n"/>
      <c r="F41" s="48" t="n"/>
      <c r="G41" s="48" t="n"/>
      <c r="H41" s="48" t="n"/>
      <c r="I41" s="48" t="n"/>
      <c r="J41" s="48" t="n"/>
      <c r="K41" s="48" t="n"/>
      <c r="L41" s="48" t="n"/>
      <c r="M41" s="48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>
      <c r="B170" s="4" t="n"/>
    </row>
    <row r="171" ht="18" customHeight="1">
      <c r="B171" s="4" t="n"/>
    </row>
    <row r="172" ht="18" customHeight="1">
      <c r="B172" s="4" t="n"/>
    </row>
    <row r="173" ht="18" customHeight="1">
      <c r="B173" s="4" t="n"/>
    </row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  <row r="227">
      <c r="B227" s="1" t="n"/>
    </row>
    <row r="228">
      <c r="B228" s="1" t="n"/>
    </row>
    <row r="229">
      <c r="B229" s="1" t="n"/>
    </row>
    <row r="230">
      <c r="B230" s="1" t="n"/>
    </row>
  </sheetData>
  <mergeCells count="14">
    <mergeCell ref="A3:M3"/>
    <mergeCell ref="F7:G7"/>
    <mergeCell ref="K5:M5"/>
    <mergeCell ref="K11:L11"/>
    <mergeCell ref="A23:B23"/>
    <mergeCell ref="C23:D23"/>
    <mergeCell ref="E23:F23"/>
    <mergeCell ref="G23:H23"/>
    <mergeCell ref="I23:J23"/>
    <mergeCell ref="A22:B22"/>
    <mergeCell ref="C22:D22"/>
    <mergeCell ref="E22:F22"/>
    <mergeCell ref="G22:H22"/>
    <mergeCell ref="I22:J22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