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3-24_024" sheetId="1" state="visible" r:id="rId1"/>
  </sheets>
  <definedNames>
    <definedName name="_xlnm.Print_Area" localSheetId="0">'PRME_03-24_024'!$A$1:$M$32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34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MIZAJ AFRICA LIMITED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MIL</t>
        </is>
      </c>
    </row>
    <row r="6" ht="16.5" customFormat="1" customHeight="1" s="3">
      <c r="A6" s="9" t="n"/>
      <c r="B6" s="9" t="inlineStr">
        <is>
          <t>P.O. BOX 99977 - 80107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PRME/03-24/024</t>
        </is>
      </c>
      <c r="N6" s="35" t="n"/>
      <c r="O6" s="35" t="n"/>
    </row>
    <row r="7" ht="16.5" customFormat="1" customHeight="1" s="3">
      <c r="A7" s="11" t="n"/>
      <c r="B7" s="9" t="inlineStr">
        <is>
          <t>NAIROBI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15th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29th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2024/03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23015</v>
      </c>
      <c r="B13" s="64" t="inlineStr">
        <is>
          <t>033/24</t>
        </is>
      </c>
      <c r="C13" s="64" t="inlineStr">
        <is>
          <t>KISYET TEA</t>
        </is>
      </c>
      <c r="D13" s="64" t="inlineStr">
        <is>
          <t>UWL020</t>
        </is>
      </c>
      <c r="E13" s="64" t="n">
        <v>40</v>
      </c>
      <c r="F13" s="64" t="inlineStr">
        <is>
          <t>TPP</t>
        </is>
      </c>
      <c r="G13" s="64" t="inlineStr">
        <is>
          <t>PD</t>
        </is>
      </c>
      <c r="H13" s="64" t="n">
        <v>3000</v>
      </c>
      <c r="I13" s="65" t="n">
        <v>1.17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23069</v>
      </c>
      <c r="B14" s="64" t="inlineStr">
        <is>
          <t>1830/23</t>
        </is>
      </c>
      <c r="C14" s="64" t="inlineStr">
        <is>
          <t>TULON</t>
        </is>
      </c>
      <c r="D14" s="64" t="inlineStr">
        <is>
          <t>SGL003</t>
        </is>
      </c>
      <c r="E14" s="64" t="n">
        <v>40</v>
      </c>
      <c r="F14" s="64" t="inlineStr">
        <is>
          <t>TPP</t>
        </is>
      </c>
      <c r="G14" s="64" t="inlineStr">
        <is>
          <t>PD</t>
        </is>
      </c>
      <c r="H14" s="64" t="n">
        <v>3040</v>
      </c>
      <c r="I14" s="65" t="n">
        <v>1.4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23074</v>
      </c>
      <c r="B15" s="64" t="inlineStr">
        <is>
          <t>1849/23</t>
        </is>
      </c>
      <c r="C15" s="64" t="inlineStr">
        <is>
          <t>TULON</t>
        </is>
      </c>
      <c r="D15" s="64" t="inlineStr">
        <is>
          <t>SGL003</t>
        </is>
      </c>
      <c r="E15" s="64" t="n">
        <v>40</v>
      </c>
      <c r="F15" s="64" t="inlineStr">
        <is>
          <t>TPP</t>
        </is>
      </c>
      <c r="G15" s="64" t="inlineStr">
        <is>
          <t>PD</t>
        </is>
      </c>
      <c r="H15" s="64" t="n">
        <v>3040</v>
      </c>
      <c r="I15" s="65" t="n">
        <v>1.43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64" t="n">
        <v>23075</v>
      </c>
      <c r="B16" s="64" t="inlineStr">
        <is>
          <t>1851/23</t>
        </is>
      </c>
      <c r="C16" s="64" t="inlineStr">
        <is>
          <t>TULON</t>
        </is>
      </c>
      <c r="D16" s="64" t="inlineStr">
        <is>
          <t>SGL003</t>
        </is>
      </c>
      <c r="E16" s="64" t="n">
        <v>40</v>
      </c>
      <c r="F16" s="64" t="inlineStr">
        <is>
          <t>TPP</t>
        </is>
      </c>
      <c r="G16" s="64" t="inlineStr">
        <is>
          <t>PD</t>
        </is>
      </c>
      <c r="H16" s="64" t="n">
        <v>3040</v>
      </c>
      <c r="I16" s="65" t="n">
        <v>1.43</v>
      </c>
      <c r="J16" s="66">
        <f>H16*I16</f>
        <v/>
      </c>
      <c r="K16" s="66">
        <f>J16*0.005</f>
        <v/>
      </c>
      <c r="L16" s="66">
        <f>K16*0.05</f>
        <v/>
      </c>
      <c r="M16" s="66">
        <f>SUM(J16+K16)-L16</f>
        <v/>
      </c>
    </row>
    <row r="17" ht="18" customFormat="1" customHeight="1" s="3">
      <c r="A17" s="64" t="n">
        <v>23077</v>
      </c>
      <c r="B17" s="64" t="inlineStr">
        <is>
          <t>1864/23</t>
        </is>
      </c>
      <c r="C17" s="64" t="inlineStr">
        <is>
          <t>TULON</t>
        </is>
      </c>
      <c r="D17" s="64" t="inlineStr">
        <is>
          <t>SGL003</t>
        </is>
      </c>
      <c r="E17" s="64" t="n">
        <v>40</v>
      </c>
      <c r="F17" s="64" t="inlineStr">
        <is>
          <t>TPP</t>
        </is>
      </c>
      <c r="G17" s="64" t="inlineStr">
        <is>
          <t>PD</t>
        </is>
      </c>
      <c r="H17" s="64" t="n">
        <v>3040</v>
      </c>
      <c r="I17" s="65" t="n">
        <v>1.43</v>
      </c>
      <c r="J17" s="66">
        <f>H17*I17</f>
        <v/>
      </c>
      <c r="K17" s="66">
        <f>J17*0.005</f>
        <v/>
      </c>
      <c r="L17" s="66">
        <f>K17*0.05</f>
        <v/>
      </c>
      <c r="M17" s="66">
        <f>SUM(J17+K17)-L17</f>
        <v/>
      </c>
    </row>
    <row r="18" ht="18" customFormat="1" customHeight="1" s="3">
      <c r="A18" s="64" t="n">
        <v>23079</v>
      </c>
      <c r="B18" s="64" t="inlineStr">
        <is>
          <t>1871/23</t>
        </is>
      </c>
      <c r="C18" s="64" t="inlineStr">
        <is>
          <t>TULON</t>
        </is>
      </c>
      <c r="D18" s="64" t="inlineStr">
        <is>
          <t>SGL003</t>
        </is>
      </c>
      <c r="E18" s="64" t="n">
        <v>40</v>
      </c>
      <c r="F18" s="64" t="inlineStr">
        <is>
          <t>TPP</t>
        </is>
      </c>
      <c r="G18" s="64" t="inlineStr">
        <is>
          <t>PD</t>
        </is>
      </c>
      <c r="H18" s="64" t="n">
        <v>3040</v>
      </c>
      <c r="I18" s="65" t="n">
        <v>1.43</v>
      </c>
      <c r="J18" s="66">
        <f>H18*I18</f>
        <v/>
      </c>
      <c r="K18" s="66">
        <f>J18*0.005</f>
        <v/>
      </c>
      <c r="L18" s="66">
        <f>K18*0.05</f>
        <v/>
      </c>
      <c r="M18" s="66">
        <f>SUM(J18+K18)-L18</f>
        <v/>
      </c>
    </row>
    <row r="19" ht="18" customFormat="1" customHeight="1" s="3">
      <c r="A19" s="64" t="n">
        <v>23082</v>
      </c>
      <c r="B19" s="64" t="inlineStr">
        <is>
          <t>3679/23</t>
        </is>
      </c>
      <c r="C19" s="64" t="inlineStr">
        <is>
          <t>SARMA</t>
        </is>
      </c>
      <c r="D19" s="64" t="inlineStr">
        <is>
          <t>SGL003</t>
        </is>
      </c>
      <c r="E19" s="64" t="n">
        <v>40</v>
      </c>
      <c r="F19" s="64" t="inlineStr">
        <is>
          <t>TPP</t>
        </is>
      </c>
      <c r="G19" s="64" t="inlineStr">
        <is>
          <t>PD</t>
        </is>
      </c>
      <c r="H19" s="64" t="n">
        <v>3040</v>
      </c>
      <c r="I19" s="65" t="n">
        <v>1.47</v>
      </c>
      <c r="J19" s="66">
        <f>H19*I19</f>
        <v/>
      </c>
      <c r="K19" s="66">
        <f>J19*0.005</f>
        <v/>
      </c>
      <c r="L19" s="66">
        <f>K19*0.05</f>
        <v/>
      </c>
      <c r="M19" s="66">
        <f>SUM(J19+K19)-L19</f>
        <v/>
      </c>
    </row>
    <row r="20" ht="18" customFormat="1" customHeight="1" s="3">
      <c r="A20" s="22" t="inlineStr">
        <is>
          <t>Grade Sub totals</t>
        </is>
      </c>
      <c r="B20" s="22" t="n"/>
      <c r="C20" s="40" t="n"/>
      <c r="D20" s="38" t="n"/>
      <c r="E20" s="67">
        <f>SUM(E13:E19)</f>
        <v/>
      </c>
      <c r="F20" s="38" t="n"/>
      <c r="G20" s="38" t="n"/>
      <c r="H20" s="67">
        <f>SUM(H13:H19)</f>
        <v/>
      </c>
      <c r="I20" s="37" t="n"/>
      <c r="J20" s="68">
        <f>SUM(J13:J19)</f>
        <v/>
      </c>
      <c r="K20" s="68">
        <f>SUM(K13:K19)</f>
        <v/>
      </c>
      <c r="L20" s="68">
        <f>SUM(L13:L19)</f>
        <v/>
      </c>
      <c r="M20" s="68">
        <f>SUM(M13:M19)</f>
        <v/>
      </c>
    </row>
    <row r="21" ht="18" customFormat="1" customHeight="1" s="3">
      <c r="A21" s="23" t="inlineStr">
        <is>
          <t>Totals</t>
        </is>
      </c>
      <c r="B21" s="24" t="n"/>
      <c r="C21" s="25" t="n"/>
      <c r="D21" s="25" t="n"/>
      <c r="E21" s="25" t="n"/>
      <c r="F21" s="25" t="n"/>
      <c r="G21" s="25" t="n"/>
      <c r="H21" s="26" t="n"/>
      <c r="I21" s="24" t="n"/>
      <c r="J21" s="24" t="n"/>
      <c r="K21" s="24" t="n"/>
      <c r="L21" s="24" t="n"/>
      <c r="M21" s="24" t="n"/>
    </row>
    <row r="22" ht="18" customFormat="1" customHeight="1" s="3">
      <c r="A22" s="21" t="n"/>
      <c r="B22" s="21" t="n"/>
      <c r="C22" s="27" t="n"/>
      <c r="D22" s="27" t="n"/>
      <c r="E22" s="27" t="n"/>
      <c r="F22" s="27" t="n"/>
      <c r="G22" s="27" t="n"/>
      <c r="H22" s="28" t="n"/>
      <c r="I22" s="21" t="n"/>
      <c r="J22" s="21" t="n"/>
      <c r="K22" s="21" t="n"/>
      <c r="L22" s="21" t="n"/>
      <c r="M22" s="21" t="n"/>
    </row>
    <row r="23" ht="18" customFormat="1" customHeight="1" s="3">
      <c r="A23" s="16" t="inlineStr">
        <is>
          <t>WHTax summary:</t>
        </is>
      </c>
      <c r="B23" s="21" t="n"/>
      <c r="C23" s="48" t="n"/>
      <c r="D23" s="48" t="n"/>
      <c r="E23" s="48" t="n"/>
      <c r="F23" s="48" t="n"/>
      <c r="G23" s="48" t="n"/>
      <c r="H23" s="29" t="n"/>
      <c r="I23" s="48" t="n"/>
      <c r="J23" s="48" t="n"/>
      <c r="K23" s="48" t="n"/>
      <c r="L23" s="48" t="n"/>
      <c r="M23" s="48" t="n"/>
    </row>
    <row r="24" ht="18" customFormat="1" customHeight="1" s="3">
      <c r="A24" s="69" t="inlineStr">
        <is>
          <t>Tea Value</t>
        </is>
      </c>
      <c r="B24" s="70" t="n"/>
      <c r="C24" s="69" t="inlineStr">
        <is>
          <t>Brokerage</t>
        </is>
      </c>
      <c r="D24" s="70" t="n"/>
      <c r="E24" s="69" t="inlineStr">
        <is>
          <t>Gross Amount</t>
        </is>
      </c>
      <c r="F24" s="70" t="n"/>
      <c r="G24" s="69" t="inlineStr">
        <is>
          <t>WHTax</t>
        </is>
      </c>
      <c r="H24" s="70" t="n"/>
      <c r="I24" s="69" t="inlineStr">
        <is>
          <t>Payable Amount</t>
        </is>
      </c>
      <c r="J24" s="70" t="n"/>
      <c r="K24" s="48" t="n"/>
      <c r="L24" s="48" t="n"/>
      <c r="M24" s="48" t="n"/>
    </row>
    <row r="25" ht="18" customFormat="1" customHeight="1" s="3">
      <c r="A25" s="69">
        <f>J20</f>
        <v/>
      </c>
      <c r="B25" s="70" t="n"/>
      <c r="C25" s="69">
        <f>K20</f>
        <v/>
      </c>
      <c r="D25" s="70" t="n"/>
      <c r="E25" s="69">
        <f>SUM(A25:C25)</f>
        <v/>
      </c>
      <c r="F25" s="70" t="n"/>
      <c r="G25" s="69">
        <f>L20</f>
        <v/>
      </c>
      <c r="H25" s="70" t="n"/>
      <c r="I25" s="69">
        <f>M20</f>
        <v/>
      </c>
      <c r="J25" s="70" t="n"/>
      <c r="K25" s="48" t="n"/>
      <c r="L25" s="48" t="n"/>
      <c r="M25" s="48" t="n"/>
    </row>
    <row r="26" ht="18" customFormat="1" customHeight="1" s="3">
      <c r="A26" s="42" t="n"/>
      <c r="B26" s="42" t="n"/>
      <c r="C26" s="42" t="n"/>
      <c r="D26" s="42" t="n"/>
      <c r="E26" s="42" t="n"/>
      <c r="F26" s="42" t="n"/>
      <c r="G26" s="43" t="n"/>
      <c r="H26" s="43" t="n"/>
      <c r="I26" s="42" t="n"/>
      <c r="J26" s="42" t="n"/>
      <c r="K26" s="48" t="n"/>
      <c r="L26" s="48" t="n"/>
      <c r="M26" s="48" t="n"/>
    </row>
    <row r="27" ht="18" customFormat="1" customHeight="1" s="3">
      <c r="A27" s="48" t="inlineStr">
        <is>
          <t>1. Payable to PRIME TEA BROKERS LIMITED USD ACCOUNT NO. 0100007940558 , STANBIC BANK KENYA LIMITED.</t>
        </is>
      </c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inlineStr">
        <is>
          <t>2. Withholding Tax is payable by 20th of the following month</t>
        </is>
      </c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30" t="n"/>
      <c r="H29" s="30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30" t="n"/>
      <c r="H30" s="30" t="n"/>
      <c r="I30" s="48" t="n"/>
      <c r="J30" s="48" t="n"/>
      <c r="K30" s="48" t="n"/>
      <c r="L30" s="48" t="n"/>
      <c r="M30" s="48" t="n"/>
    </row>
    <row r="31" ht="18" customFormat="1" customHeight="1" s="3"/>
    <row r="32" ht="18" customFormat="1" customHeight="1" s="3"/>
    <row r="33" ht="18" customFormat="1" customHeight="1" s="3"/>
    <row r="34" ht="18" customFormat="1" customHeight="1" s="3"/>
    <row r="35" ht="18" customFormat="1" customHeight="1" s="3"/>
    <row r="36" ht="18" customFormat="1" customHeight="1" s="3"/>
    <row r="37" ht="18" customFormat="1" customHeight="1" s="3">
      <c r="A37" s="48" t="n"/>
      <c r="B37" s="21" t="n"/>
      <c r="C37" s="48" t="n"/>
      <c r="D37" s="48" t="n"/>
      <c r="E37" s="48" t="n"/>
      <c r="F37" s="48" t="n"/>
      <c r="G37" s="30" t="n"/>
      <c r="H37" s="30" t="n"/>
      <c r="I37" s="48" t="n"/>
      <c r="J37" s="48" t="n"/>
      <c r="K37" s="48" t="n"/>
      <c r="L37" s="48" t="n"/>
      <c r="M37" s="48" t="n"/>
    </row>
    <row r="38" ht="18" customFormat="1" customHeight="1" s="3">
      <c r="A38" s="48" t="n"/>
      <c r="B38" s="21" t="n"/>
      <c r="C38" s="48" t="n"/>
      <c r="D38" s="48" t="n"/>
      <c r="E38" s="48" t="n"/>
      <c r="F38" s="48" t="n"/>
      <c r="G38" s="30" t="n"/>
      <c r="H38" s="30" t="n"/>
      <c r="I38" s="48" t="n"/>
      <c r="J38" s="48" t="n"/>
      <c r="K38" s="48" t="n"/>
      <c r="L38" s="48" t="n"/>
      <c r="M38" s="48" t="n"/>
    </row>
    <row r="39" ht="18" customFormat="1" customHeight="1" s="3">
      <c r="A39" s="48" t="n"/>
      <c r="B39" s="21" t="n"/>
      <c r="C39" s="48" t="n"/>
      <c r="D39" s="48" t="n"/>
      <c r="E39" s="48" t="n"/>
      <c r="F39" s="48" t="n"/>
      <c r="G39" s="48" t="n"/>
      <c r="H39" s="48" t="n"/>
      <c r="I39" s="48" t="n"/>
      <c r="J39" s="48" t="n"/>
      <c r="K39" s="48" t="n"/>
      <c r="L39" s="48" t="n"/>
      <c r="M39" s="48" t="n"/>
    </row>
    <row r="40" ht="18" customFormat="1" customHeight="1" s="3">
      <c r="A40" s="48" t="n"/>
      <c r="B40" s="21" t="n"/>
      <c r="C40" s="48" t="n"/>
      <c r="D40" s="48" t="n"/>
      <c r="E40" s="48" t="n"/>
      <c r="F40" s="48" t="n"/>
      <c r="G40" s="48" t="n"/>
      <c r="H40" s="48" t="n"/>
      <c r="I40" s="48" t="n"/>
      <c r="J40" s="48" t="n"/>
      <c r="K40" s="48" t="n"/>
      <c r="L40" s="48" t="n"/>
      <c r="M40" s="48" t="n"/>
    </row>
    <row r="41" ht="18" customFormat="1" customHeight="1" s="3">
      <c r="A41" s="48" t="n"/>
      <c r="B41" s="21" t="n"/>
      <c r="C41" s="48" t="n"/>
      <c r="D41" s="48" t="n"/>
      <c r="E41" s="48" t="n"/>
      <c r="F41" s="48" t="n"/>
      <c r="G41" s="48" t="n"/>
      <c r="H41" s="48" t="n"/>
      <c r="I41" s="48" t="n"/>
      <c r="J41" s="48" t="n"/>
      <c r="K41" s="48" t="n"/>
      <c r="L41" s="48" t="n"/>
      <c r="M41" s="48" t="n"/>
    </row>
    <row r="42" ht="18" customFormat="1" customHeight="1" s="3">
      <c r="A42" s="48" t="n"/>
      <c r="B42" s="21" t="n"/>
      <c r="C42" s="48" t="n"/>
      <c r="D42" s="48" t="n"/>
      <c r="E42" s="48" t="n"/>
      <c r="F42" s="48" t="n"/>
      <c r="G42" s="48" t="n"/>
      <c r="H42" s="48" t="n"/>
      <c r="I42" s="48" t="n"/>
      <c r="J42" s="48" t="n"/>
      <c r="K42" s="48" t="n"/>
      <c r="L42" s="48" t="n"/>
      <c r="M42" s="48" t="n"/>
    </row>
    <row r="43" ht="18" customFormat="1" customHeight="1" s="3">
      <c r="A43" s="48" t="n"/>
      <c r="B43" s="21" t="n"/>
      <c r="C43" s="48" t="n"/>
      <c r="D43" s="48" t="n"/>
      <c r="E43" s="48" t="n"/>
      <c r="F43" s="48" t="n"/>
      <c r="G43" s="48" t="n"/>
      <c r="H43" s="48" t="n"/>
      <c r="I43" s="48" t="n"/>
      <c r="J43" s="48" t="n"/>
      <c r="K43" s="48" t="n"/>
      <c r="L43" s="48" t="n"/>
      <c r="M43" s="48" t="n"/>
    </row>
    <row r="44" ht="18" customFormat="1" customHeight="1" s="3">
      <c r="A44" s="48" t="n"/>
      <c r="B44" s="21" t="n"/>
      <c r="C44" s="48" t="n"/>
      <c r="D44" s="48" t="n"/>
      <c r="E44" s="48" t="n"/>
      <c r="F44" s="48" t="n"/>
      <c r="G44" s="48" t="n"/>
      <c r="H44" s="48" t="n"/>
      <c r="I44" s="48" t="n"/>
      <c r="J44" s="48" t="n"/>
      <c r="K44" s="48" t="n"/>
      <c r="L44" s="48" t="n"/>
      <c r="M44" s="48" t="n"/>
    </row>
    <row r="45" ht="18" customFormat="1" customHeight="1" s="3">
      <c r="A45" s="48" t="n"/>
      <c r="B45" s="21" t="n"/>
      <c r="C45" s="48" t="n"/>
      <c r="D45" s="48" t="n"/>
      <c r="E45" s="48" t="n"/>
      <c r="F45" s="48" t="n"/>
      <c r="G45" s="48" t="n"/>
      <c r="H45" s="48" t="n"/>
      <c r="I45" s="48" t="n"/>
      <c r="J45" s="48" t="n"/>
      <c r="K45" s="48" t="n"/>
      <c r="L45" s="48" t="n"/>
      <c r="M45" s="48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>
      <c r="B170" s="4" t="n"/>
    </row>
    <row r="171" ht="18" customHeight="1">
      <c r="B171" s="4" t="n"/>
    </row>
    <row r="172" ht="18" customHeight="1">
      <c r="B172" s="4" t="n"/>
    </row>
    <row r="173" ht="18" customHeight="1">
      <c r="B173" s="4" t="n"/>
    </row>
    <row r="174" ht="18" customHeight="1">
      <c r="B174" s="4" t="n"/>
    </row>
    <row r="175" ht="18" customHeight="1">
      <c r="B175" s="4" t="n"/>
    </row>
    <row r="176" ht="18" customHeight="1">
      <c r="B176" s="4" t="n"/>
    </row>
    <row r="177" ht="18" customHeight="1">
      <c r="B177" s="4" t="n"/>
    </row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  <row r="229">
      <c r="B229" s="1" t="n"/>
    </row>
    <row r="230">
      <c r="B230" s="1" t="n"/>
    </row>
    <row r="231">
      <c r="B231" s="1" t="n"/>
    </row>
    <row r="232">
      <c r="B232" s="1" t="n"/>
    </row>
    <row r="233">
      <c r="B233" s="1" t="n"/>
    </row>
    <row r="234">
      <c r="B234" s="1" t="n"/>
    </row>
  </sheetData>
  <mergeCells count="14">
    <mergeCell ref="A3:M3"/>
    <mergeCell ref="F7:G7"/>
    <mergeCell ref="K5:M5"/>
    <mergeCell ref="K11:L11"/>
    <mergeCell ref="A25:B25"/>
    <mergeCell ref="C25:D25"/>
    <mergeCell ref="E25:F25"/>
    <mergeCell ref="G25:H25"/>
    <mergeCell ref="I25:J25"/>
    <mergeCell ref="A24:B24"/>
    <mergeCell ref="C24:D24"/>
    <mergeCell ref="E24:F24"/>
    <mergeCell ref="G24:H24"/>
    <mergeCell ref="I24:J24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