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02" sheetId="1" state="visible" r:id="rId1"/>
  </sheets>
  <definedNames>
    <definedName name="_xlnm.Print_Area" localSheetId="0">'PRME_01-24_002'!$A$1:$M$32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4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PRME/01-24/002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25719</v>
      </c>
      <c r="B13" s="64" t="inlineStr">
        <is>
          <t>0900/23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2664</v>
      </c>
      <c r="I13" s="65" t="n">
        <v>1.04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25720</v>
      </c>
      <c r="B14" s="64" t="inlineStr">
        <is>
          <t>0909/23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2664</v>
      </c>
      <c r="I14" s="65" t="n">
        <v>1.04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25721</v>
      </c>
      <c r="B15" s="64" t="inlineStr">
        <is>
          <t>0911/23</t>
        </is>
      </c>
      <c r="C15" s="64" t="inlineStr">
        <is>
          <t>SIAN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2664</v>
      </c>
      <c r="I15" s="65" t="n">
        <v>1.04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25722</v>
      </c>
      <c r="B16" s="64" t="inlineStr">
        <is>
          <t>1016/23</t>
        </is>
      </c>
      <c r="C16" s="64" t="inlineStr">
        <is>
          <t>SIAN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PF1</t>
        </is>
      </c>
      <c r="H16" s="64" t="n">
        <v>2672</v>
      </c>
      <c r="I16" s="65" t="n">
        <v>1.04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25724</v>
      </c>
      <c r="B17" s="64" t="inlineStr">
        <is>
          <t>1162/23</t>
        </is>
      </c>
      <c r="C17" s="64" t="inlineStr">
        <is>
          <t>SIAN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PF1</t>
        </is>
      </c>
      <c r="H17" s="64" t="n">
        <v>2680</v>
      </c>
      <c r="I17" s="65" t="n">
        <v>1.08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25775</v>
      </c>
      <c r="B18" s="64" t="inlineStr">
        <is>
          <t>1744/23</t>
        </is>
      </c>
      <c r="C18" s="64" t="inlineStr">
        <is>
          <t>TULON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PF1</t>
        </is>
      </c>
      <c r="H18" s="64" t="n">
        <v>2720</v>
      </c>
      <c r="I18" s="65" t="n">
        <v>1.2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25776</v>
      </c>
      <c r="B19" s="64" t="inlineStr">
        <is>
          <t>1755/23</t>
        </is>
      </c>
      <c r="C19" s="64" t="inlineStr">
        <is>
          <t>TULON</t>
        </is>
      </c>
      <c r="D19" s="64" t="inlineStr">
        <is>
          <t>SGL003</t>
        </is>
      </c>
      <c r="E19" s="64" t="n">
        <v>40</v>
      </c>
      <c r="F19" s="64" t="inlineStr">
        <is>
          <t>TPP</t>
        </is>
      </c>
      <c r="G19" s="64" t="inlineStr">
        <is>
          <t>PF1</t>
        </is>
      </c>
      <c r="H19" s="64" t="n">
        <v>2720</v>
      </c>
      <c r="I19" s="65" t="n">
        <v>1.2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64" t="n">
        <v>25777</v>
      </c>
      <c r="B20" s="64" t="inlineStr">
        <is>
          <t>1762/23</t>
        </is>
      </c>
      <c r="C20" s="64" t="inlineStr">
        <is>
          <t>TULON</t>
        </is>
      </c>
      <c r="D20" s="64" t="inlineStr">
        <is>
          <t>SGL003</t>
        </is>
      </c>
      <c r="E20" s="64" t="n">
        <v>40</v>
      </c>
      <c r="F20" s="64" t="inlineStr">
        <is>
          <t>TPP</t>
        </is>
      </c>
      <c r="G20" s="64" t="inlineStr">
        <is>
          <t>PF1</t>
        </is>
      </c>
      <c r="H20" s="64" t="n">
        <v>2720</v>
      </c>
      <c r="I20" s="65" t="n">
        <v>1.22</v>
      </c>
      <c r="J20" s="66">
        <f>H20*I20</f>
        <v/>
      </c>
      <c r="K20" s="66">
        <f>J20*0.005</f>
        <v/>
      </c>
      <c r="L20" s="66">
        <f>K20*0.05</f>
        <v/>
      </c>
      <c r="M20" s="66">
        <f>SUM(J20+K20)-L20</f>
        <v/>
      </c>
    </row>
    <row r="21" ht="18" customFormat="1" customHeight="1" s="3">
      <c r="A21" s="64" t="n">
        <v>25779</v>
      </c>
      <c r="B21" s="64" t="inlineStr">
        <is>
          <t>1779/23</t>
        </is>
      </c>
      <c r="C21" s="64" t="inlineStr">
        <is>
          <t>TULON</t>
        </is>
      </c>
      <c r="D21" s="64" t="inlineStr">
        <is>
          <t>SGL003</t>
        </is>
      </c>
      <c r="E21" s="64" t="n">
        <v>40</v>
      </c>
      <c r="F21" s="64" t="inlineStr">
        <is>
          <t>TPP</t>
        </is>
      </c>
      <c r="G21" s="64" t="inlineStr">
        <is>
          <t>PF1</t>
        </is>
      </c>
      <c r="H21" s="64" t="n">
        <v>2720</v>
      </c>
      <c r="I21" s="65" t="n">
        <v>1.26</v>
      </c>
      <c r="J21" s="66">
        <f>H21*I21</f>
        <v/>
      </c>
      <c r="K21" s="66">
        <f>J21*0.005</f>
        <v/>
      </c>
      <c r="L21" s="66">
        <f>K21*0.05</f>
        <v/>
      </c>
      <c r="M21" s="66">
        <f>SUM(J21+K21)-L21</f>
        <v/>
      </c>
    </row>
    <row r="22" ht="18" customFormat="1" customHeight="1" s="3">
      <c r="A22" s="64" t="n">
        <v>25780</v>
      </c>
      <c r="B22" s="64" t="inlineStr">
        <is>
          <t>1787/23</t>
        </is>
      </c>
      <c r="C22" s="64" t="inlineStr">
        <is>
          <t>TULON</t>
        </is>
      </c>
      <c r="D22" s="64" t="inlineStr">
        <is>
          <t>SGL003</t>
        </is>
      </c>
      <c r="E22" s="64" t="n">
        <v>40</v>
      </c>
      <c r="F22" s="64" t="inlineStr">
        <is>
          <t>TPP</t>
        </is>
      </c>
      <c r="G22" s="64" t="inlineStr">
        <is>
          <t>PF1</t>
        </is>
      </c>
      <c r="H22" s="64" t="n">
        <v>2720</v>
      </c>
      <c r="I22" s="65" t="n">
        <v>1.3</v>
      </c>
      <c r="J22" s="66">
        <f>H22*I22</f>
        <v/>
      </c>
      <c r="K22" s="66">
        <f>J22*0.005</f>
        <v/>
      </c>
      <c r="L22" s="66">
        <f>K22*0.05</f>
        <v/>
      </c>
      <c r="M22" s="66">
        <f>SUM(J22+K22)-L22</f>
        <v/>
      </c>
    </row>
    <row r="23" ht="18" customFormat="1" customHeight="1" s="3">
      <c r="A23" s="64" t="n">
        <v>25794</v>
      </c>
      <c r="B23" s="64" t="inlineStr">
        <is>
          <t>3659/23</t>
        </is>
      </c>
      <c r="C23" s="64" t="inlineStr">
        <is>
          <t>SARMA</t>
        </is>
      </c>
      <c r="D23" s="64" t="inlineStr">
        <is>
          <t>SGL003</t>
        </is>
      </c>
      <c r="E23" s="64" t="n">
        <v>40</v>
      </c>
      <c r="F23" s="64" t="inlineStr">
        <is>
          <t>TPP</t>
        </is>
      </c>
      <c r="G23" s="64" t="inlineStr">
        <is>
          <t>PF1</t>
        </is>
      </c>
      <c r="H23" s="64" t="n">
        <v>2720</v>
      </c>
      <c r="I23" s="65" t="n">
        <v>1.41</v>
      </c>
      <c r="J23" s="66">
        <f>H23*I23</f>
        <v/>
      </c>
      <c r="K23" s="66">
        <f>J23*0.005</f>
        <v/>
      </c>
      <c r="L23" s="66">
        <f>K23*0.05</f>
        <v/>
      </c>
      <c r="M23" s="66">
        <f>SUM(J23+K23)-L23</f>
        <v/>
      </c>
    </row>
    <row r="24" ht="18" customFormat="1" customHeight="1" s="3">
      <c r="A24" s="22" t="inlineStr">
        <is>
          <t>Grade Sub totals</t>
        </is>
      </c>
      <c r="B24" s="22" t="n"/>
      <c r="C24" s="40" t="n"/>
      <c r="D24" s="38" t="n"/>
      <c r="E24" s="67">
        <f>SUM(E13:E23)</f>
        <v/>
      </c>
      <c r="F24" s="38" t="n"/>
      <c r="G24" s="38" t="n"/>
      <c r="H24" s="67">
        <f>SUM(H13:H23)</f>
        <v/>
      </c>
      <c r="I24" s="37" t="n"/>
      <c r="J24" s="68">
        <f>SUM(J13:J23)</f>
        <v/>
      </c>
      <c r="K24" s="68">
        <f>SUM(K13:K23)</f>
        <v/>
      </c>
      <c r="L24" s="68">
        <f>SUM(L13:L23)</f>
        <v/>
      </c>
      <c r="M24" s="68">
        <f>SUM(M13:M23)</f>
        <v/>
      </c>
    </row>
    <row r="25" ht="18" customFormat="1" customHeight="1" s="3">
      <c r="A25" s="23" t="inlineStr">
        <is>
          <t>Totals</t>
        </is>
      </c>
      <c r="B25" s="24" t="n"/>
      <c r="C25" s="25" t="n"/>
      <c r="D25" s="25" t="n"/>
      <c r="E25" s="25" t="n"/>
      <c r="F25" s="25" t="n"/>
      <c r="G25" s="25" t="n"/>
      <c r="H25" s="26" t="n"/>
      <c r="I25" s="24" t="n"/>
      <c r="J25" s="24" t="n"/>
      <c r="K25" s="24" t="n"/>
      <c r="L25" s="24" t="n"/>
      <c r="M25" s="24" t="n"/>
    </row>
    <row r="26" ht="18" customFormat="1" customHeight="1" s="3">
      <c r="A26" s="21" t="n"/>
      <c r="B26" s="21" t="n"/>
      <c r="C26" s="27" t="n"/>
      <c r="D26" s="27" t="n"/>
      <c r="E26" s="27" t="n"/>
      <c r="F26" s="27" t="n"/>
      <c r="G26" s="27" t="n"/>
      <c r="H26" s="28" t="n"/>
      <c r="I26" s="21" t="n"/>
      <c r="J26" s="21" t="n"/>
      <c r="K26" s="21" t="n"/>
      <c r="L26" s="21" t="n"/>
      <c r="M26" s="21" t="n"/>
    </row>
    <row r="27" ht="18" customFormat="1" customHeight="1" s="3">
      <c r="A27" s="16" t="inlineStr">
        <is>
          <t>WHTax summary:</t>
        </is>
      </c>
      <c r="B27" s="21" t="n"/>
      <c r="C27" s="48" t="n"/>
      <c r="D27" s="48" t="n"/>
      <c r="E27" s="48" t="n"/>
      <c r="F27" s="48" t="n"/>
      <c r="G27" s="48" t="n"/>
      <c r="H27" s="29" t="n"/>
      <c r="I27" s="48" t="n"/>
      <c r="J27" s="48" t="n"/>
      <c r="K27" s="48" t="n"/>
      <c r="L27" s="48" t="n"/>
      <c r="M27" s="48" t="n"/>
    </row>
    <row r="28" ht="18" customFormat="1" customHeight="1" s="3">
      <c r="A28" s="69" t="inlineStr">
        <is>
          <t>Tea Value</t>
        </is>
      </c>
      <c r="B28" s="70" t="n"/>
      <c r="C28" s="69" t="inlineStr">
        <is>
          <t>Brokerage</t>
        </is>
      </c>
      <c r="D28" s="70" t="n"/>
      <c r="E28" s="69" t="inlineStr">
        <is>
          <t>Gross Amount</t>
        </is>
      </c>
      <c r="F28" s="70" t="n"/>
      <c r="G28" s="69" t="inlineStr">
        <is>
          <t>WHTax</t>
        </is>
      </c>
      <c r="H28" s="70" t="n"/>
      <c r="I28" s="69" t="inlineStr">
        <is>
          <t>Payable Amount</t>
        </is>
      </c>
      <c r="J28" s="70" t="n"/>
      <c r="K28" s="48" t="n"/>
      <c r="L28" s="48" t="n"/>
      <c r="M28" s="48" t="n"/>
    </row>
    <row r="29" ht="18" customFormat="1" customHeight="1" s="3">
      <c r="A29" s="69">
        <f>J24</f>
        <v/>
      </c>
      <c r="B29" s="70" t="n"/>
      <c r="C29" s="69">
        <f>K24</f>
        <v/>
      </c>
      <c r="D29" s="70" t="n"/>
      <c r="E29" s="69">
        <f>SUM(A29:C29)</f>
        <v/>
      </c>
      <c r="F29" s="70" t="n"/>
      <c r="G29" s="69">
        <f>L24</f>
        <v/>
      </c>
      <c r="H29" s="70" t="n"/>
      <c r="I29" s="69">
        <f>M24</f>
        <v/>
      </c>
      <c r="J29" s="70" t="n"/>
      <c r="K29" s="48" t="n"/>
      <c r="L29" s="48" t="n"/>
      <c r="M29" s="48" t="n"/>
    </row>
    <row r="30" ht="18" customFormat="1" customHeight="1" s="3">
      <c r="A30" s="42" t="n"/>
      <c r="B30" s="42" t="n"/>
      <c r="C30" s="42" t="n"/>
      <c r="D30" s="42" t="n"/>
      <c r="E30" s="42" t="n"/>
      <c r="F30" s="42" t="n"/>
      <c r="G30" s="43" t="n"/>
      <c r="H30" s="43" t="n"/>
      <c r="I30" s="42" t="n"/>
      <c r="J30" s="42" t="n"/>
      <c r="K30" s="48" t="n"/>
      <c r="L30" s="48" t="n"/>
      <c r="M30" s="48" t="n"/>
    </row>
    <row r="31" ht="18" customFormat="1" customHeight="1" s="3">
      <c r="A31" s="48" t="inlineStr">
        <is>
          <t>1. Payable to PRIME TEA BROKERS LIMITED USD ACCOUNT NO. 0100007940558 , STANBIC BANK KENYA LIMITED.</t>
        </is>
      </c>
      <c r="B31" s="21" t="n"/>
      <c r="C31" s="48" t="n"/>
      <c r="D31" s="48" t="n"/>
      <c r="E31" s="48" t="n"/>
      <c r="F31" s="48" t="n"/>
      <c r="G31" s="30" t="n"/>
      <c r="H31" s="30" t="n"/>
      <c r="I31" s="48" t="n"/>
      <c r="J31" s="48" t="n"/>
      <c r="K31" s="48" t="n"/>
      <c r="L31" s="48" t="n"/>
      <c r="M31" s="48" t="n"/>
    </row>
    <row r="32" ht="18" customFormat="1" customHeight="1" s="3">
      <c r="A32" s="48" t="inlineStr">
        <is>
          <t>2. Withholding Tax is payable by 20th of the following month</t>
        </is>
      </c>
      <c r="B32" s="21" t="n"/>
      <c r="C32" s="48" t="n"/>
      <c r="D32" s="48" t="n"/>
      <c r="E32" s="48" t="n"/>
      <c r="F32" s="48" t="n"/>
      <c r="G32" s="30" t="n"/>
      <c r="H32" s="30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30" t="n"/>
      <c r="H33" s="30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30" t="n"/>
      <c r="H34" s="30" t="n"/>
      <c r="I34" s="48" t="n"/>
      <c r="J34" s="48" t="n"/>
      <c r="K34" s="48" t="n"/>
      <c r="L34" s="48" t="n"/>
      <c r="M34" s="48" t="n"/>
    </row>
    <row r="35" ht="18" customFormat="1" customHeight="1" s="3"/>
    <row r="36" ht="18" customFormat="1" customHeight="1" s="3"/>
    <row r="37" ht="18" customFormat="1" customHeight="1" s="3"/>
    <row r="38" ht="18" customFormat="1" customHeight="1" s="3"/>
    <row r="39" ht="18" customFormat="1" customHeight="1" s="3"/>
    <row r="40" ht="18" customFormat="1" customHeight="1" s="3"/>
    <row r="41" ht="18" customFormat="1" customHeight="1" s="3"/>
    <row r="42" ht="18" customFormat="1" customHeight="1" s="3"/>
    <row r="43" ht="18" customFormat="1" customHeight="1" s="3"/>
    <row r="44" ht="18" customFormat="1" customHeight="1" s="3"/>
    <row r="45" ht="18" customFormat="1" customHeight="1" s="3">
      <c r="A45" s="48" t="n"/>
      <c r="B45" s="21" t="n"/>
      <c r="C45" s="48" t="n"/>
      <c r="D45" s="48" t="n"/>
      <c r="E45" s="48" t="n"/>
      <c r="F45" s="48" t="n"/>
      <c r="G45" s="30" t="n"/>
      <c r="H45" s="30" t="n"/>
      <c r="I45" s="48" t="n"/>
      <c r="J45" s="48" t="n"/>
      <c r="K45" s="48" t="n"/>
      <c r="L45" s="48" t="n"/>
      <c r="M45" s="48" t="n"/>
    </row>
    <row r="46" ht="18" customFormat="1" customHeight="1" s="3">
      <c r="A46" s="48" t="n"/>
      <c r="B46" s="21" t="n"/>
      <c r="C46" s="48" t="n"/>
      <c r="D46" s="48" t="n"/>
      <c r="E46" s="48" t="n"/>
      <c r="F46" s="48" t="n"/>
      <c r="G46" s="30" t="n"/>
      <c r="H46" s="30" t="n"/>
      <c r="I46" s="48" t="n"/>
      <c r="J46" s="48" t="n"/>
      <c r="K46" s="48" t="n"/>
      <c r="L46" s="48" t="n"/>
      <c r="M46" s="48" t="n"/>
    </row>
    <row r="47" ht="18" customFormat="1" customHeight="1" s="3">
      <c r="A47" s="48" t="n"/>
      <c r="B47" s="21" t="n"/>
      <c r="C47" s="48" t="n"/>
      <c r="D47" s="48" t="n"/>
      <c r="E47" s="48" t="n"/>
      <c r="F47" s="48" t="n"/>
      <c r="G47" s="48" t="n"/>
      <c r="H47" s="48" t="n"/>
      <c r="I47" s="48" t="n"/>
      <c r="J47" s="48" t="n"/>
      <c r="K47" s="48" t="n"/>
      <c r="L47" s="48" t="n"/>
      <c r="M47" s="48" t="n"/>
    </row>
    <row r="48" ht="18" customFormat="1" customHeight="1" s="3">
      <c r="A48" s="48" t="n"/>
      <c r="B48" s="21" t="n"/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</row>
    <row r="49" ht="18" customFormat="1" customHeight="1" s="3">
      <c r="A49" s="48" t="n"/>
      <c r="B49" s="21" t="n"/>
      <c r="C49" s="48" t="n"/>
      <c r="D49" s="48" t="n"/>
      <c r="E49" s="48" t="n"/>
      <c r="F49" s="48" t="n"/>
      <c r="G49" s="48" t="n"/>
      <c r="H49" s="48" t="n"/>
      <c r="I49" s="48" t="n"/>
      <c r="J49" s="48" t="n"/>
      <c r="K49" s="48" t="n"/>
      <c r="L49" s="48" t="n"/>
      <c r="M49" s="48" t="n"/>
    </row>
    <row r="50" ht="18" customFormat="1" customHeight="1" s="3">
      <c r="A50" s="48" t="n"/>
      <c r="B50" s="21" t="n"/>
      <c r="C50" s="48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</row>
    <row r="51" ht="18" customFormat="1" customHeight="1" s="3">
      <c r="A51" s="48" t="n"/>
      <c r="B51" s="21" t="n"/>
      <c r="C51" s="48" t="n"/>
      <c r="D51" s="48" t="n"/>
      <c r="E51" s="48" t="n"/>
      <c r="F51" s="48" t="n"/>
      <c r="G51" s="48" t="n"/>
      <c r="H51" s="48" t="n"/>
      <c r="I51" s="48" t="n"/>
      <c r="J51" s="48" t="n"/>
      <c r="K51" s="48" t="n"/>
      <c r="L51" s="48" t="n"/>
      <c r="M51" s="48" t="n"/>
    </row>
    <row r="52" ht="18" customFormat="1" customHeight="1" s="3">
      <c r="A52" s="48" t="n"/>
      <c r="B52" s="21" t="n"/>
      <c r="C52" s="48" t="n"/>
      <c r="D52" s="48" t="n"/>
      <c r="E52" s="48" t="n"/>
      <c r="F52" s="48" t="n"/>
      <c r="G52" s="48" t="n"/>
      <c r="H52" s="48" t="n"/>
      <c r="I52" s="48" t="n"/>
      <c r="J52" s="48" t="n"/>
      <c r="K52" s="48" t="n"/>
      <c r="L52" s="48" t="n"/>
      <c r="M52" s="48" t="n"/>
    </row>
    <row r="53" ht="18" customFormat="1" customHeight="1" s="3">
      <c r="A53" s="48" t="n"/>
      <c r="B53" s="21" t="n"/>
      <c r="C53" s="48" t="n"/>
      <c r="D53" s="48" t="n"/>
      <c r="E53" s="48" t="n"/>
      <c r="F53" s="48" t="n"/>
      <c r="G53" s="48" t="n"/>
      <c r="H53" s="48" t="n"/>
      <c r="I53" s="48" t="n"/>
      <c r="J53" s="48" t="n"/>
      <c r="K53" s="48" t="n"/>
      <c r="L53" s="48" t="n"/>
      <c r="M53" s="48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>
      <c r="B178" s="4" t="n"/>
    </row>
    <row r="179" ht="18" customHeight="1">
      <c r="B179" s="4" t="n"/>
    </row>
    <row r="180" ht="18" customHeight="1">
      <c r="B180" s="4" t="n"/>
    </row>
    <row r="181" ht="18" customHeight="1">
      <c r="B181" s="4" t="n"/>
    </row>
    <row r="182" ht="18" customHeight="1">
      <c r="B182" s="4" t="n"/>
    </row>
    <row r="183" ht="18" customHeight="1">
      <c r="B183" s="4" t="n"/>
    </row>
    <row r="184" ht="18" customHeight="1">
      <c r="B184" s="4" t="n"/>
    </row>
    <row r="185" ht="18" customHeight="1">
      <c r="B185" s="4" t="n"/>
    </row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  <row r="235">
      <c r="B235" s="1" t="n"/>
    </row>
    <row r="236">
      <c r="B236" s="1" t="n"/>
    </row>
    <row r="237">
      <c r="B237" s="1" t="n"/>
    </row>
    <row r="238">
      <c r="B238" s="1" t="n"/>
    </row>
    <row r="239">
      <c r="B239" s="1" t="n"/>
    </row>
    <row r="240">
      <c r="B240" s="1" t="n"/>
    </row>
    <row r="241">
      <c r="B241" s="1" t="n"/>
    </row>
    <row r="242">
      <c r="B242" s="1" t="n"/>
    </row>
  </sheetData>
  <mergeCells count="14">
    <mergeCell ref="A3:M3"/>
    <mergeCell ref="F7:G7"/>
    <mergeCell ref="K5:M5"/>
    <mergeCell ref="K11:L11"/>
    <mergeCell ref="A29:B29"/>
    <mergeCell ref="C29:D29"/>
    <mergeCell ref="E29:F29"/>
    <mergeCell ref="G29:H29"/>
    <mergeCell ref="I29:J29"/>
    <mergeCell ref="A28:B28"/>
    <mergeCell ref="C28:D28"/>
    <mergeCell ref="E28:F28"/>
    <mergeCell ref="G28:H28"/>
    <mergeCell ref="I28:J2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