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48" tabRatio="600" firstSheet="0" activeTab="0" autoFilterDateGrouping="1"/>
  </bookViews>
  <sheets>
    <sheet name="PRME_06-24_039" sheetId="1" state="visible" r:id="rId1"/>
  </sheets>
  <definedNames>
    <definedName name="_xlnm.Print_Area" localSheetId="0">'PRME_06-24_039'!$A$1:$M$32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$#,##0.00"/>
  </numFmts>
  <fonts count="14">
    <font>
      <name val="Calibri"/>
      <family val="2"/>
      <color theme="1"/>
      <sz val="11"/>
      <scheme val="minor"/>
    </font>
    <font>
      <name val="diavlo"/>
      <color theme="1"/>
      <sz val="11"/>
    </font>
    <font>
      <name val="Arial Nova Light"/>
      <family val="2"/>
      <b val="1"/>
      <color theme="1"/>
      <sz val="14"/>
    </font>
    <font>
      <name val="Arial Nova Light"/>
      <family val="2"/>
      <b val="1"/>
      <color theme="1"/>
      <sz val="11"/>
    </font>
    <font>
      <name val="Arial Nova Light"/>
      <family val="2"/>
      <color theme="1"/>
      <sz val="11"/>
    </font>
    <font>
      <name val="Arial Nova Light"/>
      <family val="2"/>
      <b val="1"/>
      <color theme="1"/>
      <sz val="12"/>
    </font>
    <font>
      <name val="Arial Nova Light"/>
      <family val="2"/>
      <b val="1"/>
      <color theme="1"/>
      <sz val="12"/>
      <u val="single"/>
    </font>
    <font>
      <name val="Arial Nova Light"/>
      <family val="2"/>
      <color theme="1"/>
      <sz val="12"/>
    </font>
    <font>
      <name val="Arial Nova Light"/>
      <family val="2"/>
      <b val="1"/>
      <color rgb="FF008000"/>
      <sz val="11"/>
      <u val="single"/>
    </font>
    <font>
      <name val="Arial Nova Light"/>
      <family val="2"/>
      <b val="1"/>
      <color theme="1"/>
      <sz val="10"/>
    </font>
    <font>
      <name val="Cooper Black"/>
      <family val="1"/>
      <color rgb="FF000000"/>
      <sz val="14"/>
    </font>
    <font>
      <name val="Arial Black"/>
      <family val="2"/>
      <b val="1"/>
      <color theme="1"/>
      <sz val="22"/>
    </font>
    <font>
      <name val="Arial Nova Light"/>
      <sz val="11"/>
    </font>
    <font>
      <name val="Arial Nova Light"/>
      <b val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/>
    <border>
      <top style="medium">
        <color rgb="00000000"/>
      </top>
      <bottom style="medium">
        <color rgb="00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00000000"/>
      </lef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2" fillId="0" borderId="8" applyAlignment="1">
      <alignment horizontal="center" vertical="center"/>
    </xf>
    <xf numFmtId="0" fontId="13" fillId="0" borderId="8" applyAlignment="1">
      <alignment horizontal="center" vertical="center"/>
    </xf>
  </cellStyleXfs>
  <cellXfs count="7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10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4" fillId="2" borderId="0" pivotButton="0" quotePrefix="0" xfId="0"/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3" fillId="2" borderId="0" pivotButton="0" quotePrefix="0" xfId="0"/>
    <xf numFmtId="0" fontId="8" fillId="2" borderId="0" applyAlignment="1" pivotButton="0" quotePrefix="0" xfId="0">
      <alignment horizontal="left" vertical="center"/>
    </xf>
    <xf numFmtId="0" fontId="9" fillId="2" borderId="3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/>
    </xf>
    <xf numFmtId="0" fontId="3" fillId="2" borderId="1" applyAlignment="1" pivotButton="0" quotePrefix="0" xfId="0">
      <alignment horizontal="left"/>
    </xf>
    <xf numFmtId="0" fontId="3" fillId="2" borderId="2" applyAlignment="1" pivotButton="0" quotePrefix="0" xfId="0">
      <alignment horizontal="left"/>
    </xf>
    <xf numFmtId="0" fontId="4" fillId="2" borderId="2" applyAlignment="1" pivotButton="0" quotePrefix="0" xfId="0">
      <alignment horizontal="center"/>
    </xf>
    <xf numFmtId="0" fontId="4" fillId="2" borderId="2" applyAlignment="1" pivotButton="0" quotePrefix="0" xfId="0">
      <alignment vertical="top" wrapText="1"/>
    </xf>
    <xf numFmtId="0" fontId="4" fillId="2" borderId="2" applyAlignment="1" pivotButton="0" quotePrefix="0" xfId="0">
      <alignment horizontal="center" vertical="top" wrapText="1"/>
    </xf>
    <xf numFmtId="0" fontId="4" fillId="2" borderId="0" applyAlignment="1" pivotButton="0" quotePrefix="0" xfId="0">
      <alignment vertical="top" wrapText="1"/>
    </xf>
    <xf numFmtId="0" fontId="4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wrapText="1"/>
    </xf>
    <xf numFmtId="0" fontId="7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5" fillId="2" borderId="0" pivotButton="0" quotePrefix="0" xfId="0"/>
    <xf numFmtId="0" fontId="5" fillId="2" borderId="0" applyAlignment="1" pivotButton="0" quotePrefix="0" xfId="0">
      <alignment horizontal="right"/>
    </xf>
    <xf numFmtId="0" fontId="3" fillId="2" borderId="1" applyAlignment="1" pivotButton="0" quotePrefix="0" xfId="0">
      <alignment horizontal="center" vertical="top" wrapText="1"/>
    </xf>
    <xf numFmtId="4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right"/>
    </xf>
    <xf numFmtId="164" fontId="3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right"/>
    </xf>
    <xf numFmtId="0" fontId="4" fillId="2" borderId="0" applyAlignment="1" pivotButton="0" quotePrefix="1" xfId="0">
      <alignment horizontal="center" vertical="center"/>
    </xf>
    <xf numFmtId="2" fontId="3" fillId="2" borderId="1" applyAlignment="1" pivotButton="0" quotePrefix="0" xfId="0">
      <alignment horizontal="center"/>
    </xf>
    <xf numFmtId="2" fontId="4" fillId="2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wrapText="1"/>
    </xf>
    <xf numFmtId="164" fontId="3" fillId="2" borderId="5" pivotButton="0" quotePrefix="0" xfId="0"/>
    <xf numFmtId="0" fontId="3" fillId="2" borderId="4" pivotButton="0" quotePrefix="0" xfId="0"/>
    <xf numFmtId="4" fontId="3" fillId="2" borderId="5" pivotButton="0" quotePrefix="0" xfId="0"/>
    <xf numFmtId="4" fontId="3" fillId="2" borderId="4" pivotButton="0" quotePrefix="0" xfId="0"/>
    <xf numFmtId="164" fontId="3" fillId="2" borderId="5" applyAlignment="1" pivotButton="0" quotePrefix="0" xfId="0">
      <alignment wrapText="1"/>
    </xf>
    <xf numFmtId="0" fontId="3" fillId="2" borderId="4" applyAlignment="1" pivotButton="0" quotePrefix="0" xfId="0">
      <alignment wrapText="1"/>
    </xf>
    <xf numFmtId="0" fontId="3" fillId="2" borderId="5" pivotButton="0" quotePrefix="0" xfId="0"/>
    <xf numFmtId="0" fontId="3" fillId="2" borderId="5" applyAlignment="1" pivotButton="0" quotePrefix="0" xfId="0">
      <alignment wrapText="1"/>
    </xf>
    <xf numFmtId="0" fontId="4" fillId="2" borderId="0" pivotButton="0" quotePrefix="0" xfId="0"/>
    <xf numFmtId="0" fontId="11" fillId="2" borderId="3" applyAlignment="1" pivotButton="0" quotePrefix="0" xfId="0">
      <alignment horizontal="center" vertical="center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7" fontId="3" fillId="2" borderId="6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6" pivotButton="0" quotePrefix="0" xfId="0"/>
    <xf numFmtId="0" fontId="12" fillId="0" borderId="8" applyAlignment="1" pivotButton="0" quotePrefix="0" xfId="1">
      <alignment horizontal="center" vertical="center"/>
    </xf>
    <xf numFmtId="4" fontId="12" fillId="0" borderId="8" applyAlignment="1" pivotButton="0" quotePrefix="0" xfId="1">
      <alignment horizontal="center" vertical="center"/>
    </xf>
    <xf numFmtId="165" fontId="12" fillId="0" borderId="8" applyAlignment="1" pivotButton="0" quotePrefix="0" xfId="1">
      <alignment horizontal="center" vertical="center"/>
    </xf>
    <xf numFmtId="0" fontId="13" fillId="0" borderId="9" applyAlignment="1" pivotButton="0" quotePrefix="0" xfId="2">
      <alignment horizontal="center" vertical="center"/>
    </xf>
    <xf numFmtId="165" fontId="13" fillId="0" borderId="9" applyAlignment="1" pivotButton="0" quotePrefix="0" xfId="2">
      <alignment horizontal="center" vertical="center"/>
    </xf>
    <xf numFmtId="165" fontId="13" fillId="0" borderId="12" applyAlignment="1" pivotButton="0" quotePrefix="0" xfId="2">
      <alignment horizontal="center" vertical="center"/>
    </xf>
    <xf numFmtId="0" fontId="0" fillId="0" borderId="4" pivotButton="0" quotePrefix="0" xfId="0"/>
  </cellXfs>
  <cellStyles count="3">
    <cellStyle name="Normal" xfId="0" builtinId="0"/>
    <cellStyle name="arial_nova_light_11" xfId="1" hidden="0"/>
    <cellStyle name="arial_nova_light_11_bold" xfId="2" hidden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76198</colOff>
      <row>0</row>
      <rowOff>16286</rowOff>
    </from>
    <to>
      <col>1</col>
      <colOff>676275</colOff>
      <row>1</row>
      <rowOff>81944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6198" y="16286"/>
          <a:ext cx="1066802" cy="117055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9</col>
      <colOff>790134</colOff>
      <row>0</row>
      <rowOff>38101</rowOff>
    </from>
    <to>
      <col>12</col>
      <colOff>868680</colOff>
      <row>1</row>
      <rowOff>45720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588954" y="38101"/>
          <a:ext cx="2585526" cy="11201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34"/>
  <sheetViews>
    <sheetView tabSelected="1" view="pageBreakPreview" topLeftCell="A15" zoomScaleNormal="100" zoomScaleSheetLayoutView="100" workbookViewId="0">
      <selection activeCell="M32" sqref="M32"/>
    </sheetView>
  </sheetViews>
  <sheetFormatPr baseColWidth="8" defaultColWidth="9.21875" defaultRowHeight="13.8"/>
  <cols>
    <col width="7" customWidth="1" style="1" min="1" max="1"/>
    <col width="14.21875" customWidth="1" style="2" min="2" max="2"/>
    <col width="10.77734375" customWidth="1" style="1" min="3" max="3"/>
    <col width="9.77734375" customWidth="1" style="1" min="4" max="5"/>
    <col width="6.77734375" customWidth="1" style="1" min="6" max="6"/>
    <col width="8.44140625" customWidth="1" style="1" min="7" max="7"/>
    <col width="9.77734375" customWidth="1" style="1" min="8" max="8"/>
    <col width="8" customWidth="1" style="1" min="9" max="9"/>
    <col width="16.77734375" customWidth="1" style="1" min="10" max="10"/>
    <col width="11.5546875" customWidth="1" style="1" min="11" max="11"/>
    <col width="8.21875" customWidth="1" style="1" min="12" max="12"/>
    <col width="13.44140625" customWidth="1" style="1" min="13" max="13"/>
    <col width="9.21875" customWidth="1" style="1" min="14" max="16384"/>
  </cols>
  <sheetData>
    <row r="1" ht="87.59999999999999" customHeight="1">
      <c r="A1" s="5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</row>
    <row r="2" ht="35.25" customHeight="1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45" t="inlineStr">
        <is>
          <t>PIN: P051918746Y</t>
        </is>
      </c>
    </row>
    <row r="3" ht="30" customFormat="1" customHeight="1" s="3">
      <c r="A3" s="59" t="inlineStr">
        <is>
          <t>INVOICE</t>
        </is>
      </c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</row>
    <row r="4" ht="30" customFormat="1" customHeight="1" s="3">
      <c r="A4" s="7" t="n"/>
      <c r="B4" s="7" t="n"/>
      <c r="C4" s="7" t="n"/>
      <c r="D4" s="7" t="n"/>
      <c r="E4" s="7" t="n"/>
      <c r="F4" s="7" t="n"/>
      <c r="G4" s="7" t="n"/>
      <c r="H4" s="7" t="n"/>
      <c r="I4" s="58" t="n"/>
      <c r="J4" s="58" t="n"/>
      <c r="K4" s="58" t="n"/>
      <c r="L4" s="58" t="n"/>
      <c r="M4" s="58" t="n"/>
    </row>
    <row r="5" ht="16.5" customFormat="1" customHeight="1" s="3">
      <c r="A5" s="9" t="inlineStr">
        <is>
          <t>To :</t>
        </is>
      </c>
      <c r="B5" s="9" t="inlineStr">
        <is>
          <t>JAMES FINLAY MOMBASA LTD</t>
        </is>
      </c>
      <c r="C5" s="10" t="n"/>
      <c r="D5" s="10" t="n"/>
      <c r="E5" s="11" t="n"/>
      <c r="F5" s="9" t="n"/>
      <c r="G5" s="61" t="n"/>
      <c r="H5" s="61" t="n"/>
      <c r="I5" s="58" t="n"/>
      <c r="J5" s="58" t="n"/>
      <c r="K5" s="61" t="inlineStr">
        <is>
          <t>BUYER CODE: JFL</t>
        </is>
      </c>
    </row>
    <row r="6" ht="16.5" customFormat="1" customHeight="1" s="3">
      <c r="A6" s="9" t="n"/>
      <c r="B6" s="9" t="inlineStr">
        <is>
          <t>P.O. BOX 84619 - 80100</t>
        </is>
      </c>
      <c r="C6" s="10" t="n"/>
      <c r="D6" s="13" t="n"/>
      <c r="E6" s="13" t="n"/>
      <c r="F6" s="9" t="n"/>
      <c r="G6" s="14" t="n"/>
      <c r="H6" s="14" t="n"/>
      <c r="I6" s="58" t="n"/>
      <c r="J6" s="58" t="n"/>
      <c r="K6" s="58" t="n"/>
      <c r="L6" s="58" t="n"/>
      <c r="M6" s="36" t="inlineStr">
        <is>
          <t>INVOICE NO: PRME/06-24/039</t>
        </is>
      </c>
      <c r="N6" s="35" t="n"/>
      <c r="O6" s="35" t="n"/>
    </row>
    <row r="7" ht="16.5" customFormat="1" customHeight="1" s="3">
      <c r="A7" s="11" t="n"/>
      <c r="B7" s="9" t="inlineStr">
        <is>
          <t>MOMBASA</t>
        </is>
      </c>
      <c r="C7" s="11" t="n"/>
      <c r="D7" s="11" t="n"/>
      <c r="E7" s="11" t="n"/>
      <c r="F7" s="60" t="n"/>
      <c r="H7" s="60" t="n"/>
      <c r="I7" s="58" t="n"/>
      <c r="K7" s="16" t="n"/>
      <c r="L7" s="16" t="n"/>
      <c r="M7" s="60" t="inlineStr">
        <is>
          <t>Sale Date: 6th Feb, 2024</t>
        </is>
      </c>
    </row>
    <row r="8" ht="16.5" customFormat="1" customHeight="1" s="3">
      <c r="A8" s="11" t="n"/>
      <c r="B8" s="9" t="n"/>
      <c r="C8" s="11" t="n"/>
      <c r="D8" s="11" t="n"/>
      <c r="E8" s="11" t="n"/>
      <c r="F8" s="60" t="n"/>
      <c r="G8" s="60" t="n"/>
      <c r="H8" s="60" t="n"/>
      <c r="I8" s="58" t="n"/>
      <c r="J8" s="60" t="n"/>
      <c r="K8" s="58" t="n"/>
      <c r="L8" s="16" t="n"/>
      <c r="M8" s="60" t="inlineStr">
        <is>
          <t>Prompt Date: 19th Feb, 2024</t>
        </is>
      </c>
    </row>
    <row r="9" ht="9.75" customFormat="1" customHeight="1" s="3">
      <c r="A9" s="11" t="n"/>
      <c r="B9" s="9" t="n"/>
      <c r="C9" s="11" t="n"/>
      <c r="D9" s="11" t="n"/>
      <c r="E9" s="11" t="n"/>
      <c r="F9" s="60" t="n"/>
      <c r="G9" s="60" t="n"/>
      <c r="H9" s="60" t="n"/>
      <c r="I9" s="58" t="n"/>
      <c r="J9" s="58" t="n"/>
      <c r="K9" s="58" t="n"/>
      <c r="L9" s="58" t="n"/>
      <c r="M9" s="58" t="n"/>
    </row>
    <row r="10" ht="10.5" customFormat="1" customHeight="1" s="3">
      <c r="A10" s="11" t="n"/>
      <c r="B10" s="9" t="n"/>
      <c r="C10" s="11" t="n"/>
      <c r="D10" s="11" t="n"/>
      <c r="E10" s="11" t="n"/>
      <c r="F10" s="60" t="n"/>
      <c r="G10" s="60" t="n"/>
      <c r="H10" s="60" t="n"/>
      <c r="I10" s="58" t="n"/>
      <c r="J10" s="58" t="n"/>
      <c r="K10" s="58" t="n"/>
      <c r="L10" s="58" t="n"/>
      <c r="M10" s="58" t="n"/>
    </row>
    <row r="11" ht="21.75" customFormat="1" customHeight="1" s="33">
      <c r="A11" s="31" t="inlineStr">
        <is>
          <t>It is our humble duty to submit our invoice on teas purchased from our catalogue:</t>
        </is>
      </c>
      <c r="B11" s="17" t="n"/>
      <c r="C11" s="32" t="n"/>
      <c r="D11" s="32" t="n"/>
      <c r="E11" s="32" t="n"/>
      <c r="F11" s="32" t="n"/>
      <c r="G11" s="32" t="n"/>
      <c r="H11" s="32" t="n"/>
      <c r="I11" s="32" t="n"/>
      <c r="J11" s="9" t="inlineStr">
        <is>
          <t>AUCTION NO:</t>
        </is>
      </c>
      <c r="K11" s="62" t="inlineStr">
        <is>
          <t>2024/06</t>
        </is>
      </c>
      <c r="L11" s="64" t="n"/>
      <c r="M11" s="32" t="n"/>
    </row>
    <row r="12" ht="21.75" customFormat="1" customHeight="1" s="3">
      <c r="A12" s="18" t="inlineStr">
        <is>
          <t xml:space="preserve">LOT </t>
        </is>
      </c>
      <c r="B12" s="18" t="inlineStr">
        <is>
          <t>INVOICE</t>
        </is>
      </c>
      <c r="C12" s="18" t="inlineStr">
        <is>
          <t>MARK</t>
        </is>
      </c>
      <c r="D12" s="18" t="inlineStr">
        <is>
          <t>WHSE</t>
        </is>
      </c>
      <c r="E12" s="18" t="inlineStr">
        <is>
          <t>PKGS</t>
        </is>
      </c>
      <c r="F12" s="18" t="inlineStr">
        <is>
          <t>TYPE</t>
        </is>
      </c>
      <c r="G12" s="18" t="inlineStr">
        <is>
          <t>GRADE</t>
        </is>
      </c>
      <c r="H12" s="18" t="inlineStr">
        <is>
          <t>Net Kgs</t>
        </is>
      </c>
      <c r="I12" s="18" t="inlineStr">
        <is>
          <t>PRICE$</t>
        </is>
      </c>
      <c r="J12" s="18" t="inlineStr">
        <is>
          <t>Amount</t>
        </is>
      </c>
      <c r="K12" s="18" t="inlineStr">
        <is>
          <t>Brk-age</t>
        </is>
      </c>
      <c r="L12" s="18" t="inlineStr">
        <is>
          <t>Whtax</t>
        </is>
      </c>
      <c r="M12" s="18" t="inlineStr">
        <is>
          <t>Payable Amt</t>
        </is>
      </c>
    </row>
    <row r="13" ht="21.75" customFormat="1" customHeight="1" s="3" thickBot="1">
      <c r="A13" s="65" t="n">
        <v>23499</v>
      </c>
      <c r="B13" s="65" t="inlineStr">
        <is>
          <t>TG23240207</t>
        </is>
      </c>
      <c r="C13" s="65" t="inlineStr">
        <is>
          <t>TEGAT</t>
        </is>
      </c>
      <c r="D13" s="65" t="inlineStr">
        <is>
          <t>CTCKTD</t>
        </is>
      </c>
      <c r="E13" s="65" t="n">
        <v>40</v>
      </c>
      <c r="F13" s="65" t="inlineStr">
        <is>
          <t>TPP</t>
        </is>
      </c>
      <c r="G13" s="65" t="inlineStr">
        <is>
          <t>PF1</t>
        </is>
      </c>
      <c r="H13" s="65" t="n">
        <v>2720</v>
      </c>
      <c r="I13" s="66" t="n">
        <v>2.5</v>
      </c>
      <c r="J13" s="67">
        <f>H13*I13</f>
        <v/>
      </c>
      <c r="K13" s="67">
        <f>J13*0.005</f>
        <v/>
      </c>
      <c r="L13" s="67">
        <f>K13*0.05</f>
        <v/>
      </c>
      <c r="M13" s="67">
        <f>SUM(J13+K13)-L13</f>
        <v/>
      </c>
    </row>
    <row r="14" ht="18" customFormat="1" customHeight="1" s="40" thickBot="1">
      <c r="A14" s="65" t="n">
        <v>23500</v>
      </c>
      <c r="B14" s="65" t="inlineStr">
        <is>
          <t>TG23240767</t>
        </is>
      </c>
      <c r="C14" s="65" t="inlineStr">
        <is>
          <t>TEGAT</t>
        </is>
      </c>
      <c r="D14" s="65" t="inlineStr">
        <is>
          <t>CTCKTD</t>
        </is>
      </c>
      <c r="E14" s="65" t="n">
        <v>40</v>
      </c>
      <c r="F14" s="65" t="inlineStr">
        <is>
          <t>TPP</t>
        </is>
      </c>
      <c r="G14" s="65" t="inlineStr">
        <is>
          <t>PF1</t>
        </is>
      </c>
      <c r="H14" s="65" t="n">
        <v>2720</v>
      </c>
      <c r="I14" s="66" t="n">
        <v>2.5</v>
      </c>
      <c r="J14" s="67">
        <f>H14*I14</f>
        <v/>
      </c>
      <c r="K14" s="67">
        <f>J14*0.005</f>
        <v/>
      </c>
      <c r="L14" s="67">
        <f>K14*0.05</f>
        <v/>
      </c>
      <c r="M14" s="67">
        <f>SUM(J14+K14)-L14</f>
        <v/>
      </c>
    </row>
    <row r="15" ht="18" customFormat="1" customHeight="1" s="3">
      <c r="A15" s="65" t="n">
        <v>23503</v>
      </c>
      <c r="B15" s="65" t="inlineStr">
        <is>
          <t>TG23240791</t>
        </is>
      </c>
      <c r="C15" s="65" t="inlineStr">
        <is>
          <t>TEGAT</t>
        </is>
      </c>
      <c r="D15" s="65" t="inlineStr">
        <is>
          <t>CTCKTD</t>
        </is>
      </c>
      <c r="E15" s="65" t="n">
        <v>40</v>
      </c>
      <c r="F15" s="65" t="inlineStr">
        <is>
          <t>TPP</t>
        </is>
      </c>
      <c r="G15" s="65" t="inlineStr">
        <is>
          <t>PF1</t>
        </is>
      </c>
      <c r="H15" s="65" t="n">
        <v>2720</v>
      </c>
      <c r="I15" s="66" t="n">
        <v>2.52</v>
      </c>
      <c r="J15" s="67">
        <f>H15*I15</f>
        <v/>
      </c>
      <c r="K15" s="67">
        <f>J15*0.005</f>
        <v/>
      </c>
      <c r="L15" s="67">
        <f>K15*0.05</f>
        <v/>
      </c>
      <c r="M15" s="67">
        <f>SUM(J15+K15)-L15</f>
        <v/>
      </c>
    </row>
    <row r="16" ht="18" customFormat="1" customHeight="1" s="3">
      <c r="A16" s="65" t="n">
        <v>23504</v>
      </c>
      <c r="B16" s="65" t="inlineStr">
        <is>
          <t>TG23240799</t>
        </is>
      </c>
      <c r="C16" s="65" t="inlineStr">
        <is>
          <t>TEGAT</t>
        </is>
      </c>
      <c r="D16" s="65" t="inlineStr">
        <is>
          <t>CTCKTD</t>
        </is>
      </c>
      <c r="E16" s="65" t="n">
        <v>40</v>
      </c>
      <c r="F16" s="65" t="inlineStr">
        <is>
          <t>TPP</t>
        </is>
      </c>
      <c r="G16" s="65" t="inlineStr">
        <is>
          <t>PF1</t>
        </is>
      </c>
      <c r="H16" s="65" t="n">
        <v>2720</v>
      </c>
      <c r="I16" s="66" t="n">
        <v>2.52</v>
      </c>
      <c r="J16" s="67">
        <f>H16*I16</f>
        <v/>
      </c>
      <c r="K16" s="67">
        <f>J16*0.005</f>
        <v/>
      </c>
      <c r="L16" s="67">
        <f>K16*0.05</f>
        <v/>
      </c>
      <c r="M16" s="67">
        <f>SUM(J16+K16)-L16</f>
        <v/>
      </c>
    </row>
    <row r="17" ht="18" customFormat="1" customHeight="1" s="3">
      <c r="A17" s="65" t="n">
        <v>23505</v>
      </c>
      <c r="B17" s="65" t="inlineStr">
        <is>
          <t>TG23240801</t>
        </is>
      </c>
      <c r="C17" s="65" t="inlineStr">
        <is>
          <t>TEGAT</t>
        </is>
      </c>
      <c r="D17" s="65" t="inlineStr">
        <is>
          <t>CTCKTD</t>
        </is>
      </c>
      <c r="E17" s="65" t="n">
        <v>40</v>
      </c>
      <c r="F17" s="65" t="inlineStr">
        <is>
          <t>TPP</t>
        </is>
      </c>
      <c r="G17" s="65" t="inlineStr">
        <is>
          <t>PF1</t>
        </is>
      </c>
      <c r="H17" s="65" t="n">
        <v>2720</v>
      </c>
      <c r="I17" s="66" t="n">
        <v>2.52</v>
      </c>
      <c r="J17" s="67">
        <f>H17*I17</f>
        <v/>
      </c>
      <c r="K17" s="67">
        <f>J17*0.005</f>
        <v/>
      </c>
      <c r="L17" s="67">
        <f>K17*0.05</f>
        <v/>
      </c>
      <c r="M17" s="67">
        <f>SUM(J17+K17)-L17</f>
        <v/>
      </c>
    </row>
    <row r="18" ht="18" customFormat="1" customHeight="1" s="3">
      <c r="A18" s="65" t="n">
        <v>23506</v>
      </c>
      <c r="B18" s="65" t="inlineStr">
        <is>
          <t>TG23240809</t>
        </is>
      </c>
      <c r="C18" s="65" t="inlineStr">
        <is>
          <t>TEGAT</t>
        </is>
      </c>
      <c r="D18" s="65" t="inlineStr">
        <is>
          <t>CTCKTD</t>
        </is>
      </c>
      <c r="E18" s="65" t="n">
        <v>40</v>
      </c>
      <c r="F18" s="65" t="inlineStr">
        <is>
          <t>TPP</t>
        </is>
      </c>
      <c r="G18" s="65" t="inlineStr">
        <is>
          <t>PF1</t>
        </is>
      </c>
      <c r="H18" s="65" t="n">
        <v>2720</v>
      </c>
      <c r="I18" s="66" t="n">
        <v>2.52</v>
      </c>
      <c r="J18" s="67">
        <f>H18*I18</f>
        <v/>
      </c>
      <c r="K18" s="67">
        <f>J18*0.005</f>
        <v/>
      </c>
      <c r="L18" s="67">
        <f>K18*0.05</f>
        <v/>
      </c>
      <c r="M18" s="67">
        <f>SUM(J18+K18)-L18</f>
        <v/>
      </c>
    </row>
    <row r="19" ht="18" customFormat="1" customHeight="1" s="3">
      <c r="A19" s="65" t="n">
        <v>23507</v>
      </c>
      <c r="B19" s="65" t="inlineStr">
        <is>
          <t>TG23240811</t>
        </is>
      </c>
      <c r="C19" s="65" t="inlineStr">
        <is>
          <t>TEGAT</t>
        </is>
      </c>
      <c r="D19" s="65" t="inlineStr">
        <is>
          <t>CTCKTD</t>
        </is>
      </c>
      <c r="E19" s="65" t="n">
        <v>40</v>
      </c>
      <c r="F19" s="65" t="inlineStr">
        <is>
          <t>TPP</t>
        </is>
      </c>
      <c r="G19" s="65" t="inlineStr">
        <is>
          <t>PF1</t>
        </is>
      </c>
      <c r="H19" s="65" t="n">
        <v>2720</v>
      </c>
      <c r="I19" s="66" t="n">
        <v>2.52</v>
      </c>
      <c r="J19" s="67">
        <f>H19*I19</f>
        <v/>
      </c>
      <c r="K19" s="67">
        <f>J19*0.005</f>
        <v/>
      </c>
      <c r="L19" s="67">
        <f>K19*0.05</f>
        <v/>
      </c>
      <c r="M19" s="67">
        <f>SUM(J19+K19)-L19</f>
        <v/>
      </c>
    </row>
    <row r="20" ht="18" customFormat="1" customHeight="1" s="3">
      <c r="A20" s="22" t="inlineStr">
        <is>
          <t>Grade Sub totals</t>
        </is>
      </c>
      <c r="B20" s="22" t="n"/>
      <c r="C20" s="39" t="n"/>
      <c r="D20" s="37" t="n"/>
      <c r="E20" s="68">
        <f>SUM(E13:E19)</f>
        <v/>
      </c>
      <c r="F20" s="37" t="n"/>
      <c r="G20" s="37" t="n"/>
      <c r="H20" s="68">
        <f>SUM(H13:H19)</f>
        <v/>
      </c>
      <c r="I20" s="47" t="n"/>
      <c r="J20" s="69">
        <f>SUM(J13:J19)</f>
        <v/>
      </c>
      <c r="K20" s="69">
        <f>SUM(K13:K19)</f>
        <v/>
      </c>
      <c r="L20" s="69">
        <f>SUM(L13:L19)</f>
        <v/>
      </c>
      <c r="M20" s="69">
        <f>SUM(M13:M19)</f>
        <v/>
      </c>
    </row>
    <row r="21" ht="18" customFormat="1" customHeight="1" s="3">
      <c r="A21" s="23" t="inlineStr">
        <is>
          <t>Totals</t>
        </is>
      </c>
      <c r="B21" s="24" t="n"/>
      <c r="C21" s="25" t="n"/>
      <c r="D21" s="25" t="n"/>
      <c r="E21" s="25" t="n"/>
      <c r="F21" s="25" t="n"/>
      <c r="G21" s="25" t="n"/>
      <c r="H21" s="26" t="n"/>
      <c r="I21" s="24" t="n"/>
      <c r="J21" s="24" t="n"/>
      <c r="K21" s="24" t="n"/>
      <c r="L21" s="24" t="n"/>
      <c r="M21" s="24" t="n"/>
    </row>
    <row r="22" ht="18" customFormat="1" customHeight="1" s="3">
      <c r="A22" s="21" t="n"/>
      <c r="B22" s="21" t="n"/>
      <c r="C22" s="27" t="n"/>
      <c r="D22" s="27" t="n"/>
      <c r="E22" s="27" t="n"/>
      <c r="F22" s="27" t="n"/>
      <c r="G22" s="27" t="n"/>
      <c r="H22" s="28" t="n"/>
      <c r="I22" s="21" t="n"/>
      <c r="J22" s="21" t="n"/>
      <c r="K22" s="21" t="n"/>
      <c r="L22" s="21" t="n"/>
      <c r="M22" s="21" t="n"/>
    </row>
    <row r="23" ht="18" customFormat="1" customHeight="1" s="3">
      <c r="A23" s="16" t="inlineStr">
        <is>
          <t>WHTax summary:</t>
        </is>
      </c>
      <c r="B23" s="21" t="n"/>
      <c r="C23" s="58" t="n"/>
      <c r="D23" s="58" t="n"/>
      <c r="E23" s="58" t="n"/>
      <c r="F23" s="58" t="n"/>
      <c r="G23" s="58" t="n"/>
      <c r="H23" s="29" t="n"/>
      <c r="I23" s="58" t="n"/>
      <c r="J23" s="58" t="n"/>
      <c r="K23" s="58" t="n"/>
      <c r="L23" s="58" t="n"/>
      <c r="M23" s="58" t="n"/>
    </row>
    <row r="24" ht="18" customFormat="1" customHeight="1" s="3">
      <c r="A24" s="70" t="inlineStr">
        <is>
          <t>Tea Value</t>
        </is>
      </c>
      <c r="B24" s="71" t="n"/>
      <c r="C24" s="70" t="inlineStr">
        <is>
          <t>Brokerage</t>
        </is>
      </c>
      <c r="D24" s="71" t="n"/>
      <c r="E24" s="70" t="inlineStr">
        <is>
          <t>Gross Amount</t>
        </is>
      </c>
      <c r="F24" s="71" t="n"/>
      <c r="G24" s="70" t="inlineStr">
        <is>
          <t>WHTax</t>
        </is>
      </c>
      <c r="H24" s="71" t="n"/>
      <c r="I24" s="70" t="inlineStr">
        <is>
          <t>Payable Amount</t>
        </is>
      </c>
      <c r="J24" s="71" t="n"/>
      <c r="K24" s="58" t="n"/>
      <c r="L24" s="58" t="n"/>
      <c r="M24" s="58" t="n"/>
    </row>
    <row r="25" ht="18" customFormat="1" customHeight="1" s="3">
      <c r="A25" s="70">
        <f>J20</f>
        <v/>
      </c>
      <c r="B25" s="71" t="n"/>
      <c r="C25" s="70">
        <f>K20</f>
        <v/>
      </c>
      <c r="D25" s="71" t="n"/>
      <c r="E25" s="70">
        <f>SUM(A25:C25)</f>
        <v/>
      </c>
      <c r="F25" s="71" t="n"/>
      <c r="G25" s="70">
        <f>L20</f>
        <v/>
      </c>
      <c r="H25" s="71" t="n"/>
      <c r="I25" s="70">
        <f>M20</f>
        <v/>
      </c>
      <c r="J25" s="71" t="n"/>
      <c r="K25" s="58" t="n"/>
      <c r="L25" s="58" t="n"/>
      <c r="M25" s="58" t="n"/>
    </row>
    <row r="26" ht="18" customFormat="1" customHeight="1" s="3">
      <c r="A26" s="41" t="n"/>
      <c r="B26" s="41" t="n"/>
      <c r="C26" s="41" t="n"/>
      <c r="D26" s="41" t="n"/>
      <c r="E26" s="41" t="n"/>
      <c r="F26" s="41" t="n"/>
      <c r="G26" s="42" t="n"/>
      <c r="H26" s="42" t="n"/>
      <c r="I26" s="41" t="n"/>
      <c r="J26" s="41" t="n"/>
      <c r="K26" s="58" t="n"/>
      <c r="L26" s="58" t="n"/>
      <c r="M26" s="58" t="n"/>
    </row>
    <row r="27" ht="18" customFormat="1" customHeight="1" s="3">
      <c r="A27" s="58" t="inlineStr">
        <is>
          <t>1. Payable to TEA COLLECTION ACCOUNT NO. 0100000094263 , STANBIC BANK KENYA LIMITED.</t>
        </is>
      </c>
      <c r="B27" s="21" t="n"/>
      <c r="C27" s="58" t="n"/>
      <c r="D27" s="58" t="n"/>
      <c r="E27" s="58" t="n"/>
      <c r="F27" s="58" t="n"/>
      <c r="G27" s="30" t="n"/>
      <c r="H27" s="30" t="n"/>
      <c r="I27" s="58" t="n"/>
      <c r="J27" s="58" t="n"/>
      <c r="K27" s="58" t="n"/>
      <c r="L27" s="58" t="n"/>
      <c r="M27" s="58" t="n"/>
    </row>
    <row r="28" ht="18" customFormat="1" customHeight="1" s="3">
      <c r="A28" s="58" t="inlineStr">
        <is>
          <t>2. Withholding Tax is payable by 20th of the following month</t>
        </is>
      </c>
      <c r="B28" s="21" t="n"/>
      <c r="C28" s="58" t="n"/>
      <c r="D28" s="58" t="n"/>
      <c r="E28" s="58" t="n"/>
      <c r="F28" s="58" t="n"/>
      <c r="G28" s="30" t="n"/>
      <c r="H28" s="30" t="n"/>
      <c r="I28" s="58" t="n"/>
      <c r="J28" s="58" t="n"/>
      <c r="K28" s="58" t="n"/>
      <c r="L28" s="58" t="n"/>
      <c r="M28" s="58" t="n"/>
    </row>
    <row r="29" ht="18" customFormat="1" customHeight="1" s="3">
      <c r="A29" s="58" t="n"/>
      <c r="B29" s="21" t="n"/>
      <c r="C29" s="58" t="n"/>
      <c r="D29" s="58" t="n"/>
      <c r="E29" s="58" t="n"/>
      <c r="F29" s="58" t="n"/>
      <c r="G29" s="30" t="n"/>
      <c r="H29" s="30" t="n"/>
      <c r="I29" s="58" t="n"/>
      <c r="J29" s="58" t="n"/>
      <c r="K29" s="58" t="n"/>
      <c r="L29" s="58" t="n"/>
      <c r="M29" s="58" t="n"/>
    </row>
    <row r="30" ht="18" customFormat="1" customHeight="1" s="3">
      <c r="A30" s="58" t="n"/>
      <c r="B30" s="21" t="n"/>
      <c r="C30" s="58" t="n"/>
      <c r="D30" s="58" t="n"/>
      <c r="E30" s="58" t="n"/>
      <c r="F30" s="58" t="n"/>
      <c r="G30" s="30" t="n"/>
      <c r="H30" s="30" t="n"/>
      <c r="I30" s="58" t="n"/>
      <c r="J30" s="58" t="n"/>
      <c r="K30" s="58" t="n"/>
      <c r="L30" s="58" t="n"/>
      <c r="M30" s="58" t="n"/>
    </row>
    <row r="31" ht="18" customFormat="1" customHeight="1" s="3"/>
    <row r="32" ht="18" customFormat="1" customHeight="1" s="3"/>
    <row r="33" ht="18" customFormat="1" customHeight="1" s="3"/>
    <row r="34" ht="18" customFormat="1" customHeight="1" s="3"/>
    <row r="35" ht="18" customFormat="1" customHeight="1" s="3"/>
    <row r="36" ht="18" customFormat="1" customHeight="1" s="3"/>
    <row r="37" ht="18" customFormat="1" customHeight="1" s="3">
      <c r="A37" s="58" t="n"/>
      <c r="B37" s="21" t="n"/>
      <c r="C37" s="58" t="n"/>
      <c r="D37" s="58" t="n"/>
      <c r="E37" s="58" t="n"/>
      <c r="F37" s="58" t="n"/>
      <c r="G37" s="30" t="n"/>
      <c r="H37" s="30" t="n"/>
      <c r="I37" s="58" t="n"/>
      <c r="J37" s="58" t="n"/>
      <c r="K37" s="58" t="n"/>
      <c r="L37" s="58" t="n"/>
      <c r="M37" s="58" t="n"/>
    </row>
    <row r="38" ht="18" customFormat="1" customHeight="1" s="3">
      <c r="A38" s="58" t="n"/>
      <c r="B38" s="21" t="n"/>
      <c r="C38" s="58" t="n"/>
      <c r="D38" s="58" t="n"/>
      <c r="E38" s="58" t="n"/>
      <c r="F38" s="58" t="n"/>
      <c r="G38" s="30" t="n"/>
      <c r="H38" s="30" t="n"/>
      <c r="I38" s="58" t="n"/>
      <c r="J38" s="58" t="n"/>
      <c r="K38" s="58" t="n"/>
      <c r="L38" s="58" t="n"/>
      <c r="M38" s="58" t="n"/>
    </row>
    <row r="39" ht="18" customFormat="1" customHeight="1" s="3">
      <c r="A39" s="58" t="n"/>
      <c r="B39" s="21" t="n"/>
      <c r="C39" s="58" t="n"/>
      <c r="D39" s="58" t="n"/>
      <c r="E39" s="58" t="n"/>
      <c r="F39" s="58" t="n"/>
      <c r="G39" s="58" t="n"/>
      <c r="H39" s="58" t="n"/>
      <c r="I39" s="58" t="n"/>
      <c r="J39" s="58" t="n"/>
      <c r="K39" s="58" t="n"/>
      <c r="L39" s="58" t="n"/>
      <c r="M39" s="58" t="n"/>
    </row>
    <row r="40" ht="18" customFormat="1" customHeight="1" s="3">
      <c r="A40" s="58" t="n"/>
      <c r="B40" s="21" t="n"/>
      <c r="C40" s="58" t="n"/>
      <c r="D40" s="58" t="n"/>
      <c r="E40" s="58" t="n"/>
      <c r="F40" s="58" t="n"/>
      <c r="G40" s="58" t="n"/>
      <c r="H40" s="58" t="n"/>
      <c r="I40" s="58" t="n"/>
      <c r="J40" s="58" t="n"/>
      <c r="K40" s="58" t="n"/>
      <c r="L40" s="58" t="n"/>
      <c r="M40" s="58" t="n"/>
    </row>
    <row r="41" ht="18" customFormat="1" customHeight="1" s="3">
      <c r="A41" s="58" t="n"/>
      <c r="B41" s="21" t="n"/>
      <c r="C41" s="58" t="n"/>
      <c r="D41" s="58" t="n"/>
      <c r="E41" s="58" t="n"/>
      <c r="F41" s="58" t="n"/>
      <c r="G41" s="58" t="n"/>
      <c r="H41" s="58" t="n"/>
      <c r="I41" s="58" t="n"/>
      <c r="J41" s="58" t="n"/>
      <c r="K41" s="58" t="n"/>
      <c r="L41" s="58" t="n"/>
      <c r="M41" s="58" t="n"/>
    </row>
    <row r="42" ht="18" customFormat="1" customHeight="1" s="3">
      <c r="A42" s="58" t="n"/>
      <c r="B42" s="21" t="n"/>
      <c r="C42" s="58" t="n"/>
      <c r="D42" s="58" t="n"/>
      <c r="E42" s="58" t="n"/>
      <c r="F42" s="58" t="n"/>
      <c r="G42" s="58" t="n"/>
      <c r="H42" s="58" t="n"/>
      <c r="I42" s="58" t="n"/>
      <c r="J42" s="58" t="n"/>
      <c r="K42" s="58" t="n"/>
      <c r="L42" s="58" t="n"/>
      <c r="M42" s="58" t="n"/>
    </row>
    <row r="43" ht="18" customFormat="1" customHeight="1" s="3">
      <c r="A43" s="58" t="n"/>
      <c r="B43" s="21" t="n"/>
      <c r="C43" s="58" t="n"/>
      <c r="D43" s="58" t="n"/>
      <c r="E43" s="58" t="n"/>
      <c r="F43" s="58" t="n"/>
      <c r="G43" s="58" t="n"/>
      <c r="H43" s="58" t="n"/>
      <c r="I43" s="58" t="n"/>
      <c r="J43" s="58" t="n"/>
      <c r="K43" s="58" t="n"/>
      <c r="L43" s="58" t="n"/>
      <c r="M43" s="58" t="n"/>
    </row>
    <row r="44" ht="18" customFormat="1" customHeight="1" s="3">
      <c r="A44" s="58" t="n"/>
      <c r="B44" s="21" t="n"/>
      <c r="C44" s="58" t="n"/>
      <c r="D44" s="58" t="n"/>
      <c r="E44" s="58" t="n"/>
      <c r="F44" s="58" t="n"/>
      <c r="G44" s="58" t="n"/>
      <c r="H44" s="58" t="n"/>
      <c r="I44" s="58" t="n"/>
      <c r="J44" s="58" t="n"/>
      <c r="K44" s="58" t="n"/>
      <c r="L44" s="58" t="n"/>
      <c r="M44" s="58" t="n"/>
    </row>
    <row r="45" ht="18" customFormat="1" customHeight="1" s="3">
      <c r="B45" s="4" t="n"/>
    </row>
    <row r="46" ht="18" customFormat="1" customHeight="1" s="3">
      <c r="B46" s="4" t="n"/>
    </row>
    <row r="47" ht="18" customFormat="1" customHeight="1" s="3">
      <c r="B47" s="4" t="n"/>
    </row>
    <row r="48" ht="18" customFormat="1" customHeight="1" s="3">
      <c r="B48" s="4" t="n"/>
    </row>
    <row r="49" ht="18" customFormat="1" customHeight="1" s="3">
      <c r="B49" s="4" t="n"/>
    </row>
    <row r="50" ht="18" customFormat="1" customHeight="1" s="3">
      <c r="B50" s="4" t="n"/>
    </row>
    <row r="51" ht="18" customFormat="1" customHeight="1" s="3">
      <c r="B51" s="4" t="n"/>
    </row>
    <row r="52" ht="18" customFormat="1" customHeight="1" s="3">
      <c r="B52" s="4" t="n"/>
    </row>
    <row r="53" ht="18" customFormat="1" customHeight="1" s="3">
      <c r="B53" s="4" t="n"/>
    </row>
    <row r="54" ht="18" customFormat="1" customHeight="1" s="3">
      <c r="B54" s="4" t="n"/>
    </row>
    <row r="55" ht="18" customFormat="1" customHeight="1" s="3">
      <c r="B55" s="4" t="n"/>
    </row>
    <row r="56" ht="18" customFormat="1" customHeight="1" s="3">
      <c r="B56" s="4" t="n"/>
    </row>
    <row r="57" ht="18" customFormat="1" customHeight="1" s="3">
      <c r="B57" s="4" t="n"/>
    </row>
    <row r="58" ht="18" customFormat="1" customHeight="1" s="3">
      <c r="B58" s="4" t="n"/>
    </row>
    <row r="59" ht="18" customFormat="1" customHeight="1" s="3">
      <c r="B59" s="4" t="n"/>
    </row>
    <row r="60" ht="18" customFormat="1" customHeight="1" s="3">
      <c r="B60" s="4" t="n"/>
    </row>
    <row r="61" ht="18" customFormat="1" customHeight="1" s="3">
      <c r="B61" s="4" t="n"/>
    </row>
    <row r="62" ht="18" customFormat="1" customHeight="1" s="3">
      <c r="B62" s="4" t="n"/>
    </row>
    <row r="63" ht="18" customFormat="1" customHeight="1" s="3">
      <c r="B63" s="4" t="n"/>
    </row>
    <row r="64" ht="18" customFormat="1" customHeight="1" s="3">
      <c r="B64" s="4" t="n"/>
    </row>
    <row r="65" ht="18" customFormat="1" customHeight="1" s="3">
      <c r="B65" s="4" t="n"/>
    </row>
    <row r="66" ht="18" customFormat="1" customHeight="1" s="3">
      <c r="B66" s="4" t="n"/>
    </row>
    <row r="67" ht="18" customFormat="1" customHeight="1" s="3">
      <c r="B67" s="4" t="n"/>
    </row>
    <row r="68" ht="18" customFormat="1" customHeight="1" s="3">
      <c r="B68" s="4" t="n"/>
    </row>
    <row r="69" ht="18" customFormat="1" customHeight="1" s="3">
      <c r="B69" s="4" t="n"/>
    </row>
    <row r="70" ht="18" customFormat="1" customHeight="1" s="3">
      <c r="B70" s="4" t="n"/>
    </row>
    <row r="71" ht="18" customFormat="1" customHeight="1" s="3">
      <c r="B71" s="4" t="n"/>
    </row>
    <row r="72" ht="18" customFormat="1" customHeight="1" s="3">
      <c r="B72" s="4" t="n"/>
    </row>
    <row r="73" ht="18" customFormat="1" customHeight="1" s="3">
      <c r="B73" s="4" t="n"/>
    </row>
    <row r="74" ht="18" customFormat="1" customHeight="1" s="3">
      <c r="B74" s="4" t="n"/>
    </row>
    <row r="75" ht="18" customFormat="1" customHeight="1" s="3">
      <c r="B75" s="4" t="n"/>
    </row>
    <row r="76" ht="18" customFormat="1" customHeight="1" s="3">
      <c r="B76" s="4" t="n"/>
    </row>
    <row r="77" ht="18" customFormat="1" customHeight="1" s="3">
      <c r="B77" s="4" t="n"/>
    </row>
    <row r="78" ht="18" customFormat="1" customHeight="1" s="3">
      <c r="B78" s="4" t="n"/>
    </row>
    <row r="79" ht="18" customFormat="1" customHeight="1" s="3">
      <c r="B79" s="4" t="n"/>
    </row>
    <row r="80" ht="18" customFormat="1" customHeight="1" s="3">
      <c r="B80" s="4" t="n"/>
    </row>
    <row r="81" ht="18" customFormat="1" customHeight="1" s="3">
      <c r="B81" s="4" t="n"/>
    </row>
    <row r="82" ht="18" customFormat="1" customHeight="1" s="3">
      <c r="B82" s="4" t="n"/>
    </row>
    <row r="83" ht="18" customFormat="1" customHeight="1" s="3">
      <c r="B83" s="4" t="n"/>
    </row>
    <row r="84" ht="18" customFormat="1" customHeight="1" s="3">
      <c r="B84" s="4" t="n"/>
    </row>
    <row r="85" ht="18" customFormat="1" customHeight="1" s="3">
      <c r="B85" s="4" t="n"/>
    </row>
    <row r="86" ht="18" customFormat="1" customHeight="1" s="3">
      <c r="B86" s="4" t="n"/>
    </row>
    <row r="87" ht="18" customFormat="1" customHeight="1" s="3">
      <c r="B87" s="4" t="n"/>
    </row>
    <row r="88" ht="18" customFormat="1" customHeight="1" s="3">
      <c r="B88" s="4" t="n"/>
    </row>
    <row r="89" ht="18" customFormat="1" customHeight="1" s="3">
      <c r="B89" s="4" t="n"/>
    </row>
    <row r="90" ht="18" customFormat="1" customHeight="1" s="3">
      <c r="B90" s="4" t="n"/>
    </row>
    <row r="91" ht="18" customFormat="1" customHeight="1" s="3">
      <c r="B91" s="4" t="n"/>
    </row>
    <row r="92" ht="18" customFormat="1" customHeight="1" s="3">
      <c r="B92" s="4" t="n"/>
    </row>
    <row r="93" ht="18" customFormat="1" customHeight="1" s="3">
      <c r="B93" s="4" t="n"/>
    </row>
    <row r="94" ht="18" customFormat="1" customHeight="1" s="3">
      <c r="B94" s="4" t="n"/>
    </row>
    <row r="95" ht="18" customFormat="1" customHeight="1" s="3">
      <c r="B95" s="4" t="n"/>
    </row>
    <row r="96" ht="18" customFormat="1" customHeight="1" s="3">
      <c r="B96" s="4" t="n"/>
    </row>
    <row r="97" ht="18" customFormat="1" customHeight="1" s="3">
      <c r="B97" s="4" t="n"/>
    </row>
    <row r="98" ht="18" customFormat="1" customHeight="1" s="3">
      <c r="B98" s="4" t="n"/>
    </row>
    <row r="99" ht="18" customFormat="1" customHeight="1" s="3">
      <c r="B99" s="4" t="n"/>
    </row>
    <row r="100" ht="18" customFormat="1" customHeight="1" s="3">
      <c r="B100" s="4" t="n"/>
    </row>
    <row r="101" ht="18" customFormat="1" customHeight="1" s="3">
      <c r="B101" s="4" t="n"/>
    </row>
    <row r="102" ht="18" customFormat="1" customHeight="1" s="3">
      <c r="B102" s="4" t="n"/>
    </row>
    <row r="103" ht="18" customFormat="1" customHeight="1" s="3">
      <c r="B103" s="4" t="n"/>
    </row>
    <row r="104" ht="18" customFormat="1" customHeight="1" s="3">
      <c r="B104" s="4" t="n"/>
    </row>
    <row r="105" ht="18" customFormat="1" customHeight="1" s="3">
      <c r="B105" s="4" t="n"/>
    </row>
    <row r="106" ht="18" customFormat="1" customHeight="1" s="3">
      <c r="B106" s="4" t="n"/>
    </row>
    <row r="107" ht="18" customFormat="1" customHeight="1" s="3">
      <c r="B107" s="4" t="n"/>
    </row>
    <row r="108" ht="18" customFormat="1" customHeight="1" s="3">
      <c r="B108" s="4" t="n"/>
    </row>
    <row r="109" ht="18" customFormat="1" customHeight="1" s="3">
      <c r="B109" s="4" t="n"/>
    </row>
    <row r="110" ht="18" customFormat="1" customHeight="1" s="3">
      <c r="B110" s="4" t="n"/>
    </row>
    <row r="111" ht="18" customFormat="1" customHeight="1" s="3">
      <c r="B111" s="4" t="n"/>
    </row>
    <row r="112" ht="18" customFormat="1" customHeight="1" s="3">
      <c r="B112" s="4" t="n"/>
    </row>
    <row r="113" ht="18" customFormat="1" customHeight="1" s="3">
      <c r="B113" s="4" t="n"/>
    </row>
    <row r="114" ht="18" customFormat="1" customHeight="1" s="3">
      <c r="B114" s="4" t="n"/>
    </row>
    <row r="115" ht="18" customFormat="1" customHeight="1" s="3">
      <c r="B115" s="4" t="n"/>
    </row>
    <row r="116" ht="18" customFormat="1" customHeight="1" s="3">
      <c r="B116" s="4" t="n"/>
    </row>
    <row r="117" ht="18" customFormat="1" customHeight="1" s="3">
      <c r="B117" s="4" t="n"/>
    </row>
    <row r="118" ht="18" customFormat="1" customHeight="1" s="3">
      <c r="B118" s="4" t="n"/>
    </row>
    <row r="119" ht="18" customFormat="1" customHeight="1" s="3">
      <c r="B119" s="4" t="n"/>
    </row>
    <row r="120" ht="18" customFormat="1" customHeight="1" s="3">
      <c r="B120" s="4" t="n"/>
    </row>
    <row r="121" ht="18" customFormat="1" customHeight="1" s="3">
      <c r="B121" s="4" t="n"/>
    </row>
    <row r="122" ht="18" customFormat="1" customHeight="1" s="3">
      <c r="B122" s="4" t="n"/>
    </row>
    <row r="123" ht="18" customFormat="1" customHeight="1" s="3">
      <c r="B123" s="4" t="n"/>
    </row>
    <row r="124" ht="18" customFormat="1" customHeight="1" s="3">
      <c r="B124" s="4" t="n"/>
    </row>
    <row r="125" ht="18" customFormat="1" customHeight="1" s="3">
      <c r="B125" s="4" t="n"/>
    </row>
    <row r="126" ht="18" customFormat="1" customHeight="1" s="3">
      <c r="B126" s="4" t="n"/>
    </row>
    <row r="127" ht="18" customFormat="1" customHeight="1" s="3">
      <c r="B127" s="4" t="n"/>
    </row>
    <row r="128" ht="18" customFormat="1" customHeight="1" s="3">
      <c r="B128" s="4" t="n"/>
    </row>
    <row r="129" ht="18" customFormat="1" customHeight="1" s="3">
      <c r="B129" s="4" t="n"/>
    </row>
    <row r="130" ht="18" customFormat="1" customHeight="1" s="3">
      <c r="B130" s="4" t="n"/>
    </row>
    <row r="131" ht="18" customFormat="1" customHeight="1" s="3">
      <c r="B131" s="4" t="n"/>
    </row>
    <row r="132" ht="18" customFormat="1" customHeight="1" s="3">
      <c r="B132" s="4" t="n"/>
    </row>
    <row r="133" ht="18" customFormat="1" customHeight="1" s="3">
      <c r="B133" s="4" t="n"/>
    </row>
    <row r="134" ht="18" customFormat="1" customHeight="1" s="3">
      <c r="B134" s="4" t="n"/>
    </row>
    <row r="135" ht="18" customFormat="1" customHeight="1" s="3">
      <c r="B135" s="4" t="n"/>
    </row>
    <row r="136" ht="18" customFormat="1" customHeight="1" s="3">
      <c r="B136" s="4" t="n"/>
    </row>
    <row r="137" ht="18" customFormat="1" customHeight="1" s="3">
      <c r="B137" s="4" t="n"/>
    </row>
    <row r="138" ht="18" customFormat="1" customHeight="1" s="3">
      <c r="B138" s="4" t="n"/>
    </row>
    <row r="139" ht="18" customFormat="1" customHeight="1" s="3">
      <c r="B139" s="4" t="n"/>
    </row>
    <row r="140" ht="18" customFormat="1" customHeight="1" s="3">
      <c r="B140" s="4" t="n"/>
    </row>
    <row r="141" ht="18" customFormat="1" customHeight="1" s="3">
      <c r="B141" s="4" t="n"/>
    </row>
    <row r="142" ht="18" customFormat="1" customHeight="1" s="3">
      <c r="B142" s="4" t="n"/>
    </row>
    <row r="143" ht="18" customFormat="1" customHeight="1" s="3">
      <c r="B143" s="4" t="n"/>
    </row>
    <row r="144" ht="18" customFormat="1" customHeight="1" s="3">
      <c r="B144" s="4" t="n"/>
    </row>
    <row r="145" ht="18" customFormat="1" customHeight="1" s="3">
      <c r="B145" s="4" t="n"/>
    </row>
    <row r="146" ht="18" customFormat="1" customHeight="1" s="3">
      <c r="B146" s="4" t="n"/>
    </row>
    <row r="147" ht="18" customFormat="1" customHeight="1" s="3">
      <c r="B147" s="4" t="n"/>
    </row>
    <row r="148" ht="18" customFormat="1" customHeight="1" s="3">
      <c r="B148" s="4" t="n"/>
    </row>
    <row r="149" ht="18" customFormat="1" customHeight="1" s="3">
      <c r="B149" s="4" t="n"/>
    </row>
    <row r="150" ht="18" customFormat="1" customHeight="1" s="3">
      <c r="B150" s="4" t="n"/>
    </row>
    <row r="151" ht="18" customFormat="1" customHeight="1" s="3">
      <c r="B151" s="4" t="n"/>
    </row>
    <row r="152" ht="18" customFormat="1" customHeight="1" s="3">
      <c r="B152" s="4" t="n"/>
    </row>
    <row r="153" ht="18" customFormat="1" customHeight="1" s="3">
      <c r="B153" s="4" t="n"/>
    </row>
    <row r="154" ht="18" customFormat="1" customHeight="1" s="3">
      <c r="B154" s="4" t="n"/>
    </row>
    <row r="155" ht="18" customFormat="1" customHeight="1" s="3">
      <c r="B155" s="4" t="n"/>
    </row>
    <row r="156" ht="18" customFormat="1" customHeight="1" s="3">
      <c r="B156" s="4" t="n"/>
    </row>
    <row r="157" ht="18" customFormat="1" customHeight="1" s="3">
      <c r="B157" s="4" t="n"/>
    </row>
    <row r="158" ht="18" customFormat="1" customHeight="1" s="3">
      <c r="B158" s="4" t="n"/>
    </row>
    <row r="159" ht="18" customFormat="1" customHeight="1" s="3">
      <c r="B159" s="4" t="n"/>
    </row>
    <row r="160" ht="18" customFormat="1" customHeight="1" s="3">
      <c r="B160" s="4" t="n"/>
    </row>
    <row r="161" ht="18" customFormat="1" customHeight="1" s="3">
      <c r="B161" s="4" t="n"/>
    </row>
    <row r="162" ht="18" customFormat="1" customHeight="1" s="3">
      <c r="B162" s="4" t="n"/>
    </row>
    <row r="163" ht="18" customFormat="1" customHeight="1" s="3">
      <c r="B163" s="4" t="n"/>
    </row>
    <row r="164" ht="18" customFormat="1" customHeight="1" s="3">
      <c r="B164" s="4" t="n"/>
    </row>
    <row r="165" ht="18" customFormat="1" customHeight="1" s="3">
      <c r="B165" s="4" t="n"/>
    </row>
    <row r="166" ht="18" customHeight="1">
      <c r="B166" s="4" t="n"/>
    </row>
    <row r="167" ht="18" customHeight="1">
      <c r="B167" s="4" t="n"/>
    </row>
    <row r="168" ht="18" customHeight="1">
      <c r="B168" s="4" t="n"/>
    </row>
    <row r="169" ht="18" customHeight="1">
      <c r="B169" s="4" t="n"/>
    </row>
    <row r="170" ht="18" customHeight="1">
      <c r="B170" s="4" t="n"/>
    </row>
    <row r="171" ht="18" customHeight="1">
      <c r="B171" s="4" t="n"/>
    </row>
    <row r="172" ht="18" customHeight="1">
      <c r="B172" s="4" t="n"/>
    </row>
    <row r="173" ht="18" customHeight="1">
      <c r="B173" s="4" t="n"/>
    </row>
    <row r="174" ht="18" customHeight="1">
      <c r="B174" s="4" t="n"/>
    </row>
    <row r="175" ht="18" customHeight="1">
      <c r="B175" s="4" t="n"/>
    </row>
    <row r="176" ht="18" customHeight="1">
      <c r="B176" s="4" t="n"/>
    </row>
    <row r="177" ht="18" customHeight="1">
      <c r="B177" s="4" t="n"/>
    </row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>
      <c r="B190" s="1" t="n"/>
    </row>
    <row r="191" ht="18" customHeight="1">
      <c r="B191" s="1" t="n"/>
    </row>
    <row r="192" ht="18" customHeight="1">
      <c r="B192" s="1" t="n"/>
    </row>
    <row r="193" ht="18" customHeight="1">
      <c r="B193" s="1" t="n"/>
    </row>
    <row r="194" ht="18" customHeight="1">
      <c r="B194" s="1" t="n"/>
    </row>
    <row r="195" ht="18" customHeight="1">
      <c r="B195" s="1" t="n"/>
    </row>
    <row r="196" ht="18" customHeight="1">
      <c r="B196" s="1" t="n"/>
    </row>
    <row r="197" ht="18" customHeight="1">
      <c r="B197" s="1" t="n"/>
    </row>
    <row r="198" ht="18" customHeight="1">
      <c r="B198" s="1" t="n"/>
    </row>
    <row r="199" ht="18" customHeight="1">
      <c r="B199" s="1" t="n"/>
    </row>
    <row r="200" ht="18" customHeight="1">
      <c r="B200" s="1" t="n"/>
    </row>
    <row r="201" ht="18" customHeight="1">
      <c r="B201" s="1" t="n"/>
    </row>
    <row r="202" ht="18" customHeight="1">
      <c r="B202" s="1" t="n"/>
    </row>
    <row r="203" ht="18" customHeight="1">
      <c r="B203" s="1" t="n"/>
    </row>
    <row r="204" ht="18" customHeight="1">
      <c r="B204" s="1" t="n"/>
    </row>
    <row r="205" ht="18" customHeight="1">
      <c r="B205" s="1" t="n"/>
    </row>
    <row r="206" ht="18" customHeight="1">
      <c r="B206" s="1" t="n"/>
    </row>
    <row r="207" ht="18" customHeight="1">
      <c r="B207" s="1" t="n"/>
    </row>
    <row r="208" ht="18" customHeight="1">
      <c r="B208" s="1" t="n"/>
    </row>
    <row r="209" ht="18" customHeight="1">
      <c r="B209" s="1" t="n"/>
    </row>
    <row r="210" ht="18" customHeight="1">
      <c r="B210" s="1" t="n"/>
    </row>
    <row r="211" ht="18" customHeight="1">
      <c r="B211" s="1" t="n"/>
    </row>
    <row r="212" ht="18" customHeight="1">
      <c r="B212" s="1" t="n"/>
    </row>
    <row r="213" ht="18" customHeight="1">
      <c r="B213" s="1" t="n"/>
    </row>
    <row r="214" ht="18" customHeight="1">
      <c r="B214" s="1" t="n"/>
    </row>
    <row r="215" ht="18" customHeight="1">
      <c r="B215" s="1" t="n"/>
    </row>
    <row r="216" ht="18" customHeight="1">
      <c r="B216" s="1" t="n"/>
    </row>
    <row r="217" ht="18" customHeight="1">
      <c r="B217" s="1" t="n"/>
    </row>
    <row r="218" ht="18" customHeight="1">
      <c r="B218" s="1" t="n"/>
    </row>
    <row r="219" ht="18" customHeight="1">
      <c r="B219" s="1" t="n"/>
    </row>
    <row r="220" ht="18" customHeight="1">
      <c r="B220" s="1" t="n"/>
    </row>
    <row r="221" ht="18" customHeight="1">
      <c r="B221" s="1" t="n"/>
    </row>
    <row r="222" ht="18" customHeight="1">
      <c r="B222" s="1" t="n"/>
    </row>
    <row r="223">
      <c r="B223" s="1" t="n"/>
    </row>
    <row r="224">
      <c r="B224" s="1" t="n"/>
    </row>
    <row r="225">
      <c r="B225" s="1" t="n"/>
    </row>
    <row r="226">
      <c r="B226" s="1" t="n"/>
    </row>
    <row r="227">
      <c r="B227" s="1" t="n"/>
    </row>
    <row r="228">
      <c r="B228" s="1" t="n"/>
    </row>
    <row r="229">
      <c r="B229" s="1" t="n"/>
    </row>
    <row r="230">
      <c r="B230" s="1" t="n"/>
    </row>
    <row r="231">
      <c r="B231" s="1" t="n"/>
    </row>
    <row r="232">
      <c r="B232" s="1" t="n"/>
    </row>
    <row r="233">
      <c r="B233" s="1" t="n"/>
    </row>
    <row r="234">
      <c r="B234" s="1" t="n"/>
    </row>
  </sheetData>
  <mergeCells count="14">
    <mergeCell ref="A3:M3"/>
    <mergeCell ref="F7:G7"/>
    <mergeCell ref="K5:M5"/>
    <mergeCell ref="K11:L11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</mergeCells>
  <pageMargins left="0.49" right="0.15" top="0.38" bottom="0.15" header="0.3" footer="0.14"/>
  <pageSetup orientation="portrait" scale="7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Cypherjac; PRME</dc:creator>
  <dcterms:created xsi:type="dcterms:W3CDTF">2017-05-09T12:35:28Z</dcterms:created>
  <dcterms:modified xsi:type="dcterms:W3CDTF">2022-03-31T17:42:11Z</dcterms:modified>
  <cp:lastModifiedBy>Cypherjac</cp:lastModifiedBy>
  <cp:lastPrinted>2021-02-22T11:06:01Z</cp:lastPrinted>
</cp:coreProperties>
</file>