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8800" windowHeight="12330"/>
  </bookViews>
  <sheets>
    <sheet name="for_download" sheetId="12" r:id="rId1"/>
    <sheet name="база от провайдера" sheetId="13" r:id="rId2"/>
    <sheet name="Лист1" sheetId="14" r:id="rId3"/>
  </sheets>
  <definedNames>
    <definedName name="_xlnm._FilterDatabase" localSheetId="0" hidden="1">for_download!$A$27:$BC$27</definedName>
    <definedName name="_xlnm._FilterDatabase" localSheetId="1" hidden="1">'база от провайдера'!$A$1:$S$892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B29" i="12" l="1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215" i="12"/>
  <c r="AB216" i="12"/>
  <c r="AB217" i="12"/>
  <c r="AB218" i="12"/>
  <c r="AB219" i="12"/>
  <c r="AB220" i="12"/>
  <c r="AB221" i="12"/>
  <c r="AB222" i="12"/>
  <c r="AB223" i="12"/>
  <c r="AB224" i="12"/>
  <c r="AB225" i="12"/>
  <c r="AB226" i="12"/>
  <c r="AB227" i="12"/>
  <c r="AB228" i="12"/>
  <c r="AB229" i="12"/>
  <c r="AB230" i="12"/>
  <c r="AB231" i="12"/>
  <c r="AB232" i="12"/>
  <c r="AB233" i="12"/>
  <c r="AB234" i="12"/>
  <c r="AB235" i="12"/>
  <c r="AB236" i="12"/>
  <c r="AB237" i="12"/>
  <c r="AB238" i="12"/>
  <c r="AB239" i="12"/>
  <c r="AB240" i="12"/>
  <c r="AB241" i="12"/>
  <c r="AB242" i="12"/>
  <c r="AB243" i="12"/>
  <c r="AB244" i="12"/>
  <c r="AB245" i="12"/>
  <c r="AB246" i="12"/>
  <c r="AB247" i="12"/>
  <c r="AB248" i="12"/>
  <c r="AB249" i="12"/>
  <c r="AB250" i="12"/>
  <c r="AB251" i="12"/>
  <c r="AB252" i="12"/>
  <c r="AB253" i="12"/>
  <c r="AB254" i="12"/>
  <c r="AB255" i="12"/>
  <c r="AB256" i="12"/>
  <c r="AB257" i="12"/>
  <c r="AB258" i="12"/>
  <c r="AB259" i="12"/>
  <c r="AB260" i="12"/>
  <c r="AB261" i="12"/>
  <c r="AB262" i="12"/>
  <c r="AB263" i="12"/>
  <c r="AB264" i="12"/>
  <c r="AB265" i="12"/>
  <c r="AB266" i="12"/>
  <c r="AB267" i="12"/>
  <c r="AB268" i="12"/>
  <c r="AB269" i="12"/>
  <c r="AB270" i="12"/>
  <c r="AB271" i="12"/>
  <c r="AB272" i="12"/>
  <c r="AB273" i="12"/>
  <c r="AB274" i="12"/>
  <c r="AB275" i="12"/>
  <c r="AB276" i="12"/>
  <c r="AB277" i="12"/>
  <c r="AB278" i="12"/>
  <c r="AB279" i="12"/>
  <c r="AB280" i="12"/>
  <c r="AB281" i="12"/>
  <c r="AB282" i="12"/>
  <c r="AB283" i="12"/>
  <c r="AB284" i="12"/>
  <c r="AB285" i="12"/>
  <c r="AB286" i="12"/>
  <c r="AB287" i="12"/>
  <c r="AB288" i="12"/>
  <c r="AB289" i="12"/>
  <c r="AB290" i="12"/>
  <c r="AB291" i="12"/>
  <c r="AB292" i="12"/>
  <c r="AB293" i="12"/>
  <c r="AB294" i="12"/>
  <c r="AB295" i="12"/>
  <c r="AB296" i="12"/>
  <c r="AB297" i="12"/>
  <c r="AB298" i="12"/>
  <c r="AB299" i="12"/>
  <c r="AB300" i="12"/>
  <c r="AB301" i="12"/>
  <c r="AB302" i="12"/>
  <c r="AB303" i="12"/>
  <c r="AB304" i="12"/>
  <c r="AB305" i="12"/>
  <c r="AB306" i="12"/>
  <c r="AB307" i="12"/>
  <c r="AB308" i="12"/>
  <c r="AB309" i="12"/>
  <c r="AB310" i="12"/>
  <c r="AB311" i="12"/>
  <c r="AB312" i="12"/>
  <c r="AB313" i="12"/>
  <c r="AB314" i="12"/>
  <c r="AB315" i="12"/>
  <c r="AB316" i="12"/>
  <c r="AB317" i="12"/>
  <c r="AB318" i="12"/>
  <c r="AB319" i="12"/>
  <c r="AB320" i="12"/>
  <c r="AB321" i="12"/>
  <c r="AB322" i="12"/>
  <c r="AB323" i="12"/>
  <c r="AB324" i="12"/>
  <c r="AB325" i="12"/>
  <c r="AB326" i="12"/>
  <c r="AB327" i="12"/>
  <c r="AB328" i="12"/>
  <c r="AB329" i="12"/>
  <c r="AB330" i="12"/>
  <c r="AB331" i="12"/>
  <c r="AB332" i="12"/>
  <c r="AB333" i="12"/>
  <c r="AB334" i="12"/>
  <c r="AB335" i="12"/>
  <c r="AB336" i="12"/>
  <c r="AB337" i="12"/>
  <c r="AB338" i="12"/>
  <c r="AB339" i="12"/>
  <c r="AB340" i="12"/>
  <c r="AB341" i="12"/>
  <c r="AB342" i="12"/>
  <c r="AB343" i="12"/>
  <c r="AB344" i="12"/>
  <c r="AB345" i="12"/>
  <c r="AB346" i="12"/>
  <c r="AB347" i="12"/>
  <c r="AB348" i="12"/>
  <c r="AB349" i="12"/>
  <c r="AB350" i="12"/>
  <c r="AB351" i="12"/>
  <c r="AB352" i="12"/>
  <c r="AB353" i="12"/>
  <c r="AB354" i="12"/>
  <c r="AB355" i="12"/>
  <c r="AB356" i="12"/>
  <c r="AB357" i="12"/>
  <c r="AB358" i="12"/>
  <c r="AB359" i="12"/>
  <c r="AB360" i="12"/>
  <c r="AB361" i="12"/>
  <c r="AB362" i="12"/>
  <c r="AB363" i="12"/>
  <c r="AB364" i="12"/>
  <c r="AB365" i="12"/>
  <c r="AB366" i="12"/>
  <c r="AB367" i="12"/>
  <c r="AB368" i="12"/>
  <c r="AB369" i="12"/>
  <c r="AB370" i="12"/>
  <c r="AB371" i="12"/>
  <c r="AB372" i="12"/>
  <c r="AB373" i="12"/>
  <c r="AB374" i="12"/>
  <c r="AB375" i="12"/>
  <c r="AB376" i="12"/>
  <c r="AB377" i="12"/>
  <c r="AB378" i="12"/>
  <c r="AB379" i="12"/>
  <c r="AB380" i="12"/>
  <c r="AB381" i="12"/>
  <c r="AB382" i="12"/>
  <c r="AB383" i="12"/>
  <c r="AB384" i="12"/>
  <c r="AB385" i="12"/>
  <c r="AB386" i="12"/>
  <c r="AB387" i="12"/>
  <c r="AB388" i="12"/>
  <c r="AB389" i="12"/>
  <c r="AB390" i="12"/>
  <c r="AB391" i="12"/>
  <c r="AB392" i="12"/>
  <c r="AB393" i="12"/>
  <c r="AB394" i="12"/>
  <c r="AB395" i="12"/>
  <c r="AB396" i="12"/>
  <c r="AB397" i="12"/>
  <c r="AB398" i="12"/>
  <c r="AB399" i="12"/>
  <c r="AB400" i="12"/>
  <c r="AB401" i="12"/>
  <c r="AB402" i="12"/>
  <c r="AB403" i="12"/>
  <c r="AB404" i="12"/>
  <c r="AB405" i="12"/>
  <c r="AB406" i="12"/>
  <c r="AB407" i="12"/>
  <c r="AB408" i="12"/>
  <c r="AB409" i="12"/>
  <c r="AB410" i="12"/>
  <c r="AB411" i="12"/>
  <c r="AB412" i="12"/>
  <c r="AB413" i="12"/>
  <c r="AB414" i="12"/>
  <c r="AB415" i="12"/>
  <c r="AB416" i="12"/>
  <c r="AB417" i="12"/>
  <c r="AB418" i="12"/>
  <c r="AB419" i="12"/>
  <c r="AB420" i="12"/>
  <c r="AB421" i="12"/>
  <c r="AB422" i="12"/>
  <c r="AB423" i="12"/>
  <c r="AB424" i="12"/>
  <c r="AB425" i="12"/>
  <c r="AB426" i="12"/>
  <c r="AB427" i="12"/>
  <c r="AB428" i="12"/>
  <c r="AB429" i="12"/>
  <c r="AB430" i="12"/>
  <c r="AB431" i="12"/>
  <c r="AB432" i="12"/>
  <c r="AB433" i="12"/>
  <c r="AB434" i="12"/>
  <c r="AB435" i="12"/>
  <c r="AB436" i="12"/>
  <c r="AB437" i="12"/>
  <c r="AB438" i="12"/>
  <c r="AB439" i="12"/>
  <c r="AB440" i="12"/>
  <c r="AB441" i="12"/>
  <c r="AB442" i="12"/>
  <c r="AB443" i="12"/>
  <c r="AB444" i="12"/>
  <c r="AB445" i="12"/>
  <c r="AB446" i="12"/>
  <c r="AB447" i="12"/>
  <c r="AB448" i="12"/>
  <c r="AB449" i="12"/>
  <c r="AB450" i="12"/>
  <c r="AB451" i="12"/>
  <c r="AB452" i="12"/>
  <c r="AB453" i="12"/>
  <c r="AB454" i="12"/>
  <c r="AB455" i="12"/>
  <c r="AB456" i="12"/>
  <c r="AB457" i="12"/>
  <c r="AB458" i="12"/>
  <c r="AB459" i="12"/>
  <c r="AB460" i="12"/>
  <c r="AB461" i="12"/>
  <c r="AB462" i="12"/>
  <c r="AB463" i="12"/>
  <c r="AB464" i="12"/>
  <c r="AB465" i="12"/>
  <c r="AB466" i="12"/>
  <c r="AB467" i="12"/>
  <c r="AB468" i="12"/>
  <c r="AB469" i="12"/>
  <c r="AB470" i="12"/>
  <c r="AB471" i="12"/>
  <c r="AB472" i="12"/>
  <c r="AB473" i="12"/>
  <c r="AB474" i="12"/>
  <c r="AB475" i="12"/>
  <c r="AB476" i="12"/>
  <c r="AB477" i="12"/>
  <c r="AB478" i="12"/>
  <c r="AB479" i="12"/>
  <c r="AB480" i="12"/>
  <c r="AB481" i="12"/>
  <c r="AB482" i="12"/>
  <c r="AB483" i="12"/>
  <c r="AB484" i="12"/>
  <c r="AB485" i="12"/>
  <c r="AB486" i="12"/>
  <c r="AB487" i="12"/>
  <c r="AB488" i="12"/>
  <c r="AB489" i="12"/>
  <c r="AB490" i="12"/>
  <c r="AB491" i="12"/>
  <c r="AB492" i="12"/>
  <c r="AB493" i="12"/>
  <c r="AB494" i="12"/>
  <c r="AB495" i="12"/>
  <c r="AB496" i="12"/>
  <c r="AB497" i="12"/>
  <c r="AB498" i="12"/>
  <c r="AB499" i="12"/>
  <c r="AB500" i="12"/>
  <c r="AB501" i="12"/>
  <c r="AB502" i="12"/>
  <c r="AB503" i="12"/>
  <c r="AB504" i="12"/>
  <c r="AB505" i="12"/>
  <c r="AB506" i="12"/>
  <c r="AB507" i="12"/>
  <c r="AB508" i="12"/>
  <c r="AB509" i="12"/>
  <c r="AB510" i="12"/>
  <c r="AB511" i="12"/>
  <c r="AB512" i="12"/>
  <c r="AB513" i="12"/>
  <c r="AB514" i="12"/>
  <c r="AB515" i="12"/>
  <c r="AB516" i="12"/>
  <c r="AB517" i="12"/>
  <c r="AB518" i="12"/>
  <c r="AB519" i="12"/>
  <c r="AB520" i="12"/>
  <c r="AB521" i="12"/>
  <c r="AB522" i="12"/>
  <c r="AB523" i="12"/>
  <c r="AB524" i="12"/>
  <c r="AB525" i="12"/>
  <c r="AB526" i="12"/>
  <c r="AB527" i="12"/>
  <c r="AB528" i="12"/>
  <c r="AB529" i="12"/>
  <c r="AB530" i="12"/>
  <c r="AB531" i="12"/>
  <c r="AB532" i="12"/>
  <c r="AB533" i="12"/>
  <c r="AB534" i="12"/>
  <c r="AB535" i="12"/>
  <c r="AB536" i="12"/>
  <c r="AB537" i="12"/>
  <c r="AB538" i="12"/>
  <c r="AB539" i="12"/>
  <c r="AB540" i="12"/>
  <c r="AB541" i="12"/>
  <c r="AB542" i="12"/>
  <c r="AB543" i="12"/>
  <c r="AB544" i="12"/>
  <c r="AB545" i="12"/>
  <c r="AB546" i="12"/>
  <c r="AB547" i="12"/>
  <c r="AB548" i="12"/>
  <c r="AB549" i="12"/>
  <c r="AB550" i="12"/>
  <c r="AB551" i="12"/>
  <c r="AB552" i="12"/>
  <c r="AB553" i="12"/>
  <c r="AB554" i="12"/>
  <c r="AB555" i="12"/>
  <c r="AB556" i="12"/>
  <c r="AB557" i="12"/>
  <c r="AB558" i="12"/>
  <c r="AB559" i="12"/>
  <c r="AB560" i="12"/>
  <c r="AB561" i="12"/>
  <c r="AB562" i="12"/>
  <c r="AB563" i="12"/>
  <c r="AB564" i="12"/>
  <c r="AB565" i="12"/>
  <c r="AB566" i="12"/>
  <c r="AB567" i="12"/>
  <c r="AB568" i="12"/>
  <c r="AB569" i="12"/>
  <c r="AB570" i="12"/>
  <c r="AB571" i="12"/>
  <c r="AB572" i="12"/>
  <c r="AB573" i="12"/>
  <c r="AB574" i="12"/>
  <c r="AB575" i="12"/>
  <c r="AB576" i="12"/>
  <c r="AB577" i="12"/>
  <c r="AB578" i="12"/>
  <c r="AB579" i="12"/>
  <c r="AB580" i="12"/>
  <c r="AB581" i="12"/>
  <c r="AB582" i="12"/>
  <c r="AB583" i="12"/>
  <c r="AB584" i="12"/>
  <c r="AB585" i="12"/>
  <c r="AB586" i="12"/>
  <c r="AB587" i="12"/>
  <c r="AB588" i="12"/>
  <c r="AB589" i="12"/>
  <c r="AB590" i="12"/>
  <c r="AB591" i="12"/>
  <c r="AB592" i="12"/>
  <c r="AB593" i="12"/>
  <c r="AB594" i="12"/>
  <c r="AB595" i="12"/>
  <c r="AB596" i="12"/>
  <c r="AB597" i="12"/>
  <c r="AB598" i="12"/>
  <c r="AB599" i="12"/>
  <c r="AB600" i="12"/>
  <c r="AB601" i="12"/>
  <c r="AB602" i="12"/>
  <c r="AB603" i="12"/>
  <c r="AB604" i="12"/>
  <c r="AB605" i="12"/>
  <c r="AB606" i="12"/>
  <c r="AB607" i="12"/>
  <c r="AB608" i="12"/>
  <c r="AB609" i="12"/>
  <c r="AB610" i="12"/>
  <c r="AB611" i="12"/>
  <c r="AB612" i="12"/>
  <c r="AB613" i="12"/>
  <c r="AB614" i="12"/>
  <c r="AB615" i="12"/>
  <c r="AB616" i="12"/>
  <c r="AB617" i="12"/>
  <c r="AB618" i="12"/>
  <c r="AB619" i="12"/>
  <c r="AB620" i="12"/>
  <c r="AB621" i="12"/>
  <c r="AB622" i="12"/>
  <c r="AB623" i="12"/>
  <c r="AB624" i="12"/>
  <c r="AB625" i="12"/>
  <c r="AB626" i="12"/>
  <c r="AB627" i="12"/>
  <c r="AB628" i="12"/>
  <c r="AB629" i="12"/>
  <c r="AB630" i="12"/>
  <c r="AB631" i="12"/>
  <c r="AB632" i="12"/>
  <c r="AB633" i="12"/>
  <c r="AB634" i="12"/>
  <c r="AB635" i="12"/>
  <c r="AB636" i="12"/>
  <c r="AB637" i="12"/>
  <c r="AB638" i="12"/>
  <c r="AB639" i="12"/>
  <c r="AB640" i="12"/>
  <c r="AB641" i="12"/>
  <c r="AB642" i="12"/>
  <c r="AB643" i="12"/>
  <c r="AB644" i="12"/>
  <c r="AB645" i="12"/>
  <c r="AB646" i="12"/>
  <c r="AB647" i="12"/>
  <c r="AB648" i="12"/>
  <c r="AB649" i="12"/>
  <c r="AB650" i="12"/>
  <c r="AB651" i="12"/>
  <c r="AB652" i="12"/>
  <c r="AB653" i="12"/>
  <c r="AB654" i="12"/>
  <c r="AB655" i="12"/>
  <c r="AB656" i="12"/>
  <c r="AB657" i="12"/>
  <c r="AB658" i="12"/>
  <c r="AB659" i="12"/>
  <c r="AB660" i="12"/>
  <c r="AB661" i="12"/>
  <c r="AB662" i="12"/>
  <c r="AB663" i="12"/>
  <c r="AB664" i="12"/>
  <c r="AB665" i="12"/>
  <c r="AB666" i="12"/>
  <c r="AB667" i="12"/>
  <c r="AB668" i="12"/>
  <c r="AB669" i="12"/>
  <c r="AB670" i="12"/>
  <c r="AB671" i="12"/>
  <c r="AB672" i="12"/>
  <c r="AB673" i="12"/>
  <c r="AB674" i="12"/>
  <c r="AB675" i="12"/>
  <c r="AB676" i="12"/>
  <c r="AB677" i="12"/>
  <c r="AB678" i="12"/>
  <c r="AB679" i="12"/>
  <c r="AB680" i="12"/>
  <c r="AB681" i="12"/>
  <c r="AB682" i="12"/>
  <c r="AB683" i="12"/>
  <c r="AB684" i="12"/>
  <c r="AB685" i="12"/>
  <c r="AB686" i="12"/>
  <c r="AB687" i="12"/>
  <c r="AB688" i="12"/>
  <c r="AB689" i="12"/>
  <c r="AB690" i="12"/>
  <c r="AB691" i="12"/>
  <c r="AB692" i="12"/>
  <c r="AB693" i="12"/>
  <c r="AB694" i="12"/>
  <c r="AB695" i="12"/>
  <c r="AB696" i="12"/>
  <c r="AB697" i="12"/>
  <c r="AB698" i="12"/>
  <c r="AB699" i="12"/>
  <c r="AB700" i="12"/>
  <c r="AB701" i="12"/>
  <c r="AB702" i="12"/>
  <c r="AB703" i="12"/>
  <c r="AB704" i="12"/>
  <c r="AB705" i="12"/>
  <c r="AB706" i="12"/>
  <c r="AB707" i="12"/>
  <c r="AB708" i="12"/>
  <c r="AB709" i="12"/>
  <c r="AB710" i="12"/>
  <c r="AB711" i="12"/>
  <c r="AB712" i="12"/>
  <c r="AB713" i="12"/>
  <c r="AB714" i="12"/>
  <c r="AB715" i="12"/>
  <c r="AB716" i="12"/>
  <c r="AB717" i="12"/>
  <c r="AB718" i="12"/>
  <c r="AB719" i="12"/>
  <c r="AB720" i="12"/>
  <c r="AB721" i="12"/>
  <c r="AB722" i="12"/>
  <c r="AB723" i="12"/>
  <c r="AB724" i="12"/>
  <c r="AB725" i="12"/>
  <c r="AB726" i="12"/>
  <c r="AB727" i="12"/>
  <c r="AB728" i="12"/>
  <c r="AB729" i="12"/>
  <c r="AB730" i="12"/>
  <c r="AB731" i="12"/>
  <c r="AB732" i="12"/>
  <c r="AB733" i="12"/>
  <c r="AB734" i="12"/>
  <c r="AB735" i="12"/>
  <c r="AB736" i="12"/>
  <c r="AB737" i="12"/>
  <c r="AB738" i="12"/>
  <c r="AB739" i="12"/>
  <c r="AB740" i="12"/>
  <c r="AB741" i="12"/>
  <c r="AB742" i="12"/>
  <c r="AB743" i="12"/>
  <c r="AB744" i="12"/>
  <c r="AB745" i="12"/>
  <c r="AB746" i="12"/>
  <c r="AB747" i="12"/>
  <c r="AB748" i="12"/>
  <c r="AB749" i="12"/>
  <c r="AB750" i="12"/>
  <c r="AB751" i="12"/>
  <c r="AB752" i="12"/>
  <c r="AB753" i="12"/>
  <c r="AB754" i="12"/>
  <c r="AB755" i="12"/>
  <c r="AB756" i="12"/>
  <c r="AB757" i="12"/>
  <c r="AB758" i="12"/>
  <c r="AB759" i="12"/>
  <c r="AB760" i="12"/>
  <c r="AB761" i="12"/>
  <c r="AB762" i="12"/>
  <c r="AB763" i="12"/>
  <c r="AB764" i="12"/>
  <c r="AB765" i="12"/>
  <c r="AB766" i="12"/>
  <c r="AB767" i="12"/>
  <c r="AB768" i="12"/>
  <c r="AB769" i="12"/>
  <c r="AB770" i="12"/>
  <c r="AB771" i="12"/>
  <c r="AB772" i="12"/>
  <c r="AB773" i="12"/>
  <c r="AB774" i="12"/>
  <c r="AB775" i="12"/>
  <c r="AB776" i="12"/>
  <c r="AB777" i="12"/>
  <c r="AB778" i="12"/>
  <c r="AB779" i="12"/>
  <c r="AB780" i="12"/>
  <c r="AB781" i="12"/>
  <c r="AB782" i="12"/>
  <c r="AB783" i="12"/>
  <c r="AB784" i="12"/>
  <c r="AB785" i="12"/>
  <c r="AB786" i="12"/>
  <c r="AB787" i="12"/>
  <c r="AB788" i="12"/>
  <c r="AB789" i="12"/>
  <c r="AB790" i="12"/>
  <c r="AB791" i="12"/>
  <c r="AB792" i="12"/>
  <c r="AB793" i="12"/>
  <c r="AB794" i="12"/>
  <c r="AB795" i="12"/>
  <c r="AB796" i="12"/>
  <c r="AB797" i="12"/>
  <c r="AB798" i="12"/>
  <c r="AB799" i="12"/>
  <c r="AB800" i="12"/>
  <c r="AB801" i="12"/>
  <c r="AB802" i="12"/>
  <c r="AB803" i="12"/>
  <c r="AB804" i="12"/>
  <c r="AB805" i="12"/>
  <c r="AB806" i="12"/>
  <c r="AB807" i="12"/>
  <c r="AB808" i="12"/>
  <c r="AB809" i="12"/>
  <c r="AB810" i="12"/>
  <c r="AB811" i="12"/>
  <c r="AB812" i="12"/>
  <c r="AB813" i="12"/>
  <c r="AB814" i="12"/>
  <c r="AB815" i="12"/>
  <c r="AB816" i="12"/>
  <c r="AB817" i="12"/>
  <c r="AB818" i="12"/>
  <c r="AB819" i="12"/>
  <c r="AB820" i="12"/>
  <c r="AB821" i="12"/>
  <c r="AB822" i="12"/>
  <c r="AB823" i="12"/>
  <c r="AB824" i="12"/>
  <c r="AB825" i="12"/>
  <c r="AB826" i="12"/>
  <c r="AB827" i="12"/>
  <c r="AB828" i="12"/>
  <c r="AB829" i="12"/>
  <c r="AB830" i="12"/>
  <c r="AB831" i="12"/>
  <c r="AB832" i="12"/>
  <c r="AB833" i="12"/>
  <c r="AB834" i="12"/>
  <c r="AB835" i="12"/>
  <c r="AB836" i="12"/>
  <c r="AB837" i="12"/>
  <c r="AB838" i="12"/>
  <c r="AB839" i="12"/>
  <c r="AB840" i="12"/>
  <c r="AB841" i="12"/>
  <c r="AB842" i="12"/>
  <c r="AB843" i="12"/>
  <c r="AB844" i="12"/>
  <c r="AB845" i="12"/>
  <c r="AB846" i="12"/>
  <c r="AB847" i="12"/>
  <c r="AB848" i="12"/>
  <c r="AB849" i="12"/>
  <c r="AB850" i="12"/>
  <c r="AB851" i="12"/>
  <c r="AB852" i="12"/>
  <c r="AB853" i="12"/>
  <c r="AB854" i="12"/>
  <c r="AB855" i="12"/>
  <c r="AB856" i="12"/>
  <c r="AB857" i="12"/>
  <c r="AB858" i="12"/>
  <c r="AB859" i="12"/>
  <c r="AB860" i="12"/>
  <c r="AB861" i="12"/>
  <c r="AB862" i="12"/>
  <c r="AB863" i="12"/>
  <c r="AB864" i="12"/>
  <c r="AB865" i="12"/>
  <c r="AB866" i="12"/>
  <c r="AB867" i="12"/>
  <c r="AB868" i="12"/>
  <c r="AB869" i="12"/>
  <c r="AB870" i="12"/>
  <c r="AB871" i="12"/>
  <c r="AB872" i="12"/>
  <c r="AB873" i="12"/>
  <c r="AB874" i="12"/>
  <c r="AB875" i="12"/>
  <c r="AB876" i="12"/>
  <c r="AB877" i="12"/>
  <c r="AB878" i="12"/>
  <c r="AB879" i="12"/>
  <c r="AB880" i="12"/>
  <c r="AB881" i="12"/>
  <c r="AB882" i="12"/>
  <c r="AB883" i="12"/>
  <c r="AB884" i="12"/>
  <c r="AB885" i="12"/>
  <c r="AB886" i="12"/>
  <c r="AB887" i="12"/>
  <c r="AB888" i="12"/>
  <c r="AB889" i="12"/>
  <c r="AB890" i="12"/>
  <c r="AB891" i="12"/>
  <c r="AB892" i="12"/>
  <c r="AB893" i="12"/>
  <c r="AB894" i="12"/>
  <c r="AB895" i="12"/>
  <c r="AB896" i="12"/>
  <c r="AB897" i="12"/>
  <c r="AB898" i="12"/>
  <c r="AB899" i="12"/>
  <c r="AB900" i="12"/>
  <c r="AB901" i="12"/>
  <c r="AB902" i="12"/>
  <c r="AB903" i="12"/>
  <c r="AB904" i="12"/>
  <c r="AB905" i="12"/>
  <c r="AB906" i="12"/>
  <c r="AB907" i="12"/>
  <c r="AB908" i="12"/>
  <c r="AB909" i="12"/>
  <c r="AB910" i="12"/>
  <c r="AB911" i="12"/>
  <c r="AB912" i="12"/>
  <c r="AB913" i="12"/>
  <c r="AB914" i="12"/>
  <c r="AB915" i="12"/>
  <c r="AB916" i="12"/>
  <c r="AB917" i="12"/>
  <c r="AB918" i="12"/>
  <c r="AB28" i="12"/>
  <c r="I918" i="12"/>
  <c r="J918" i="12"/>
  <c r="H918" i="12"/>
  <c r="G918" i="12"/>
  <c r="E918" i="12"/>
  <c r="K28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J28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I28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H28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G28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E28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K29" i="12"/>
  <c r="J29" i="12"/>
  <c r="E29" i="12"/>
  <c r="G29" i="12"/>
  <c r="H29" i="12"/>
  <c r="I29" i="12"/>
  <c r="C28" i="12" l="1"/>
  <c r="B28" i="12"/>
</calcChain>
</file>

<file path=xl/sharedStrings.xml><?xml version="1.0" encoding="utf-8"?>
<sst xmlns="http://schemas.openxmlformats.org/spreadsheetml/2006/main" count="7473" uniqueCount="1236">
  <si>
    <t>Пионерская</t>
  </si>
  <si>
    <t>Первомайская</t>
  </si>
  <si>
    <t>Строителей</t>
  </si>
  <si>
    <t>Гагарина</t>
  </si>
  <si>
    <t>Менделеева</t>
  </si>
  <si>
    <t>Ленина</t>
  </si>
  <si>
    <t>Космонавтов</t>
  </si>
  <si>
    <t>Герцена</t>
  </si>
  <si>
    <t>Волжская</t>
  </si>
  <si>
    <t>г</t>
  </si>
  <si>
    <t>Курчатова</t>
  </si>
  <si>
    <t>Район</t>
  </si>
  <si>
    <t>Город</t>
  </si>
  <si>
    <t>Населенный пункт</t>
  </si>
  <si>
    <t>Название провайдера (информативное, при импорте не учавствует)</t>
  </si>
  <si>
    <t>Область</t>
  </si>
  <si>
    <t>Район внутри области</t>
  </si>
  <si>
    <t>Тип нас.пункт</t>
  </si>
  <si>
    <t>Областной центр</t>
  </si>
  <si>
    <t>Улица</t>
  </si>
  <si>
    <t>Дом</t>
  </si>
  <si>
    <t>GPON (Интренет до  300 Мбит/c, IPTV, оптика до квартиры)</t>
  </si>
  <si>
    <t>FTTX (Интренет до 100 Мбит/c, IPTV, витая пара (Ethernet))</t>
  </si>
  <si>
    <t>VDSL (Интренет до 64 Мбит/c, IPTV, по телефонному кабелю,)</t>
  </si>
  <si>
    <t>ADSL2/2+ (Интренет до 24 Мбит/c, IPTV, по телефонному кабелю, только МГТС)</t>
  </si>
  <si>
    <t>ADSL (Интренет до 6 Мбит/c, IPTV, по телефонному кабелю)</t>
  </si>
  <si>
    <t>HDTV (High Definition Television)</t>
  </si>
  <si>
    <t>DOCSIS (Интренет до 25 Мбит/c, IPTV, по коаксиальному кабелю)</t>
  </si>
  <si>
    <t>HFC (Гибридная опто-коаксиальная сеть)</t>
  </si>
  <si>
    <t>GSM (мобильная телефония - 2G,3G,4G, 5G)</t>
  </si>
  <si>
    <t>OTA (стац. телефония)</t>
  </si>
  <si>
    <t>IP телефония</t>
  </si>
  <si>
    <t>Ethernet (витая пара до дома!)</t>
  </si>
  <si>
    <t>Технология_A</t>
  </si>
  <si>
    <t>Технология_B</t>
  </si>
  <si>
    <t>Технология_C</t>
  </si>
  <si>
    <t>Технология_D</t>
  </si>
  <si>
    <t>Дата истечения ГП (если указана только дата, то время 0:00) ФОРМАТ ТЕКСТОВЫЙ!!! -  ФОРМАТ поля ТЕКСТ и вбить в формате "08.02.2017 00:20"</t>
  </si>
  <si>
    <t>МТС</t>
  </si>
  <si>
    <t>ДА</t>
  </si>
  <si>
    <t>Чек-лист по провайдерам:</t>
  </si>
  <si>
    <t>Билайн БМ</t>
  </si>
  <si>
    <t>ОК</t>
  </si>
  <si>
    <t>всего 1 технология, вручную прописать всем одно и тоже, дату ввода в экспл (ИНФ) + ГП в коммент</t>
  </si>
  <si>
    <t>Дом.ру ФЕД</t>
  </si>
  <si>
    <t>всего 1 технология, вручную прописать всем одно и тоже</t>
  </si>
  <si>
    <t>Дом.ру Пермь</t>
  </si>
  <si>
    <t>Дом.ру Тюмень</t>
  </si>
  <si>
    <t>!</t>
  </si>
  <si>
    <t>есть провайдер Сайбер после объединения, загружается двумя файлами</t>
  </si>
  <si>
    <t>Дом.ру СПБ</t>
  </si>
  <si>
    <t>все используемые технологии добавлены</t>
  </si>
  <si>
    <t>МГТС</t>
  </si>
  <si>
    <t>РТК-УРАЛ</t>
  </si>
  <si>
    <t>РТК-МСК</t>
  </si>
  <si>
    <t>РТК-МО</t>
  </si>
  <si>
    <t>РТК-Карелия</t>
  </si>
  <si>
    <t>ТТК</t>
  </si>
  <si>
    <t>2ком</t>
  </si>
  <si>
    <t>всего 1 технология, вручную прописать всем одно и тоже, кол-во подъездов, этажей и квартир можно в коммент (ИНФ)</t>
  </si>
  <si>
    <t>IZET Яр</t>
  </si>
  <si>
    <t>Отражение оператору</t>
  </si>
  <si>
    <t>-</t>
  </si>
  <si>
    <t>Отражается сразу после ЛОГО</t>
  </si>
  <si>
    <t>Выводить перед ГП на странице оператора</t>
  </si>
  <si>
    <t>Отражение клиенту</t>
  </si>
  <si>
    <t>ТИП СТРОКИ</t>
  </si>
  <si>
    <t>число</t>
  </si>
  <si>
    <t>Строка</t>
  </si>
  <si>
    <t>массив</t>
  </si>
  <si>
    <t>строка</t>
  </si>
  <si>
    <t xml:space="preserve"> +/-</t>
  </si>
  <si>
    <t>дата и время</t>
  </si>
  <si>
    <t>ID ПРОВАЙДЕРа (если пусто, то используется значение которое было определено до этого, иначе запоминает новое значение и использует его далее)</t>
  </si>
  <si>
    <t>ID города из базы - Не обязателен, В случае если заполнен ID, то инфа по городам справа игнорируется</t>
  </si>
  <si>
    <t>ГП - Служебный комментарий к адресу по ограничениям на адресе (подъезды, глобалки и т.д.) - при добавлении к базе  (через папку add) в отчете будет отражен предыдущий ГП (удобно отслеживать снятие ГП!!!)</t>
  </si>
  <si>
    <t>Коммент. кот. отражается у технологий: Тарифная зона +  источник базы адресов + дата базы адресов</t>
  </si>
  <si>
    <t>Провайдер</t>
  </si>
  <si>
    <t>Статус</t>
  </si>
  <si>
    <t>Замечания</t>
  </si>
  <si>
    <t>27 строка, ячейка B27 - начало загрузки</t>
  </si>
  <si>
    <t>Название</t>
  </si>
  <si>
    <t>ID провайдера</t>
  </si>
  <si>
    <t>Источник базы</t>
  </si>
  <si>
    <t>Дата базы</t>
  </si>
  <si>
    <t>Дата обновления базы - через 2 месяца от даты базы</t>
  </si>
  <si>
    <t xml:space="preserve"> Отражается вместе с ГП "До дата/время - ГП". По истечении срока коммент становится красным и мигает</t>
  </si>
  <si>
    <t/>
  </si>
  <si>
    <t>5</t>
  </si>
  <si>
    <t>3</t>
  </si>
  <si>
    <t>6</t>
  </si>
  <si>
    <t>7</t>
  </si>
  <si>
    <t>9</t>
  </si>
  <si>
    <t>19</t>
  </si>
  <si>
    <t>25</t>
  </si>
  <si>
    <t>27</t>
  </si>
  <si>
    <t>53</t>
  </si>
  <si>
    <t>34</t>
  </si>
  <si>
    <t>40</t>
  </si>
  <si>
    <t>41</t>
  </si>
  <si>
    <t>49</t>
  </si>
  <si>
    <t>23</t>
  </si>
  <si>
    <t>38</t>
  </si>
  <si>
    <t>44</t>
  </si>
  <si>
    <t>57</t>
  </si>
  <si>
    <t>59</t>
  </si>
  <si>
    <t>76</t>
  </si>
  <si>
    <t>30</t>
  </si>
  <si>
    <t>39</t>
  </si>
  <si>
    <t>42</t>
  </si>
  <si>
    <t>86</t>
  </si>
  <si>
    <t>88</t>
  </si>
  <si>
    <t>90</t>
  </si>
  <si>
    <t>92</t>
  </si>
  <si>
    <t>45</t>
  </si>
  <si>
    <t>52</t>
  </si>
  <si>
    <t>54</t>
  </si>
  <si>
    <t>58</t>
  </si>
  <si>
    <t>71</t>
  </si>
  <si>
    <t>75</t>
  </si>
  <si>
    <t>78</t>
  </si>
  <si>
    <t>83</t>
  </si>
  <si>
    <t>87</t>
  </si>
  <si>
    <t>15</t>
  </si>
  <si>
    <t>33</t>
  </si>
  <si>
    <t>4</t>
  </si>
  <si>
    <t>17</t>
  </si>
  <si>
    <t>99</t>
  </si>
  <si>
    <t>101</t>
  </si>
  <si>
    <t>46</t>
  </si>
  <si>
    <t>66</t>
  </si>
  <si>
    <t>16</t>
  </si>
  <si>
    <t>21</t>
  </si>
  <si>
    <t>2</t>
  </si>
  <si>
    <t>31</t>
  </si>
  <si>
    <t>35</t>
  </si>
  <si>
    <t>37</t>
  </si>
  <si>
    <t>43</t>
  </si>
  <si>
    <t>1</t>
  </si>
  <si>
    <t>18</t>
  </si>
  <si>
    <t>10</t>
  </si>
  <si>
    <t>13</t>
  </si>
  <si>
    <t>24</t>
  </si>
  <si>
    <t>12</t>
  </si>
  <si>
    <t>14</t>
  </si>
  <si>
    <t>11</t>
  </si>
  <si>
    <t>62</t>
  </si>
  <si>
    <t>70</t>
  </si>
  <si>
    <t>72</t>
  </si>
  <si>
    <t>29</t>
  </si>
  <si>
    <t>28</t>
  </si>
  <si>
    <t>20</t>
  </si>
  <si>
    <t>47</t>
  </si>
  <si>
    <t>32</t>
  </si>
  <si>
    <t>50</t>
  </si>
  <si>
    <t>55</t>
  </si>
  <si>
    <t>77</t>
  </si>
  <si>
    <t>114</t>
  </si>
  <si>
    <t>36</t>
  </si>
  <si>
    <t>80</t>
  </si>
  <si>
    <t>8</t>
  </si>
  <si>
    <t>26</t>
  </si>
  <si>
    <t>22</t>
  </si>
  <si>
    <t>103</t>
  </si>
  <si>
    <t>48</t>
  </si>
  <si>
    <t>51</t>
  </si>
  <si>
    <t>68</t>
  </si>
  <si>
    <t>69</t>
  </si>
  <si>
    <t>73</t>
  </si>
  <si>
    <t>96</t>
  </si>
  <si>
    <t>98</t>
  </si>
  <si>
    <t>100</t>
  </si>
  <si>
    <t>106</t>
  </si>
  <si>
    <t>63</t>
  </si>
  <si>
    <t>147</t>
  </si>
  <si>
    <t>115</t>
  </si>
  <si>
    <t>117</t>
  </si>
  <si>
    <t>85</t>
  </si>
  <si>
    <t>93</t>
  </si>
  <si>
    <t>105</t>
  </si>
  <si>
    <t>107</t>
  </si>
  <si>
    <t>111</t>
  </si>
  <si>
    <t>113</t>
  </si>
  <si>
    <t>61</t>
  </si>
  <si>
    <t>56</t>
  </si>
  <si>
    <t>102</t>
  </si>
  <si>
    <t>126</t>
  </si>
  <si>
    <t>94</t>
  </si>
  <si>
    <t>82</t>
  </si>
  <si>
    <t>129</t>
  </si>
  <si>
    <t>143</t>
  </si>
  <si>
    <t>145</t>
  </si>
  <si>
    <t>142</t>
  </si>
  <si>
    <t>Тип улицы</t>
  </si>
  <si>
    <t>Номер дома</t>
  </si>
  <si>
    <t>Корпус дома</t>
  </si>
  <si>
    <t>Дата приема дома в эксплуатацию</t>
  </si>
  <si>
    <t>13А</t>
  </si>
  <si>
    <t>Набережная</t>
  </si>
  <si>
    <t>5А</t>
  </si>
  <si>
    <t>6А</t>
  </si>
  <si>
    <t>8А</t>
  </si>
  <si>
    <t>9А</t>
  </si>
  <si>
    <t>10А</t>
  </si>
  <si>
    <t>12А</t>
  </si>
  <si>
    <t>4А</t>
  </si>
  <si>
    <t>3А</t>
  </si>
  <si>
    <t>17А</t>
  </si>
  <si>
    <t>11А</t>
  </si>
  <si>
    <t>21А</t>
  </si>
  <si>
    <t>32А</t>
  </si>
  <si>
    <t>7А</t>
  </si>
  <si>
    <t>Щорса</t>
  </si>
  <si>
    <t>24А</t>
  </si>
  <si>
    <t>52А</t>
  </si>
  <si>
    <t>Ленинский</t>
  </si>
  <si>
    <t>20А</t>
  </si>
  <si>
    <t>2А</t>
  </si>
  <si>
    <t>2Б</t>
  </si>
  <si>
    <t>2В</t>
  </si>
  <si>
    <t>22А</t>
  </si>
  <si>
    <t>110</t>
  </si>
  <si>
    <t>97</t>
  </si>
  <si>
    <t>154</t>
  </si>
  <si>
    <t>116</t>
  </si>
  <si>
    <t>134</t>
  </si>
  <si>
    <t>177</t>
  </si>
  <si>
    <t>26А</t>
  </si>
  <si>
    <t>1А</t>
  </si>
  <si>
    <t>Пролетарская</t>
  </si>
  <si>
    <t>112</t>
  </si>
  <si>
    <t>30А</t>
  </si>
  <si>
    <t>Суворова</t>
  </si>
  <si>
    <t>83А</t>
  </si>
  <si>
    <t>4Б</t>
  </si>
  <si>
    <t>187</t>
  </si>
  <si>
    <t>9 Января</t>
  </si>
  <si>
    <t>1Б</t>
  </si>
  <si>
    <t>Советский</t>
  </si>
  <si>
    <t>28А</t>
  </si>
  <si>
    <t>Ленинградская</t>
  </si>
  <si>
    <t>31А</t>
  </si>
  <si>
    <t>Сиреневый</t>
  </si>
  <si>
    <t>Мира</t>
  </si>
  <si>
    <t>Циолковского</t>
  </si>
  <si>
    <t>181</t>
  </si>
  <si>
    <t>Парковая</t>
  </si>
  <si>
    <t>19Б</t>
  </si>
  <si>
    <t>25/2</t>
  </si>
  <si>
    <t>Южная</t>
  </si>
  <si>
    <t>Костромская</t>
  </si>
  <si>
    <t>Маршала Жукова</t>
  </si>
  <si>
    <t>Северный</t>
  </si>
  <si>
    <t>2Г</t>
  </si>
  <si>
    <t>Рабочая</t>
  </si>
  <si>
    <t>Энгельса</t>
  </si>
  <si>
    <t>185</t>
  </si>
  <si>
    <t>Ильича</t>
  </si>
  <si>
    <t>59А</t>
  </si>
  <si>
    <t>Горького</t>
  </si>
  <si>
    <t>9/2</t>
  </si>
  <si>
    <t>19/2</t>
  </si>
  <si>
    <t>9/4</t>
  </si>
  <si>
    <t>Цимлянская</t>
  </si>
  <si>
    <t>12/3</t>
  </si>
  <si>
    <t>Ростовская</t>
  </si>
  <si>
    <t>Учебный</t>
  </si>
  <si>
    <t>73А</t>
  </si>
  <si>
    <t>2Д</t>
  </si>
  <si>
    <t>Билайн</t>
  </si>
  <si>
    <t>ВАЖНО! Билайн</t>
  </si>
  <si>
    <t xml:space="preserve"> - Услуги FTTX - Internet+TV, GSM - SIM</t>
  </si>
  <si>
    <t xml:space="preserve"> - в некоторых городах не доступно IPTV, уточнять!</t>
  </si>
  <si>
    <t>ИНСТРУКЦИЯ ХРАНИТСЯ В ФАЙЛЕ ADDRESS_example.xls</t>
  </si>
  <si>
    <t>Репина</t>
  </si>
  <si>
    <t>Санкт-Петербург</t>
  </si>
  <si>
    <t>Сар. о., г. Энгельс</t>
  </si>
  <si>
    <t>Воронеж</t>
  </si>
  <si>
    <t>Вологодская обл., пгт. Тоншалово</t>
  </si>
  <si>
    <t>Архангельская обл, г. Новодвинск</t>
  </si>
  <si>
    <t>Новодвинск</t>
  </si>
  <si>
    <t>Вологодская о., г. Вологда</t>
  </si>
  <si>
    <t>Вологда</t>
  </si>
  <si>
    <t>Брянская о., г. Брянск</t>
  </si>
  <si>
    <t>Курс. о., г. Курчатов</t>
  </si>
  <si>
    <t>Курчатов</t>
  </si>
  <si>
    <t>Беляева</t>
  </si>
  <si>
    <t>Санкт-Петербург, г. Пушкин</t>
  </si>
  <si>
    <t>Пушкин</t>
  </si>
  <si>
    <t>2017-10-18</t>
  </si>
  <si>
    <t>Количество квартир в доме</t>
  </si>
  <si>
    <t>Подключено, кол-во</t>
  </si>
  <si>
    <t>Активно моментально, кол-во</t>
  </si>
  <si>
    <t>Активно 90 дней, кол-во</t>
  </si>
  <si>
    <t>ул</t>
  </si>
  <si>
    <t>РФ</t>
  </si>
  <si>
    <t>2017-12-18</t>
  </si>
  <si>
    <t>Последовательность действий:
ВКЛАДКА 1_база от провайдера
- сверяем новую базу провайдера с данной на соответвие столбцов и начало строк!
- если столбцы/строки поменяны местами или часть отсутвует - необходимо вставлять столбцы каждый по одному в соотв. столбец
- если изменений много, либо что тоне получается, обращаемся к АДМИНИСТРАТОРУ для обновления формул
- если все ОК, вставляем данные от провайдера во вкладку 1_база от провайдера
ВКЛАДКА 2_ФОРМУЛЫ
- заполняем общую инфу в оранж. столбцах выше
- протягиваем формулы, захватив последнюю строку, до появления нулевых значений, если данных больше
- проверяем всю таблицу на корректность!!!
- в случае успеха скопировать весь лист! - встаем в ячейку A1 -&gt; Ctrl+A (2 раза)
ВКЛАДКА for_download
- вставить значения - встаем в ячейку A1  -&gt;  правой кнопкой  -&gt;  Вставить 123
- для добства отражения вставляем форматирование  - встаем в ячейку A1  -&gt;  правой кнопкой  -&gt;  Вставить Форматирование
- удаляем пустые значения
- проверяем данные на корректность!
- ВАЖНО, чтобы вкладка for_download была первой!
ФАЙЛ
- Сохраняем файл в формате Excel 97-2003 - xls, 
- переименовываем файл на латинском! (провайдер, метод загрузки add/edit/del, дата базы) в формате: MTS_add_2017-01-24
- отпрвляем роботу на загрузку
- анализируем ошибки, при необходимости вносим коррективы на вкладке 1_база провайдера, проставялем @, загружаем автозамены. ПРИ ЭТОМ ВЫДЕЛЯЕМ СТРОКУ ЖЕЛТЫМ, а измененый текст красным шрифтом, чтобы легче было в след. раз загружать.
- повторяем процедуру
- занести информацию  в сводную таблицу по загрузке в базу</t>
  </si>
  <si>
    <t>Димитрова</t>
  </si>
  <si>
    <t>Молодежная</t>
  </si>
  <si>
    <t>23А</t>
  </si>
  <si>
    <t>25А</t>
  </si>
  <si>
    <t>Лесной</t>
  </si>
  <si>
    <t>9Б</t>
  </si>
  <si>
    <t>1-й</t>
  </si>
  <si>
    <t>67</t>
  </si>
  <si>
    <t>127</t>
  </si>
  <si>
    <t>84</t>
  </si>
  <si>
    <t>104</t>
  </si>
  <si>
    <t>109</t>
  </si>
  <si>
    <t>34Б</t>
  </si>
  <si>
    <t>29А</t>
  </si>
  <si>
    <t>65</t>
  </si>
  <si>
    <t>Богдана Хмельницкого</t>
  </si>
  <si>
    <t>44А</t>
  </si>
  <si>
    <t>56А</t>
  </si>
  <si>
    <t>108</t>
  </si>
  <si>
    <t>121</t>
  </si>
  <si>
    <t>123</t>
  </si>
  <si>
    <t>130</t>
  </si>
  <si>
    <t>138</t>
  </si>
  <si>
    <t>146</t>
  </si>
  <si>
    <t>132</t>
  </si>
  <si>
    <t>136</t>
  </si>
  <si>
    <t>166</t>
  </si>
  <si>
    <t>173</t>
  </si>
  <si>
    <t>Садовая</t>
  </si>
  <si>
    <t>53А</t>
  </si>
  <si>
    <t>4В</t>
  </si>
  <si>
    <t>16В</t>
  </si>
  <si>
    <t>Солнечная</t>
  </si>
  <si>
    <t>151</t>
  </si>
  <si>
    <t>153</t>
  </si>
  <si>
    <t>45А</t>
  </si>
  <si>
    <t>8/2</t>
  </si>
  <si>
    <t>125</t>
  </si>
  <si>
    <t>133</t>
  </si>
  <si>
    <t>195</t>
  </si>
  <si>
    <t>Энергетиков</t>
  </si>
  <si>
    <t>55А</t>
  </si>
  <si>
    <t>8/1</t>
  </si>
  <si>
    <t>13/2</t>
  </si>
  <si>
    <t>Костромской</t>
  </si>
  <si>
    <t>Некрасова</t>
  </si>
  <si>
    <t>179</t>
  </si>
  <si>
    <t>199</t>
  </si>
  <si>
    <t>205</t>
  </si>
  <si>
    <t>Гайдара</t>
  </si>
  <si>
    <t>Народного Ополчения</t>
  </si>
  <si>
    <t>20/2</t>
  </si>
  <si>
    <t>Северная</t>
  </si>
  <si>
    <t>Западная</t>
  </si>
  <si>
    <t>50/2</t>
  </si>
  <si>
    <t>Оборонная</t>
  </si>
  <si>
    <t>Ильюшина</t>
  </si>
  <si>
    <t>Корнеева</t>
  </si>
  <si>
    <t>2-й</t>
  </si>
  <si>
    <t>61А</t>
  </si>
  <si>
    <t>24/1</t>
  </si>
  <si>
    <t>171</t>
  </si>
  <si>
    <t>23Б</t>
  </si>
  <si>
    <t>Козлова</t>
  </si>
  <si>
    <t>23В</t>
  </si>
  <si>
    <t>Кирпичная</t>
  </si>
  <si>
    <t>Коммунистический</t>
  </si>
  <si>
    <t>1/6</t>
  </si>
  <si>
    <t>22/1</t>
  </si>
  <si>
    <t>16Б</t>
  </si>
  <si>
    <t>22/10</t>
  </si>
  <si>
    <t>Балтийская</t>
  </si>
  <si>
    <t>9/12</t>
  </si>
  <si>
    <t>Огородный</t>
  </si>
  <si>
    <t>5/10</t>
  </si>
  <si>
    <t>Новосибирская</t>
  </si>
  <si>
    <t>80/2</t>
  </si>
  <si>
    <t>Тихорецкий</t>
  </si>
  <si>
    <t>Новочеркасский</t>
  </si>
  <si>
    <t>Широкая</t>
  </si>
  <si>
    <t>48/2</t>
  </si>
  <si>
    <t>Новаторов</t>
  </si>
  <si>
    <t>Красногвардейский</t>
  </si>
  <si>
    <t>198</t>
  </si>
  <si>
    <t>Минская</t>
  </si>
  <si>
    <t>Школьный</t>
  </si>
  <si>
    <t>Кронштадтская</t>
  </si>
  <si>
    <t>54Б</t>
  </si>
  <si>
    <t>55В</t>
  </si>
  <si>
    <t>Трамвайный</t>
  </si>
  <si>
    <t>73В</t>
  </si>
  <si>
    <t>Разина</t>
  </si>
  <si>
    <t>Есенина</t>
  </si>
  <si>
    <t>17Г</t>
  </si>
  <si>
    <t>18/16</t>
  </si>
  <si>
    <t>71А</t>
  </si>
  <si>
    <t>Тракторная</t>
  </si>
  <si>
    <t>227</t>
  </si>
  <si>
    <t>144А</t>
  </si>
  <si>
    <t>16/61</t>
  </si>
  <si>
    <t>105/2</t>
  </si>
  <si>
    <t>155/2</t>
  </si>
  <si>
    <t>173/1</t>
  </si>
  <si>
    <t>173/2</t>
  </si>
  <si>
    <t>97/1</t>
  </si>
  <si>
    <t>97/4</t>
  </si>
  <si>
    <t>46/4</t>
  </si>
  <si>
    <t>59/7</t>
  </si>
  <si>
    <t>80/1</t>
  </si>
  <si>
    <t>92/1</t>
  </si>
  <si>
    <t>2Ж</t>
  </si>
  <si>
    <t>46/5</t>
  </si>
  <si>
    <t>46/6</t>
  </si>
  <si>
    <t>46/7</t>
  </si>
  <si>
    <t>46/8</t>
  </si>
  <si>
    <t>48/3</t>
  </si>
  <si>
    <t>52/3</t>
  </si>
  <si>
    <t>58/17</t>
  </si>
  <si>
    <t>58/8</t>
  </si>
  <si>
    <t>212</t>
  </si>
  <si>
    <t>Кировский</t>
  </si>
  <si>
    <t>Возрождения</t>
  </si>
  <si>
    <t>Водников</t>
  </si>
  <si>
    <t>Турбинная</t>
  </si>
  <si>
    <t>Двинская</t>
  </si>
  <si>
    <t>Дальняя</t>
  </si>
  <si>
    <t>Остужева - Димитрова</t>
  </si>
  <si>
    <t>Чернавский мост - БАМ</t>
  </si>
  <si>
    <t>Выборгский</t>
  </si>
  <si>
    <t>Фокинский</t>
  </si>
  <si>
    <t>Череповецкий</t>
  </si>
  <si>
    <t>Емлютина</t>
  </si>
  <si>
    <t>Литовская</t>
  </si>
  <si>
    <t>Меркулова</t>
  </si>
  <si>
    <t>Урывского</t>
  </si>
  <si>
    <t>Гаршина</t>
  </si>
  <si>
    <t>Остужева</t>
  </si>
  <si>
    <t>25 Января</t>
  </si>
  <si>
    <t>Переверткина</t>
  </si>
  <si>
    <t>Маршала Одинцова</t>
  </si>
  <si>
    <t>Старых Большевиков</t>
  </si>
  <si>
    <t>Ольховый</t>
  </si>
  <si>
    <t>Путилина</t>
  </si>
  <si>
    <t>Пекинская</t>
  </si>
  <si>
    <t>Небольсина</t>
  </si>
  <si>
    <t>Парашютистов</t>
  </si>
  <si>
    <t>Волго-Донская</t>
  </si>
  <si>
    <t>Архитектора Троицкого</t>
  </si>
  <si>
    <t>Порт-Артурская</t>
  </si>
  <si>
    <t>58/19</t>
  </si>
  <si>
    <t>Ветеранов</t>
  </si>
  <si>
    <t>Пугачева</t>
  </si>
  <si>
    <t>Дачный</t>
  </si>
  <si>
    <t>Стачек</t>
  </si>
  <si>
    <t>Бурцева</t>
  </si>
  <si>
    <t>Зайцева</t>
  </si>
  <si>
    <t>Косинова</t>
  </si>
  <si>
    <t>Автовская</t>
  </si>
  <si>
    <t>Маринеско</t>
  </si>
  <si>
    <t>Примакова</t>
  </si>
  <si>
    <t>Стойкости</t>
  </si>
  <si>
    <t>Трефолева</t>
  </si>
  <si>
    <t>Зенитчиков</t>
  </si>
  <si>
    <t>Новостроек</t>
  </si>
  <si>
    <t>Счастливая</t>
  </si>
  <si>
    <t>Лени Голикова</t>
  </si>
  <si>
    <t>Васи Алексеева</t>
  </si>
  <si>
    <t>Зины Портновой</t>
  </si>
  <si>
    <t>Маршала Говорова</t>
  </si>
  <si>
    <t>Подводника Кузьмина</t>
  </si>
  <si>
    <t>Танкиста Хрустицкого</t>
  </si>
  <si>
    <t>Червонного Казачества</t>
  </si>
  <si>
    <t>Ивана Черных</t>
  </si>
  <si>
    <t>Шотландская</t>
  </si>
  <si>
    <t>Тореза</t>
  </si>
  <si>
    <t>Руднева</t>
  </si>
  <si>
    <t>Асафьева</t>
  </si>
  <si>
    <t>Культуры</t>
  </si>
  <si>
    <t>Рашетова</t>
  </si>
  <si>
    <t>Удельный</t>
  </si>
  <si>
    <t>Харченко</t>
  </si>
  <si>
    <t>Хошимина</t>
  </si>
  <si>
    <t>Шателена</t>
  </si>
  <si>
    <t>Гданьская</t>
  </si>
  <si>
    <t>Сикейроса</t>
  </si>
  <si>
    <t>Грибалевой</t>
  </si>
  <si>
    <t>Жака Дюкло</t>
  </si>
  <si>
    <t>Пархоменко</t>
  </si>
  <si>
    <t>Художников</t>
  </si>
  <si>
    <t>Дрезденская</t>
  </si>
  <si>
    <t>Поэтический</t>
  </si>
  <si>
    <t>Просвещения</t>
  </si>
  <si>
    <t>Суздальский</t>
  </si>
  <si>
    <t>Симонова</t>
  </si>
  <si>
    <t>Кустодиева</t>
  </si>
  <si>
    <t>Придорожная</t>
  </si>
  <si>
    <t>Маршала Блюхера</t>
  </si>
  <si>
    <t>Пороховская Б.</t>
  </si>
  <si>
    <t>Большеохтинский</t>
  </si>
  <si>
    <t>Петра Смородина</t>
  </si>
  <si>
    <t>Среднеохтинский</t>
  </si>
  <si>
    <t>Бежицкая</t>
  </si>
  <si>
    <t>Фокина</t>
  </si>
  <si>
    <t>Пилотов</t>
  </si>
  <si>
    <t>Брянского Фронта</t>
  </si>
  <si>
    <t>Романа Брянского</t>
  </si>
  <si>
    <t>Станке Димитрова</t>
  </si>
  <si>
    <t>Севская</t>
  </si>
  <si>
    <t>1-й Станке Димитрова</t>
  </si>
  <si>
    <t>Яшина</t>
  </si>
  <si>
    <t>Южакова</t>
  </si>
  <si>
    <t>Казакова</t>
  </si>
  <si>
    <t>Окружное</t>
  </si>
  <si>
    <t>Ветошкина</t>
  </si>
  <si>
    <t>Левичева</t>
  </si>
  <si>
    <t>Саперная</t>
  </si>
  <si>
    <t>Советов</t>
  </si>
  <si>
    <t>3-й Пятилетки</t>
  </si>
  <si>
    <t>50-летия Октября</t>
  </si>
  <si>
    <t>148 Черниговской Дивизии</t>
  </si>
  <si>
    <t>07/03/2009-05:02:54</t>
  </si>
  <si>
    <t>14/07/2009-04:57:36</t>
  </si>
  <si>
    <t>25/09/2008-11:23:26</t>
  </si>
  <si>
    <t>03/10/2008-09:22:18</t>
  </si>
  <si>
    <t>10/10/2008-09:20:54</t>
  </si>
  <si>
    <t>01/12/2008-13:14:15</t>
  </si>
  <si>
    <t>01/10/2008-09:25:24</t>
  </si>
  <si>
    <t>02/10/2008-09:23:06</t>
  </si>
  <si>
    <t>09/10/2008-09:21:11</t>
  </si>
  <si>
    <t>03/12/2008-09:20:58</t>
  </si>
  <si>
    <t>28/02/2009-05:04:57</t>
  </si>
  <si>
    <t>25/02/2009-05:02:49</t>
  </si>
  <si>
    <t>13/03/2009-05:02:58</t>
  </si>
  <si>
    <t>30/10/2014-15:57:11</t>
  </si>
  <si>
    <t>08/10/2008-09:21:08</t>
  </si>
  <si>
    <t>08/12/2010-11:02:18</t>
  </si>
  <si>
    <t>27/11/2014-14:21:17</t>
  </si>
  <si>
    <t>29/10/2010-10:10:15</t>
  </si>
  <si>
    <t>31/08/2010-10:58:48</t>
  </si>
  <si>
    <t>29/10/2010-10:26:13</t>
  </si>
  <si>
    <t>29/10/2010-10:27:05</t>
  </si>
  <si>
    <t>04/10/2008-09:22:16</t>
  </si>
  <si>
    <t>21/09/2010-16:06:01</t>
  </si>
  <si>
    <t>29/10/2010-10:07:27</t>
  </si>
  <si>
    <t>29/10/2010-10:07:37</t>
  </si>
  <si>
    <t>29/10/2010-10:05:08</t>
  </si>
  <si>
    <t>08/12/2010-10:53:14</t>
  </si>
  <si>
    <t>29/10/2010-10:10:03</t>
  </si>
  <si>
    <t>04/07/2016-17:10:50</t>
  </si>
  <si>
    <t>08/12/2010-11:03:00</t>
  </si>
  <si>
    <t>08/12/2010-11:06:40</t>
  </si>
  <si>
    <t>08/12/2010-11:07:02</t>
  </si>
  <si>
    <t>19/11/2010-15:00:51</t>
  </si>
  <si>
    <t>27/11/2014-14:21:21</t>
  </si>
  <si>
    <t>29/10/2010-10:26:28</t>
  </si>
  <si>
    <t>29/10/2010-10:27:17</t>
  </si>
  <si>
    <t>29/10/2010-10:23:53</t>
  </si>
  <si>
    <t>26/12/2016-11:28:44</t>
  </si>
  <si>
    <t>29/10/2010-10:05:19</t>
  </si>
  <si>
    <t>03/09/2010-14:15:41</t>
  </si>
  <si>
    <t>31/08/2010-10:59:13</t>
  </si>
  <si>
    <t>29/10/2010-10:26:07</t>
  </si>
  <si>
    <t>29/10/2010-10:23:23</t>
  </si>
  <si>
    <t>08/12/2010-10:54:06</t>
  </si>
  <si>
    <t>21/09/2010-16:06:46</t>
  </si>
  <si>
    <t>25/06/2018-11:58:54</t>
  </si>
  <si>
    <t>19/11/2010-15:01:34</t>
  </si>
  <si>
    <t>29/10/2010-10:26:44</t>
  </si>
  <si>
    <t>29/10/2010-10:24:57</t>
  </si>
  <si>
    <t>29/10/2010-10:10:46</t>
  </si>
  <si>
    <t>17/10/2011-16:25:46</t>
  </si>
  <si>
    <t>31/08/2010-10:58:00</t>
  </si>
  <si>
    <t>21/09/2010-16:05:05</t>
  </si>
  <si>
    <t>08/12/2010-11:01:37</t>
  </si>
  <si>
    <t>29/10/2010-10:04:55</t>
  </si>
  <si>
    <t>29/10/2010-10:04:42</t>
  </si>
  <si>
    <t>08/12/2010-11:05:28</t>
  </si>
  <si>
    <t>08/12/2010-11:08:44</t>
  </si>
  <si>
    <t>27/09/2008-09:20:52</t>
  </si>
  <si>
    <t>08/12/2010-11:51:48</t>
  </si>
  <si>
    <t>28/09/2007-14:15:35</t>
  </si>
  <si>
    <t>28/09/2007-14:11:19</t>
  </si>
  <si>
    <t>02/03/2008-17:05:11</t>
  </si>
  <si>
    <t>14/06/2011-13:15:11</t>
  </si>
  <si>
    <t>27/08/2007-16:35:05</t>
  </si>
  <si>
    <t>27/08/2007-16:36:17</t>
  </si>
  <si>
    <t>28/11/2008-14:25:19</t>
  </si>
  <si>
    <t>28/11/2008-14:25:25</t>
  </si>
  <si>
    <t>28/09/2007-13:58:59</t>
  </si>
  <si>
    <t>28/09/2007-13:56:06</t>
  </si>
  <si>
    <t>31/08/2007-17:09:02</t>
  </si>
  <si>
    <t>28/08/2007-17:04:25</t>
  </si>
  <si>
    <t>27/08/2007-14:42:48</t>
  </si>
  <si>
    <t>27/08/2007-14:35:45</t>
  </si>
  <si>
    <t>17/04/2013-13:40:29</t>
  </si>
  <si>
    <t>27/08/2007-14:37:20</t>
  </si>
  <si>
    <t>27/08/2007-14:38:50</t>
  </si>
  <si>
    <t>26/01/2017-15:42:44</t>
  </si>
  <si>
    <t>05/12/2011-17:04:51</t>
  </si>
  <si>
    <t>05/12/2011-17:04:53</t>
  </si>
  <si>
    <t>27/08/2007-14:20:48</t>
  </si>
  <si>
    <t>04/08/2011-17:00:08</t>
  </si>
  <si>
    <t>05/12/2011-17:05:07</t>
  </si>
  <si>
    <t>30/03/2012-13:46:06</t>
  </si>
  <si>
    <t>28/08/2007-17:12:42</t>
  </si>
  <si>
    <t>27/08/2007-16:14:06</t>
  </si>
  <si>
    <t>31/08/2007-19:26:51</t>
  </si>
  <si>
    <t>28/09/2007-13:59:22</t>
  </si>
  <si>
    <t>31/08/2007-19:02:16</t>
  </si>
  <si>
    <t>27/08/2007-16:14:56</t>
  </si>
  <si>
    <t>27/08/2007-16:16:04</t>
  </si>
  <si>
    <t>27/08/2007-16:04:18</t>
  </si>
  <si>
    <t>27/08/2007-16:04:27</t>
  </si>
  <si>
    <t>27/08/2007-16:31:27</t>
  </si>
  <si>
    <t>27/08/2007-16:05:15</t>
  </si>
  <si>
    <t>27/08/2007-16:02:28</t>
  </si>
  <si>
    <t>27/08/2007-15:35:59</t>
  </si>
  <si>
    <t>04/12/2007-18:18:57</t>
  </si>
  <si>
    <t>27/08/2007-15:43:23</t>
  </si>
  <si>
    <t>31/08/2007-17:21:04</t>
  </si>
  <si>
    <t>31/08/2007-17:21:39</t>
  </si>
  <si>
    <t>31/08/2007-17:19:37</t>
  </si>
  <si>
    <t>27/08/2007-14:14:56</t>
  </si>
  <si>
    <t>27/08/2007-16:44:47</t>
  </si>
  <si>
    <t>14/06/2011-13:15:52</t>
  </si>
  <si>
    <t>28/09/2007-14:13:08</t>
  </si>
  <si>
    <t>28/09/2007-14:04:55</t>
  </si>
  <si>
    <t>27/08/2007-16:00:24</t>
  </si>
  <si>
    <t>27/08/2007-16:00:51</t>
  </si>
  <si>
    <t>04/06/2018-15:21:09</t>
  </si>
  <si>
    <t>31/08/2007-19:49:06</t>
  </si>
  <si>
    <t>02/03/2008-16:44:03</t>
  </si>
  <si>
    <t>17/03/2008-17:38:00</t>
  </si>
  <si>
    <t>28/08/2007-16:56:43</t>
  </si>
  <si>
    <t>28/08/2007-16:56:33</t>
  </si>
  <si>
    <t>28/08/2007-16:52:43</t>
  </si>
  <si>
    <t>28/08/2007-16:53:17</t>
  </si>
  <si>
    <t>27/08/2007-14:43:41</t>
  </si>
  <si>
    <t>27/08/2007-14:43:59</t>
  </si>
  <si>
    <t>27/08/2007-14:39:02</t>
  </si>
  <si>
    <t>27/08/2007-14:39:24</t>
  </si>
  <si>
    <t>27/08/2007-14:40:04</t>
  </si>
  <si>
    <t>28/09/2007-14:00:34</t>
  </si>
  <si>
    <t>28/08/2007-16:57:34</t>
  </si>
  <si>
    <t>28/09/2007-14:06:09</t>
  </si>
  <si>
    <t>27/08/2007-14:21:25</t>
  </si>
  <si>
    <t>13/05/2011-14:27:46</t>
  </si>
  <si>
    <t>05/12/2011-17:04:56</t>
  </si>
  <si>
    <t>14/06/2011-13:15:01</t>
  </si>
  <si>
    <t>28/09/2007-13:58:48</t>
  </si>
  <si>
    <t>28/08/2007-17:07:43</t>
  </si>
  <si>
    <t>28/08/2007-16:49:47</t>
  </si>
  <si>
    <t>28/08/2007-16:50:05</t>
  </si>
  <si>
    <t>27/08/2007-14:43:09</t>
  </si>
  <si>
    <t>28/08/2007-16:51:30</t>
  </si>
  <si>
    <t>31/10/2007-19:32:33</t>
  </si>
  <si>
    <t>27/08/2007-14:36:18</t>
  </si>
  <si>
    <t>04/08/2011-17:00:07</t>
  </si>
  <si>
    <t>27/08/2007-14:21:00</t>
  </si>
  <si>
    <t>27/08/2007-14:21:11</t>
  </si>
  <si>
    <t>27/08/2007-14:16:38</t>
  </si>
  <si>
    <t>30/08/2007-22:34:34</t>
  </si>
  <si>
    <t>27/08/2007-15:23:26</t>
  </si>
  <si>
    <t>28/09/2007-14:03:02</t>
  </si>
  <si>
    <t>28/09/2007-14:06:17</t>
  </si>
  <si>
    <t>17/03/2008-17:16:06</t>
  </si>
  <si>
    <t>17/03/2008-17:22:56</t>
  </si>
  <si>
    <t>05/12/2011-17:04:54</t>
  </si>
  <si>
    <t>28/08/2007-17:10:15</t>
  </si>
  <si>
    <t>04/09/2012-12:06:04</t>
  </si>
  <si>
    <t>28/09/2007-14:09:48</t>
  </si>
  <si>
    <t>28/09/2007-13:55:43</t>
  </si>
  <si>
    <t>31/08/2007-19:28:02</t>
  </si>
  <si>
    <t>31/08/2007-17:20:52</t>
  </si>
  <si>
    <t>31/08/2007-20:10:26</t>
  </si>
  <si>
    <t>31/08/2007-20:10:59</t>
  </si>
  <si>
    <t>28/08/2007-17:07:59</t>
  </si>
  <si>
    <t>28/08/2007-17:05:28</t>
  </si>
  <si>
    <t>28/08/2007-17:05:37</t>
  </si>
  <si>
    <t>28/08/2007-16:50:23</t>
  </si>
  <si>
    <t>28/09/2007-14:08:06</t>
  </si>
  <si>
    <t>28/08/2007-16:55:29</t>
  </si>
  <si>
    <t>22/09/2010-14:30:24</t>
  </si>
  <si>
    <t>02/03/2008-19:31:00</t>
  </si>
  <si>
    <t>02/03/2008-19:37:36</t>
  </si>
  <si>
    <t>17/03/2008-17:14:55</t>
  </si>
  <si>
    <t>27/08/2007-16:35:52</t>
  </si>
  <si>
    <t>28/08/2007-17:10:03</t>
  </si>
  <si>
    <t>04/09/2012-12:05:39</t>
  </si>
  <si>
    <t>31/08/2007-17:27:14</t>
  </si>
  <si>
    <t>31/08/2007-19:30:28</t>
  </si>
  <si>
    <t>27/08/2007-14:17:49</t>
  </si>
  <si>
    <t>30/08/2007-22:16:19</t>
  </si>
  <si>
    <t>27/08/2007-16:43:34</t>
  </si>
  <si>
    <t>27/08/2007-16:03:41</t>
  </si>
  <si>
    <t>31/10/2007-19:30:06</t>
  </si>
  <si>
    <t>31/08/2007-19:47:27</t>
  </si>
  <si>
    <t>28/09/2007-13:59:33</t>
  </si>
  <si>
    <t>31/08/2007-19:48:36</t>
  </si>
  <si>
    <t>27/08/2007-16:16:23</t>
  </si>
  <si>
    <t>31/08/2007-19:03:04</t>
  </si>
  <si>
    <t>27/08/2007-16:00:04</t>
  </si>
  <si>
    <t>27/08/2007-15:43:02</t>
  </si>
  <si>
    <t>27/08/2007-15:23:44</t>
  </si>
  <si>
    <t>08/05/2008-11:34:30</t>
  </si>
  <si>
    <t>27/08/2007-14:15:17</t>
  </si>
  <si>
    <t>27/08/2007-14:15:26</t>
  </si>
  <si>
    <t>27/08/2007-14:16:04</t>
  </si>
  <si>
    <t>27/08/2007-14:18:02</t>
  </si>
  <si>
    <t>28/09/2007-14:12:30</t>
  </si>
  <si>
    <t>08/05/2008-11:39:51</t>
  </si>
  <si>
    <t>29/02/2008-14:40:39</t>
  </si>
  <si>
    <t>29/02/2008-15:13:42</t>
  </si>
  <si>
    <t>01/04/2008-13:06:02</t>
  </si>
  <si>
    <t>27/08/2007-16:00:41</t>
  </si>
  <si>
    <t>31/03/2010-11:05:06</t>
  </si>
  <si>
    <t>15/04/2008-14:40:27</t>
  </si>
  <si>
    <t>15/04/2008-14:45:12</t>
  </si>
  <si>
    <t>28/08/2007-16:55:08</t>
  </si>
  <si>
    <t>28/08/2007-16:53:36</t>
  </si>
  <si>
    <t>27/08/2007-14:43:50</t>
  </si>
  <si>
    <t>27/08/2007-14:40:15</t>
  </si>
  <si>
    <t>27/08/2007-14:37:32</t>
  </si>
  <si>
    <t>27/08/2007-14:38:00</t>
  </si>
  <si>
    <t>27/08/2007-14:18:42</t>
  </si>
  <si>
    <t>27/08/2007-14:16:29</t>
  </si>
  <si>
    <t>05/12/2011-17:05:21</t>
  </si>
  <si>
    <t>28/08/2007-17:10:30</t>
  </si>
  <si>
    <t>31/08/2007-18:53:56</t>
  </si>
  <si>
    <t>31/08/2007-19:10:35</t>
  </si>
  <si>
    <t>31/08/2007-17:27:39</t>
  </si>
  <si>
    <t>31/08/2007-17:27:26</t>
  </si>
  <si>
    <t>30/08/2007-21:51:27</t>
  </si>
  <si>
    <t>30/08/2007-22:34:39</t>
  </si>
  <si>
    <t>30/08/2007-21:51:33</t>
  </si>
  <si>
    <t>27/08/2007-16:04:36</t>
  </si>
  <si>
    <t>30/08/2007-21:51:43</t>
  </si>
  <si>
    <t>27/08/2007-16:01:21</t>
  </si>
  <si>
    <t>27/08/2007-16:01:38</t>
  </si>
  <si>
    <t>27/08/2007-16:02:48</t>
  </si>
  <si>
    <t>08/05/2008-11:22:56</t>
  </si>
  <si>
    <t>08/05/2008-11:23:57</t>
  </si>
  <si>
    <t>08/05/2008-11:25:37</t>
  </si>
  <si>
    <t>28/09/2007-14:10:30</t>
  </si>
  <si>
    <t>27/08/2007-14:50:00</t>
  </si>
  <si>
    <t>27/08/2007-14:14:47</t>
  </si>
  <si>
    <t>28/09/2007-14:04:37</t>
  </si>
  <si>
    <t>29/02/2008-15:11:44</t>
  </si>
  <si>
    <t>29/02/2008-15:53:40</t>
  </si>
  <si>
    <t>31/08/2007-19:20:20</t>
  </si>
  <si>
    <t>31/08/2007-16:49:00</t>
  </si>
  <si>
    <t>31/08/2007-19:49:48</t>
  </si>
  <si>
    <t>31/08/2007-20:27:32</t>
  </si>
  <si>
    <t>28/08/2007-16:54:37</t>
  </si>
  <si>
    <t>28/08/2007-17:03:56</t>
  </si>
  <si>
    <t>28/08/2007-16:52:50</t>
  </si>
  <si>
    <t>28/08/2007-17:07:35</t>
  </si>
  <si>
    <t>28/08/2007-16:50:14</t>
  </si>
  <si>
    <t>28/08/2007-16:51:10</t>
  </si>
  <si>
    <t>28/08/2007-16:51:20</t>
  </si>
  <si>
    <t>28/08/2007-16:51:40</t>
  </si>
  <si>
    <t>08/02/2012-17:02:12</t>
  </si>
  <si>
    <t>27/08/2007-14:41:36</t>
  </si>
  <si>
    <t>26/09/2007-20:26:44</t>
  </si>
  <si>
    <t>28/09/2007-18:46:21</t>
  </si>
  <si>
    <t>27/08/2007-16:13:54</t>
  </si>
  <si>
    <t>31/08/2007-19:52:39</t>
  </si>
  <si>
    <t>31/08/2007-19:26:32</t>
  </si>
  <si>
    <t>31/08/2007-19:21:07</t>
  </si>
  <si>
    <t>27/08/2007-16:15:13</t>
  </si>
  <si>
    <t>27/08/2007-16:04:56</t>
  </si>
  <si>
    <t>27/08/2007-16:01:13</t>
  </si>
  <si>
    <t>27/08/2007-16:05:51</t>
  </si>
  <si>
    <t>27/08/2007-16:02:19</t>
  </si>
  <si>
    <t>27/08/2007-15:43:14</t>
  </si>
  <si>
    <t>27/08/2007-15:23:54</t>
  </si>
  <si>
    <t>31/08/2007-17:20:14</t>
  </si>
  <si>
    <t>31/08/2007-17:21:24</t>
  </si>
  <si>
    <t>31/08/2007-19:39:56</t>
  </si>
  <si>
    <t>27/08/2007-16:44:32</t>
  </si>
  <si>
    <t>29/07/2008-12:54:53</t>
  </si>
  <si>
    <t>27/08/2007-16:46:51</t>
  </si>
  <si>
    <t>27/08/2007-16:47:07</t>
  </si>
  <si>
    <t>29/02/2008-15:35:51</t>
  </si>
  <si>
    <t>30/08/2007-22:16:40</t>
  </si>
  <si>
    <t>31/08/2007-19:22:04</t>
  </si>
  <si>
    <t>31/08/2007-19:50:04</t>
  </si>
  <si>
    <t>04/09/2012-12:06:09</t>
  </si>
  <si>
    <t>28/09/2007-14:16:50</t>
  </si>
  <si>
    <t>28/09/2007-13:54:18</t>
  </si>
  <si>
    <t>28/09/2007-13:54:26</t>
  </si>
  <si>
    <t>25/08/2011-18:05:40</t>
  </si>
  <si>
    <t>25/08/2011-18:05:43</t>
  </si>
  <si>
    <t>18/11/2010-16:57:10</t>
  </si>
  <si>
    <t>17/06/2008-19:05:12</t>
  </si>
  <si>
    <t>26/07/2007-14:39:29</t>
  </si>
  <si>
    <t>31/07/2007-11:25:59</t>
  </si>
  <si>
    <t>29/06/2007-12:06:53</t>
  </si>
  <si>
    <t>23/08/2007-15:44:00</t>
  </si>
  <si>
    <t>15/07/2008-12:33:52</t>
  </si>
  <si>
    <t>15/07/2008-12:33:56</t>
  </si>
  <si>
    <t>23/08/2007-15:01:43</t>
  </si>
  <si>
    <t>23/08/2007-14:57:33</t>
  </si>
  <si>
    <t>29/07/2008-12:56:34</t>
  </si>
  <si>
    <t>13/05/2011-14:27:37</t>
  </si>
  <si>
    <t>23/08/2007-15:39:15</t>
  </si>
  <si>
    <t>23/08/2007-15:43:45</t>
  </si>
  <si>
    <t>18/11/2010-17:00:20</t>
  </si>
  <si>
    <t>27/01/2011-16:12:51</t>
  </si>
  <si>
    <t>25/08/2011-18:05:37</t>
  </si>
  <si>
    <t>16/02/2011-18:39:07</t>
  </si>
  <si>
    <t>16/02/2011-18:39:24</t>
  </si>
  <si>
    <t>05/03/2011-17:22:53</t>
  </si>
  <si>
    <t>20/12/2010-14:18:21</t>
  </si>
  <si>
    <t>27/01/2011-16:14:33</t>
  </si>
  <si>
    <t>20/06/2008-11:20:25</t>
  </si>
  <si>
    <t>31/07/2007-11:22:31</t>
  </si>
  <si>
    <t>28/04/2012-10:00:37</t>
  </si>
  <si>
    <t>29/06/2007-12:10:24</t>
  </si>
  <si>
    <t>20/12/2010-14:17:18</t>
  </si>
  <si>
    <t>26/11/2010-16:13:35</t>
  </si>
  <si>
    <t>18/06/2008-18:23:05</t>
  </si>
  <si>
    <t>25/08/2011-18:05:34</t>
  </si>
  <si>
    <t>24/03/2017-12:07:20</t>
  </si>
  <si>
    <t>23/08/2007-11:29:29</t>
  </si>
  <si>
    <t>31/08/2007-20:11:39</t>
  </si>
  <si>
    <t>28/09/2007-14:10:07</t>
  </si>
  <si>
    <t>30/08/2007-22:16:45</t>
  </si>
  <si>
    <t>27/08/2007-15:58:57</t>
  </si>
  <si>
    <t>27/08/2007-15:35:07</t>
  </si>
  <si>
    <t>27/08/2007-15:34:09</t>
  </si>
  <si>
    <t>27/08/2007-15:34:38</t>
  </si>
  <si>
    <t>27/08/2007-14:14:07</t>
  </si>
  <si>
    <t>27/08/2007-16:43:17</t>
  </si>
  <si>
    <t>28/08/2007-17:13:23</t>
  </si>
  <si>
    <t>28/08/2007-16:53:26</t>
  </si>
  <si>
    <t>27/08/2007-14:39:14</t>
  </si>
  <si>
    <t>27/08/2007-14:45:35</t>
  </si>
  <si>
    <t>27/08/2007-14:36:46</t>
  </si>
  <si>
    <t>31/08/2007-19:17:25</t>
  </si>
  <si>
    <t>27/08/2007-15:25:00</t>
  </si>
  <si>
    <t>27/08/2007-14:46:00</t>
  </si>
  <si>
    <t>24/05/2012-12:12:38</t>
  </si>
  <si>
    <t>31/10/2007-19:27:08</t>
  </si>
  <si>
    <t>31/10/2007-19:27:49</t>
  </si>
  <si>
    <t>27/08/2007-14:33:48</t>
  </si>
  <si>
    <t>25/03/2013-15:54:26</t>
  </si>
  <si>
    <t>29/06/2007-18:59:52</t>
  </si>
  <si>
    <t>27/08/2007-16:06:00</t>
  </si>
  <si>
    <t>28/09/2007-13:52:24</t>
  </si>
  <si>
    <t>28/09/2007-13:53:32</t>
  </si>
  <si>
    <t>25/08/2011-18:05:42</t>
  </si>
  <si>
    <t>16/02/2011-18:35:57</t>
  </si>
  <si>
    <t>16/02/2011-18:36:50</t>
  </si>
  <si>
    <t>16/02/2011-18:37:08</t>
  </si>
  <si>
    <t>18/11/2010-16:56:25</t>
  </si>
  <si>
    <t>17/06/2008-19:05:09</t>
  </si>
  <si>
    <t>26/07/2007-14:39:20</t>
  </si>
  <si>
    <t>23/08/2007-15:47:06</t>
  </si>
  <si>
    <t>18/10/2007-17:15:11</t>
  </si>
  <si>
    <t>28/09/2007-19:06:33</t>
  </si>
  <si>
    <t>03/07/2008-10:50:42</t>
  </si>
  <si>
    <t>03/07/2008-10:50:47</t>
  </si>
  <si>
    <t>31/07/2007-11:18:42</t>
  </si>
  <si>
    <t>17/07/2008-16:02:23</t>
  </si>
  <si>
    <t>29/06/2007-12:04:56</t>
  </si>
  <si>
    <t>25/08/2011-18:06:11</t>
  </si>
  <si>
    <t>26/03/2013-11:25:48</t>
  </si>
  <si>
    <t>31/07/2007-11:28:27</t>
  </si>
  <si>
    <t>18/11/2010-16:52:34</t>
  </si>
  <si>
    <t>26/11/2010-16:13:55</t>
  </si>
  <si>
    <t>09/12/2010-16:53:44</t>
  </si>
  <si>
    <t>25/08/2011-18:05:32</t>
  </si>
  <si>
    <t>18/06/2008-18:23:18</t>
  </si>
  <si>
    <t>20/06/2008-11:20:19</t>
  </si>
  <si>
    <t>23/08/2007-15:02:16</t>
  </si>
  <si>
    <t>23/08/2007-15:02:27</t>
  </si>
  <si>
    <t>16/02/2011-18:40:53</t>
  </si>
  <si>
    <t>16/02/2011-18:41:03</t>
  </si>
  <si>
    <t>23/08/2007-15:02:53</t>
  </si>
  <si>
    <t>28/08/2007-17:14:34</t>
  </si>
  <si>
    <t>28/08/2007-17:06:52</t>
  </si>
  <si>
    <t>28/08/2007-17:07:26</t>
  </si>
  <si>
    <t>28/08/2007-17:06:45</t>
  </si>
  <si>
    <t>27/08/2007-16:06:16</t>
  </si>
  <si>
    <t>27/08/2007-16:06:35</t>
  </si>
  <si>
    <t>11/04/2013-19:37:00</t>
  </si>
  <si>
    <t>28/09/2007-13:55:17</t>
  </si>
  <si>
    <t>28/09/2007-13:54:56</t>
  </si>
  <si>
    <t>25/08/2011-18:05:47</t>
  </si>
  <si>
    <t>16/02/2011-18:33:31</t>
  </si>
  <si>
    <t>16/02/2011-18:33:47</t>
  </si>
  <si>
    <t>16/02/2011-18:36:20</t>
  </si>
  <si>
    <t>17/06/2008-19:05:05</t>
  </si>
  <si>
    <t>31/07/2007-11:24:32</t>
  </si>
  <si>
    <t>31/07/2007-11:24:46</t>
  </si>
  <si>
    <t>31/07/2007-11:25:20</t>
  </si>
  <si>
    <t>27/10/2015-11:13:16</t>
  </si>
  <si>
    <t>03/07/2008-10:50:34</t>
  </si>
  <si>
    <t>03/07/2008-10:50:37</t>
  </si>
  <si>
    <t>26/11/2007-10:55:13</t>
  </si>
  <si>
    <t>31/07/2007-11:21:01</t>
  </si>
  <si>
    <t>23/08/2007-15:44:47</t>
  </si>
  <si>
    <t>17/07/2008-16:02:20</t>
  </si>
  <si>
    <t>18/11/2010-16:59:02</t>
  </si>
  <si>
    <t>05/03/2013-12:36:33</t>
  </si>
  <si>
    <t>31/07/2007-11:22:11</t>
  </si>
  <si>
    <t>16/02/2011-18:38:46</t>
  </si>
  <si>
    <t>29/03/2011-18:51:14</t>
  </si>
  <si>
    <t>16/02/2011-18:39:42</t>
  </si>
  <si>
    <t>16/02/2011-18:39:51</t>
  </si>
  <si>
    <t>16/02/2011-18:40:12</t>
  </si>
  <si>
    <t>20/12/2010-14:18:09</t>
  </si>
  <si>
    <t>27/01/2011-16:14:13</t>
  </si>
  <si>
    <t>27/01/2011-16:14:24</t>
  </si>
  <si>
    <t>27/01/2011-16:14:47</t>
  </si>
  <si>
    <t>27/08/2007-14:14:37</t>
  </si>
  <si>
    <t>27/08/2007-16:02:56</t>
  </si>
  <si>
    <t>27/08/2007-15:44:12</t>
  </si>
  <si>
    <t>27/08/2007-15:44:24</t>
  </si>
  <si>
    <t>27/08/2007-16:00:15</t>
  </si>
  <si>
    <t>24/09/2010-11:58:06</t>
  </si>
  <si>
    <t>31/10/2007-19:29:51</t>
  </si>
  <si>
    <t>26/11/2007-10:54:04</t>
  </si>
  <si>
    <t>28/09/2007-13:54:35</t>
  </si>
  <si>
    <t>28/09/2007-13:55:08</t>
  </si>
  <si>
    <t>31/08/2007-17:19:52</t>
  </si>
  <si>
    <t>25/08/2011-18:05:26</t>
  </si>
  <si>
    <t>22/06/2012-15:11:06</t>
  </si>
  <si>
    <t>09/09/2011-16:12:51</t>
  </si>
  <si>
    <t>22/06/2012-15:11:09</t>
  </si>
  <si>
    <t>18/11/2010-16:56:35</t>
  </si>
  <si>
    <t>26/07/2007-14:39:00</t>
  </si>
  <si>
    <t>18/06/2008-18:22:06</t>
  </si>
  <si>
    <t>31/07/2007-11:27:02</t>
  </si>
  <si>
    <t>23/08/2007-15:46:47</t>
  </si>
  <si>
    <t>13/05/2011-14:27:38</t>
  </si>
  <si>
    <t>31/07/2007-11:18:33</t>
  </si>
  <si>
    <t>23/08/2007-14:54:48</t>
  </si>
  <si>
    <t>23/08/2007-14:56:47</t>
  </si>
  <si>
    <t>23/08/2007-14:55:04</t>
  </si>
  <si>
    <t>18/11/2010-16:58:49</t>
  </si>
  <si>
    <t>23/06/2008-15:38:40</t>
  </si>
  <si>
    <t>25/08/2011-18:05:39</t>
  </si>
  <si>
    <t>25/08/2011-18:06:07</t>
  </si>
  <si>
    <t>25/08/2011-18:06:09</t>
  </si>
  <si>
    <t>26/03/2013-11:25:52</t>
  </si>
  <si>
    <t>31/07/2007-11:19:36</t>
  </si>
  <si>
    <t>16/02/2011-18:38:56</t>
  </si>
  <si>
    <t>30/03/2018-18:17:21</t>
  </si>
  <si>
    <t>21/12/2010-15:42:27</t>
  </si>
  <si>
    <t>26/07/2007-14:38:35</t>
  </si>
  <si>
    <t>15/07/2008-12:34:30</t>
  </si>
  <si>
    <t>27/01/2011-16:09:49</t>
  </si>
  <si>
    <t>15/07/2008-12:34:33</t>
  </si>
  <si>
    <t>23/08/2007-14:57:19</t>
  </si>
  <si>
    <t>29/06/2007-19:00:17</t>
  </si>
  <si>
    <t>31/07/2007-11:29:45</t>
  </si>
  <si>
    <t>29/06/2007-12:10:14</t>
  </si>
  <si>
    <t>29/06/2007-12:10:33</t>
  </si>
  <si>
    <t>29/06/2007-12:10:50</t>
  </si>
  <si>
    <t>05/03/2011-17:22:24</t>
  </si>
  <si>
    <t>18/11/2010-16:52:23</t>
  </si>
  <si>
    <t>18/10/2007-17:21:57</t>
  </si>
  <si>
    <t>18/10/2007-17:20:48</t>
  </si>
  <si>
    <t>28/07/2008-13:07:02</t>
  </si>
  <si>
    <t>23/08/2007-15:00:56</t>
  </si>
  <si>
    <t>26/11/2010-16:13:15</t>
  </si>
  <si>
    <t>09/12/2010-16:53:57</t>
  </si>
  <si>
    <t>18/11/2010-16:52:12</t>
  </si>
  <si>
    <t>16/02/2011-18:42:50</t>
  </si>
  <si>
    <t>16/02/2011-18:43:10</t>
  </si>
  <si>
    <t>29/06/2007-12:11:56</t>
  </si>
  <si>
    <t>25/08/2011-18:06:00</t>
  </si>
  <si>
    <t>23/08/2007-11:28:23</t>
  </si>
  <si>
    <t>05/03/2011-17:16:23</t>
  </si>
  <si>
    <t>06/12/2010-18:12:43</t>
  </si>
  <si>
    <t>03/10/2011-21:06:31</t>
  </si>
  <si>
    <t>03/10/2011-21:06:33</t>
  </si>
  <si>
    <t>28/09/2007-18:58:02</t>
  </si>
  <si>
    <t>23/08/2007-15:37:49</t>
  </si>
  <si>
    <t>29/06/2007-18:11:58</t>
  </si>
  <si>
    <t>29/06/2007-18:12:46</t>
  </si>
  <si>
    <t>29/06/2007-18:27:23</t>
  </si>
  <si>
    <t>28/01/2011-09:26:55</t>
  </si>
  <si>
    <t>28/01/2011-09:27:08</t>
  </si>
  <si>
    <t>28/01/2011-09:31:26</t>
  </si>
  <si>
    <t>26/07/2007-16:57:59</t>
  </si>
  <si>
    <t>17/03/2009-14:36:44</t>
  </si>
  <si>
    <t>26/07/2007-16:54:44</t>
  </si>
  <si>
    <t>29/06/2015-15:22:11</t>
  </si>
  <si>
    <t>29/06/2015-15:22:13</t>
  </si>
  <si>
    <t>05/07/2012-10:07:31</t>
  </si>
  <si>
    <t>07/10/2011-17:41:33</t>
  </si>
  <si>
    <t>05/07/2012-10:07:36</t>
  </si>
  <si>
    <t>07/10/2011-17:41:36</t>
  </si>
  <si>
    <t>31/10/2014-13:42:35</t>
  </si>
  <si>
    <t>19/04/2012-18:35:49</t>
  </si>
  <si>
    <t>26/07/2007-17:03:36</t>
  </si>
  <si>
    <t>26/07/2007-16:42:48</t>
  </si>
  <si>
    <t>29/06/2007-18:43:54</t>
  </si>
  <si>
    <t>20/06/2011-09:45:49</t>
  </si>
  <si>
    <t>26/07/2007-16:57:51</t>
  </si>
  <si>
    <t>29/06/2007-18:47:38</t>
  </si>
  <si>
    <t>28/09/2007-20:24:05</t>
  </si>
  <si>
    <t>29/06/2007-18:18:46</t>
  </si>
  <si>
    <t>29/06/2007-18:11:38</t>
  </si>
  <si>
    <t>29/06/2007-18:43:43</t>
  </si>
  <si>
    <t>28/09/2007-20:22:15</t>
  </si>
  <si>
    <t>26/07/2007-16:59:59</t>
  </si>
  <si>
    <t>29/06/2007-18:46:32</t>
  </si>
  <si>
    <t>10/08/2007-20:17:47</t>
  </si>
  <si>
    <t>21/03/2012-14:33:04</t>
  </si>
  <si>
    <t>28/12/2011-18:40:20</t>
  </si>
  <si>
    <t>30/07/2015-15:51:22</t>
  </si>
  <si>
    <t>27/11/2014-15:40:21</t>
  </si>
  <si>
    <t>29/06/2015-15:22:10</t>
  </si>
  <si>
    <t>07/10/2011-17:41:31</t>
  </si>
  <si>
    <t>07/10/2011-17:41:34</t>
  </si>
  <si>
    <t>31/10/2014-13:42:56</t>
  </si>
  <si>
    <t>28/12/2011-18:40:19</t>
  </si>
  <si>
    <t>29/06/2007-18:09:21</t>
  </si>
  <si>
    <t>29/06/2007-18:27:04</t>
  </si>
  <si>
    <t>02/08/2007-12:51:42</t>
  </si>
  <si>
    <t>26/07/2007-16:42:21</t>
  </si>
  <si>
    <t>29/06/2007-18:48:54</t>
  </si>
  <si>
    <t>29/06/2007-18:44:42</t>
  </si>
  <si>
    <t>17/03/2009-12:12:04</t>
  </si>
  <si>
    <t>07/10/2011-17:41:32</t>
  </si>
  <si>
    <t>31/10/2014-13:42:27</t>
  </si>
  <si>
    <t>30/10/2014-11:56:53</t>
  </si>
  <si>
    <t>09/04/2012-13:59:12</t>
  </si>
  <si>
    <t>22/06/2012-15:10:43</t>
  </si>
  <si>
    <t>29/03/2012-15:25:55</t>
  </si>
  <si>
    <t>07/10/2011-17:41:25</t>
  </si>
  <si>
    <t>03/04/2012-12:31:51</t>
  </si>
  <si>
    <t>03/04/2012-12:31:53</t>
  </si>
  <si>
    <t>31/10/2014-15:41:41</t>
  </si>
  <si>
    <t>05/06/2015-11:31:21</t>
  </si>
  <si>
    <t>30/07/2015-15:51:24</t>
  </si>
  <si>
    <t>29/06/2015-15:22:08</t>
  </si>
  <si>
    <t>28/12/2011-18:40:10</t>
  </si>
  <si>
    <t>28/12/2011-18:40:14</t>
  </si>
  <si>
    <t>28/12/2011-13:49:08</t>
  </si>
  <si>
    <t>28/12/2011-13:49:04</t>
  </si>
  <si>
    <t>07/10/2011-17:41:37</t>
  </si>
  <si>
    <t>31/10/2014-13:42:30</t>
  </si>
  <si>
    <t>03/07/2015-09:36:59</t>
  </si>
  <si>
    <t>18/04/2012-17:35:46</t>
  </si>
  <si>
    <t>05/02/2013-14:23:02</t>
  </si>
  <si>
    <t>05/02/2013-14:23:15</t>
  </si>
  <si>
    <t>07/10/2011-17:41:28</t>
  </si>
  <si>
    <t>29/06/2015-15:22:06</t>
  </si>
  <si>
    <t>16/11/2010-15:20:47</t>
  </si>
  <si>
    <t>27/10/2014-10:39:10</t>
  </si>
  <si>
    <t>30/10/2014-10:29:02</t>
  </si>
  <si>
    <t>25/03/2010-15:57:00</t>
  </si>
  <si>
    <t>17/08/2009-12:35:26</t>
  </si>
  <si>
    <t>28/12/2011-18:40:16</t>
  </si>
  <si>
    <t>28/12/2011-13:49:03</t>
  </si>
  <si>
    <t>05/07/2012-10:07:30</t>
  </si>
  <si>
    <t>25/10/2012-17:34:52</t>
  </si>
  <si>
    <t>07/02/2013-12:35:17</t>
  </si>
  <si>
    <t>22/02/2012-14:44:03</t>
  </si>
  <si>
    <t>18/07/2012-12:18:39</t>
  </si>
  <si>
    <t>28/12/2011-13:49:07</t>
  </si>
  <si>
    <t>05/07/2012-10:07:34</t>
  </si>
  <si>
    <t>31/10/2014-13:42:38</t>
  </si>
  <si>
    <t>30/10/2014-11:56:50</t>
  </si>
  <si>
    <t>30/10/2014-11:56:48</t>
  </si>
  <si>
    <t>31/10/2014-13:42:22</t>
  </si>
  <si>
    <t>30/10/2014-11:56:44</t>
  </si>
  <si>
    <t>29/03/2012-12:36:02</t>
  </si>
  <si>
    <t>29/03/2012-15:25:54</t>
  </si>
  <si>
    <t>06/04/2012-13:09:25</t>
  </si>
  <si>
    <t>18/04/2012-17:35:45</t>
  </si>
  <si>
    <t>07/10/2011-17:41:24</t>
  </si>
  <si>
    <t>28/10/2011-15:48:26</t>
  </si>
  <si>
    <t>17/08/2009-11:17:37</t>
  </si>
  <si>
    <t>28/12/2011-13:49:22</t>
  </si>
  <si>
    <t>17/06/2015-17:49:16</t>
  </si>
  <si>
    <t>31/03/2011-12:46:12</t>
  </si>
  <si>
    <t>31/03/2011-17:06:26</t>
  </si>
  <si>
    <t>21/02/2011-17:17:07</t>
  </si>
  <si>
    <t>30/09/2015-17:45:07</t>
  </si>
  <si>
    <t>24/11/2010-12:51:25</t>
  </si>
  <si>
    <t>17/08/2009-11:53:28</t>
  </si>
  <si>
    <t>28/10/2011-15:48:24</t>
  </si>
  <si>
    <t>30/04/2015-14:09:48</t>
  </si>
  <si>
    <t>29/05/2015-10:33:38</t>
  </si>
  <si>
    <t>23/10/2009-16:25:47</t>
  </si>
  <si>
    <t>05/11/2009-17:26:48</t>
  </si>
  <si>
    <t>24/08/2015-15:04:22</t>
  </si>
  <si>
    <t>29/09/2014-15:06:08</t>
  </si>
  <si>
    <t>01/10/2015-13:47:13</t>
  </si>
  <si>
    <t>17/08/2009-11:20:54</t>
  </si>
  <si>
    <t>25/11/2010-22:18:57</t>
  </si>
  <si>
    <t>25/11/2010-22:19:22</t>
  </si>
  <si>
    <t>31/03/2011-12:45:58</t>
  </si>
  <si>
    <t>23/06/2011-15:43:18</t>
  </si>
  <si>
    <t>31/03/2011-17:06:28</t>
  </si>
  <si>
    <t>31/03/2011-17:06:29</t>
  </si>
  <si>
    <t>22/02/2011-16:08:05</t>
  </si>
  <si>
    <t>17/08/2009-12:01:24</t>
  </si>
  <si>
    <t>20/12/2011-15:33:29</t>
  </si>
  <si>
    <t>17/08/2009-11:17:05</t>
  </si>
  <si>
    <t>15/10/2010-18:00:04</t>
  </si>
  <si>
    <t>12/11/2010-16:16:14</t>
  </si>
  <si>
    <t>17/08/2009-11:19:49</t>
  </si>
  <si>
    <t>31/07/2015-15:12:01</t>
  </si>
  <si>
    <t>28/09/2015-11:44:18</t>
  </si>
  <si>
    <t>11/05/2018-14:26:48</t>
  </si>
  <si>
    <t>23/01/2014-11:55:54</t>
  </si>
  <si>
    <t>29/01/2013-13:36:10</t>
  </si>
  <si>
    <t>10/12/2014-13:57:18</t>
  </si>
  <si>
    <t>29/10/2015-16:48:44</t>
  </si>
  <si>
    <t>03/08/2015-10:03:00</t>
  </si>
  <si>
    <t>26/12/2014-12:28:20</t>
  </si>
  <si>
    <t>05/07/2013-14:53:54</t>
  </si>
  <si>
    <t>24/09/2015-11:19:42</t>
  </si>
  <si>
    <t>23/07/2014-17:03:27</t>
  </si>
  <si>
    <t>30/12/2013-15:33:03</t>
  </si>
  <si>
    <t>26/12/2014-12:28:24</t>
  </si>
  <si>
    <t>01/07/2014-16:26:18</t>
  </si>
  <si>
    <t>25/12/2014-13:59:05</t>
  </si>
  <si>
    <t>23/01/2014-11:56:04</t>
  </si>
  <si>
    <t>31/07/2015-15:11:58</t>
  </si>
  <si>
    <t>26/12/2014-12:27:59</t>
  </si>
  <si>
    <t>05/07/2013-14:53:55</t>
  </si>
  <si>
    <t>28/02/2012-15:03:05</t>
  </si>
  <si>
    <t>31/08/2015-16:19:05</t>
  </si>
  <si>
    <t>01/07/2014-16:26:20</t>
  </si>
  <si>
    <t>30/06/2015-11:52:53</t>
  </si>
  <si>
    <t>30/06/2015-11:52:56</t>
  </si>
  <si>
    <t>31/07/2015-16:16:41</t>
  </si>
  <si>
    <t>29/01/2013-13:35:41</t>
  </si>
  <si>
    <t>29/01/2013-13:35:39</t>
  </si>
  <si>
    <t>29/01/2013-13:35:53</t>
  </si>
  <si>
    <t>15/11/2011-14:44:56</t>
  </si>
  <si>
    <t>26/12/2014-12:28:10</t>
  </si>
  <si>
    <t>25/12/2014-13:21:08</t>
  </si>
  <si>
    <t>30/06/2015-11:52:52</t>
  </si>
  <si>
    <t>26/12/2014-12:28:34</t>
  </si>
  <si>
    <t>26/12/2014-12:28:32</t>
  </si>
  <si>
    <t>26/12/2014-12:28:12</t>
  </si>
  <si>
    <t>26/12/2014-12:28:14</t>
  </si>
  <si>
    <t>26/12/2014-12:28:19</t>
  </si>
  <si>
    <t>23/07/2014-17:03:19</t>
  </si>
  <si>
    <t>26/12/2014-12:28:07</t>
  </si>
  <si>
    <t>10/12/2014-13:57:04</t>
  </si>
  <si>
    <t>24/09/2015-11:27:58</t>
  </si>
  <si>
    <t>06/10/2015-18:11:16</t>
  </si>
  <si>
    <t>26/12/2014-12:28:16</t>
  </si>
  <si>
    <t>30/12/2013-15:32:55</t>
  </si>
  <si>
    <t>27/12/2013-22:33:12</t>
  </si>
  <si>
    <t>25/12/2014-13:59:07</t>
  </si>
  <si>
    <t>31/08/2015-15:41:09</t>
  </si>
  <si>
    <t>30/06/2015-11:52:50</t>
  </si>
  <si>
    <t>27/12/2013-16:26:09</t>
  </si>
  <si>
    <t>30/12/2013-15:33:10</t>
  </si>
  <si>
    <t>02/07/2014-17:18:29</t>
  </si>
  <si>
    <t>12/04/2011-16:29:18</t>
  </si>
  <si>
    <t>12/04/2011-16:29:23</t>
  </si>
  <si>
    <t>12/04/2011-16:29:41</t>
  </si>
  <si>
    <t>12/04/2011-16:29:42</t>
  </si>
  <si>
    <t>12/04/2011-16:28:55</t>
  </si>
  <si>
    <t>12/04/2011-16:29:01</t>
  </si>
  <si>
    <t>12/04/2011-16:29:43</t>
  </si>
  <si>
    <t>20/04/2011-17:08:48</t>
  </si>
  <si>
    <t>03/05/2011-15:49:04</t>
  </si>
  <si>
    <t>03/05/2011-15:48:59</t>
  </si>
  <si>
    <t>12/04/2011-16:28:56</t>
  </si>
  <si>
    <t>12/04/2011-16:29:22</t>
  </si>
  <si>
    <t>12/04/2011-16:28:58</t>
  </si>
  <si>
    <t>13/08/2015-11:26:01</t>
  </si>
  <si>
    <t>29/01/2016-13:40:09</t>
  </si>
  <si>
    <t>22/01/2016-11:46:48</t>
  </si>
  <si>
    <t>30/12/2015-16:34:18</t>
  </si>
  <si>
    <t>30/12/2015-16:34:17</t>
  </si>
  <si>
    <t>30/06/2015-11:52:48</t>
  </si>
  <si>
    <t>30/06/2015-11:52:49</t>
  </si>
  <si>
    <t>30/06/2015-16:28:51</t>
  </si>
  <si>
    <t>13/08/2015-11:26:00</t>
  </si>
  <si>
    <t>01/09/2015-17:06:21</t>
  </si>
  <si>
    <t>30/09/2015-11:09:24</t>
  </si>
  <si>
    <t>30/09/2015-11:09:23</t>
  </si>
  <si>
    <t>30/09/2015-11:09:21</t>
  </si>
  <si>
    <t>30/06/2015-11:52:47</t>
  </si>
  <si>
    <t>14/07/2015-12:00:27</t>
  </si>
  <si>
    <t>22/01/2016-11:46:49</t>
  </si>
  <si>
    <t>29/01/2016-13:40:08</t>
  </si>
  <si>
    <t>20/06/2014-11:49:01</t>
  </si>
  <si>
    <t>20/06/2014-11:49:07</t>
  </si>
  <si>
    <t>20/06/2014-11:49:10</t>
  </si>
  <si>
    <t>20/06/2014-11:49:09</t>
  </si>
  <si>
    <t>20/06/2014-11:49:06</t>
  </si>
  <si>
    <t>01/09/2015-17:06:22</t>
  </si>
  <si>
    <t>30/06/2015-16:28:52</t>
  </si>
  <si>
    <t>25/01/2016-12:00:04</t>
  </si>
  <si>
    <t>31/05/2016-14:13:19</t>
  </si>
  <si>
    <t>04/09/2015-15:19:57</t>
  </si>
  <si>
    <t>13/08/2015-11:26:04</t>
  </si>
  <si>
    <t>30/09/2015-11:09:22</t>
  </si>
  <si>
    <t>20/06/2014-11:49:12</t>
  </si>
  <si>
    <t>01/09/2015-17:06:20</t>
  </si>
  <si>
    <t>30/12/2015-16:34:20</t>
  </si>
  <si>
    <t>14/07/2015-12:00:28</t>
  </si>
  <si>
    <t>20/06/2014-11:49:00</t>
  </si>
  <si>
    <t>20/06/2014-11:49:11</t>
  </si>
  <si>
    <t>30/06/2016-15:51:18</t>
  </si>
  <si>
    <t>кв-л</t>
  </si>
  <si>
    <t>08/04/2019-11:38:30</t>
  </si>
  <si>
    <t>30/04/2019-10:17:15</t>
  </si>
  <si>
    <t>Количество подъездов</t>
  </si>
  <si>
    <t>Количество этажей</t>
  </si>
  <si>
    <t>Количество квартир</t>
  </si>
  <si>
    <t>Названия строк</t>
  </si>
  <si>
    <t>Общий итог</t>
  </si>
  <si>
    <t>область</t>
  </si>
  <si>
    <t>город</t>
  </si>
  <si>
    <t>тип</t>
  </si>
  <si>
    <t>центр</t>
  </si>
  <si>
    <t>Архангельская область</t>
  </si>
  <si>
    <t>Брянская область</t>
  </si>
  <si>
    <t>Вологодская область</t>
  </si>
  <si>
    <t>Воронежская область</t>
  </si>
  <si>
    <t>(пусто)ская область</t>
  </si>
  <si>
    <t>Курская область</t>
  </si>
  <si>
    <t>Ленинградская область</t>
  </si>
  <si>
    <t>Саратовская область</t>
  </si>
  <si>
    <t>Брянск</t>
  </si>
  <si>
    <t>Тоншалово</t>
  </si>
  <si>
    <t>Энгельс</t>
  </si>
  <si>
    <t>пгт</t>
  </si>
  <si>
    <t>Internet+TV</t>
  </si>
  <si>
    <t>SIM</t>
  </si>
  <si>
    <t>РФ, 2017-10-18</t>
  </si>
  <si>
    <t>объединены Дом.ру и IZET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</si>
</sst>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C19]dd\ mmmm\ yyyy\ \г\.;@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1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49" fontId="7" fillId="0" borderId="0" xfId="0" applyNumberFormat="1" applyFont="1"/>
    <xf numFmtId="14" fontId="7" fillId="0" borderId="0" xfId="0" applyNumberFormat="1" applyFont="1"/>
    <xf numFmtId="0" fontId="0" fillId="9" borderId="9" xfId="0" applyFill="1" applyBorder="1"/>
    <xf numFmtId="49" fontId="0" fillId="7" borderId="9" xfId="0" applyNumberFormat="1" applyFill="1" applyBorder="1"/>
    <xf numFmtId="0" fontId="2" fillId="2" borderId="0" xfId="0" applyFont="1" applyFill="1"/>
    <xf numFmtId="0" fontId="2" fillId="0" borderId="14" xfId="0" applyFont="1" applyBorder="1"/>
    <xf numFmtId="0" fontId="2" fillId="8" borderId="4" xfId="0" applyFont="1" applyFill="1" applyBorder="1"/>
    <xf numFmtId="0" fontId="2" fillId="0" borderId="4" xfId="0" applyFont="1" applyBorder="1"/>
    <xf numFmtId="0" fontId="2" fillId="0" borderId="13" xfId="0" applyFont="1" applyBorder="1"/>
    <xf numFmtId="0" fontId="2" fillId="3" borderId="0" xfId="0" applyFont="1" applyFill="1"/>
    <xf numFmtId="0" fontId="2" fillId="6" borderId="1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2" fillId="9" borderId="3" xfId="0" applyFont="1" applyFill="1" applyBorder="1"/>
    <xf numFmtId="0" fontId="2" fillId="10" borderId="3" xfId="0" applyFont="1" applyFill="1" applyBorder="1" applyAlignment="1">
      <alignment wrapText="1"/>
    </xf>
    <xf numFmtId="0" fontId="2" fillId="10" borderId="11" xfId="0" applyFont="1" applyFill="1" applyBorder="1" applyAlignment="1">
      <alignment wrapText="1"/>
    </xf>
    <xf numFmtId="0" fontId="2" fillId="0" borderId="2" xfId="0" applyFont="1" applyBorder="1"/>
    <xf numFmtId="0" fontId="2" fillId="8" borderId="2" xfId="0" applyFont="1" applyFill="1" applyBorder="1"/>
    <xf numFmtId="0" fontId="2" fillId="5" borderId="2" xfId="0" applyFont="1" applyFill="1" applyBorder="1"/>
    <xf numFmtId="0" fontId="1" fillId="5" borderId="2" xfId="1" applyFill="1" applyBorder="1"/>
    <xf numFmtId="49" fontId="1" fillId="5" borderId="0" xfId="1" applyNumberFormat="1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1" applyFill="1"/>
    <xf numFmtId="0" fontId="2" fillId="9" borderId="10" xfId="0" applyFont="1" applyFill="1" applyBorder="1"/>
    <xf numFmtId="49" fontId="2" fillId="7" borderId="9" xfId="0" applyNumberFormat="1" applyFont="1" applyFill="1" applyBorder="1"/>
    <xf numFmtId="0" fontId="2" fillId="9" borderId="9" xfId="0" applyFont="1" applyFill="1" applyBorder="1"/>
    <xf numFmtId="0" fontId="2" fillId="9" borderId="8" xfId="0" applyFont="1" applyFill="1" applyBorder="1"/>
    <xf numFmtId="0" fontId="2" fillId="9" borderId="7" xfId="0" applyFont="1" applyFill="1" applyBorder="1"/>
    <xf numFmtId="0" fontId="2" fillId="9" borderId="6" xfId="0" applyFont="1" applyFill="1" applyBorder="1" applyAlignment="1">
      <alignment wrapText="1"/>
    </xf>
    <xf numFmtId="0" fontId="2" fillId="9" borderId="6" xfId="0" applyFont="1" applyFill="1" applyBorder="1"/>
    <xf numFmtId="0" fontId="2" fillId="9" borderId="5" xfId="0" applyFont="1" applyFill="1" applyBorder="1"/>
    <xf numFmtId="0" fontId="0" fillId="2" borderId="0" xfId="0" applyFill="1"/>
    <xf numFmtId="1" fontId="7" fillId="0" borderId="0" xfId="0" applyNumberFormat="1" applyFont="1"/>
    <xf numFmtId="0" fontId="2" fillId="10" borderId="15" xfId="2" applyFont="1" applyFill="1" applyBorder="1" applyAlignment="1">
      <alignment horizontal="left" vertical="center"/>
    </xf>
    <xf numFmtId="1" fontId="2" fillId="10" borderId="15" xfId="2" applyNumberFormat="1" applyFont="1" applyFill="1" applyBorder="1" applyAlignment="1">
      <alignment horizontal="left" vertical="center"/>
    </xf>
    <xf numFmtId="14" fontId="2" fillId="10" borderId="15" xfId="2" applyNumberFormat="1" applyFont="1" applyFill="1" applyBorder="1" applyAlignment="1">
      <alignment horizontal="left" vertical="center"/>
    </xf>
    <xf numFmtId="49" fontId="2" fillId="10" borderId="15" xfId="2" applyNumberFormat="1" applyFont="1" applyFill="1" applyBorder="1" applyAlignment="1">
      <alignment horizontal="left" vertical="center"/>
    </xf>
    <xf numFmtId="49" fontId="2" fillId="10" borderId="15" xfId="2" applyNumberFormat="1" applyFont="1" applyFill="1" applyBorder="1" applyAlignment="1">
      <alignment horizontal="left" vertical="center" wrapText="1"/>
    </xf>
    <xf numFmtId="0" fontId="2" fillId="10" borderId="15" xfId="2" applyFont="1" applyFill="1" applyBorder="1" applyAlignment="1">
      <alignment horizontal="left" vertical="center" wrapText="1"/>
    </xf>
    <xf numFmtId="0" fontId="9" fillId="0" borderId="4" xfId="3" applyBorder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2" fillId="7" borderId="4" xfId="0" applyFont="1" applyFill="1" applyBorder="1"/>
    <xf numFmtId="0" fontId="9" fillId="7" borderId="4" xfId="3" applyFill="1" applyBorder="1"/>
    <xf numFmtId="164" fontId="2" fillId="7" borderId="4" xfId="0" applyNumberFormat="1" applyFont="1" applyFill="1" applyBorder="1"/>
    <xf numFmtId="0" fontId="2" fillId="7" borderId="14" xfId="0" applyFont="1" applyFill="1" applyBorder="1"/>
    <xf numFmtId="0" fontId="1" fillId="0" borderId="0" xfId="1"/>
    <xf numFmtId="0" fontId="0" fillId="2" borderId="0" xfId="0" applyFont="1" applyFill="1"/>
    <xf numFmtId="0" fontId="4" fillId="7" borderId="0" xfId="0" applyFont="1" applyFill="1" applyAlignment="1">
      <alignment horizontal="left" vertical="top" wrapText="1"/>
    </xf>
    <xf numFmtId="0" fontId="0" fillId="7" borderId="14" xfId="0" applyFont="1" applyFill="1" applyBorder="1"/>
  </cellXfs>
  <cellStyles count="4">
    <cellStyle name="Hyperlink" xfId="3" builtinId="8"/>
    <cellStyle name="Neutral" xfId="2" builtinId="28"/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90;&#1077;&#1089;&#1090;1%20(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91.50141863426" createdVersion="6" refreshedVersion="6" minRefreshableVersion="3" recordCount="892">
  <cacheSource type="worksheet">
    <worksheetSource ref="A1:F1048576" sheet="база от провайдера" r:id="rId2"/>
  </cacheSource>
  <cacheFields count="6">
    <cacheField name="Город" numFmtId="0">
      <sharedItems containsBlank="1" count="10">
        <s v="Воронеж"/>
        <s v="Санкт-Петербург"/>
        <s v="Брянская о., г. Брянск"/>
        <s v="Курс. о., г. Курчатов"/>
        <s v="Вологодская о., г. Вологда"/>
        <s v="Санкт-Петербург, г. Пушкин"/>
        <s v="Архангельская обл, г. Новодвинск"/>
        <s v="Вологодская обл., пгт. Тоншалово"/>
        <s v="Сар. о., г. Энгельс"/>
        <m/>
      </sharedItems>
    </cacheField>
    <cacheField name="Район" numFmtId="0">
      <sharedItems containsBlank="1"/>
    </cacheField>
    <cacheField name="Тип улицы" numFmtId="0">
      <sharedItems containsBlank="1"/>
    </cacheField>
    <cacheField name="Улица" numFmtId="0">
      <sharedItems containsBlank="1"/>
    </cacheField>
    <cacheField name="Номер дома" numFmtId="0">
      <sharedItems containsBlank="1"/>
    </cacheField>
    <cacheField name="Корпус дом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x v="0"/>
    <s v="Чернавский мост - БАМ"/>
    <m/>
    <s v="Ольховый"/>
    <s v="5"/>
    <m/>
  </r>
  <r>
    <x v="0"/>
    <s v="Чернавский мост - БАМ"/>
    <m/>
    <s v="Ольховый"/>
    <s v="7"/>
    <m/>
  </r>
  <r>
    <x v="0"/>
    <s v="Чернавский мост - БАМ"/>
    <m/>
    <s v="Ольховый"/>
    <s v="2Г"/>
    <m/>
  </r>
  <r>
    <x v="0"/>
    <s v="Чернавский мост - БАМ"/>
    <m/>
    <s v="Ольховый"/>
    <s v="2Д"/>
    <m/>
  </r>
  <r>
    <x v="0"/>
    <s v="Чернавский мост - БАМ"/>
    <m/>
    <s v="Ленинский"/>
    <s v="11"/>
    <m/>
  </r>
  <r>
    <x v="0"/>
    <s v="Чернавский мост - БАМ"/>
    <m/>
    <s v="Ленинский"/>
    <s v="21"/>
    <m/>
  </r>
  <r>
    <x v="0"/>
    <s v="Чернавский мост - БАМ"/>
    <m/>
    <s v="Ленинский"/>
    <s v="34"/>
    <m/>
  </r>
  <r>
    <x v="0"/>
    <s v="Чернавский мост - БАМ"/>
    <m/>
    <s v="Ленинский"/>
    <s v="43"/>
    <m/>
  </r>
  <r>
    <x v="0"/>
    <s v="Остужева - Димитрова"/>
    <m/>
    <s v="Гаршина"/>
    <s v="6"/>
    <m/>
  </r>
  <r>
    <x v="0"/>
    <s v="Остужева - Димитрова"/>
    <m/>
    <s v="Минская"/>
    <s v="1"/>
    <m/>
  </r>
  <r>
    <x v="0"/>
    <s v="Остужева - Димитрова"/>
    <m/>
    <s v="Минская"/>
    <s v="21"/>
    <m/>
  </r>
  <r>
    <x v="0"/>
    <s v="Остужева - Димитрова"/>
    <m/>
    <s v="Минская"/>
    <s v="25"/>
    <m/>
  </r>
  <r>
    <x v="0"/>
    <s v="Остужева - Димитрова"/>
    <m/>
    <s v="Минская"/>
    <s v="29"/>
    <m/>
  </r>
  <r>
    <x v="0"/>
    <s v="Остужева - Димитрова"/>
    <m/>
    <s v="Минская"/>
    <s v="19/2"/>
    <m/>
  </r>
  <r>
    <x v="0"/>
    <s v="Остужева - Димитрова"/>
    <m/>
    <s v="Остужева"/>
    <s v="11"/>
    <m/>
  </r>
  <r>
    <x v="0"/>
    <s v="Остужева - Димитрова"/>
    <m/>
    <s v="Остужева"/>
    <s v="13"/>
    <m/>
  </r>
  <r>
    <x v="0"/>
    <s v="Остужева - Димитрова"/>
    <m/>
    <s v="Остужева"/>
    <s v="22"/>
    <m/>
  </r>
  <r>
    <x v="0"/>
    <s v="Остужева - Димитрова"/>
    <m/>
    <s v="Остужева"/>
    <s v="34"/>
    <m/>
  </r>
  <r>
    <x v="0"/>
    <s v="Остужева - Димитрова"/>
    <m/>
    <s v="Остужева"/>
    <s v="7"/>
    <m/>
  </r>
  <r>
    <x v="0"/>
    <s v="Остужева - Димитрова"/>
    <m/>
    <s v="Остужева"/>
    <s v="17"/>
    <m/>
  </r>
  <r>
    <x v="0"/>
    <s v="Остужева - Димитрова"/>
    <m/>
    <s v="Остужева"/>
    <s v="20"/>
    <m/>
  </r>
  <r>
    <x v="0"/>
    <s v="Остужева - Димитрова"/>
    <m/>
    <s v="Остужева"/>
    <s v="30"/>
    <m/>
  </r>
  <r>
    <x v="0"/>
    <s v="Остужева - Димитрова"/>
    <m/>
    <s v="Остужева"/>
    <s v="32"/>
    <m/>
  </r>
  <r>
    <x v="0"/>
    <s v="Остужева - Димитрова"/>
    <m/>
    <s v="Остужева"/>
    <s v="3А"/>
    <m/>
  </r>
  <r>
    <x v="0"/>
    <s v="Остужева - Димитрова"/>
    <m/>
    <s v="Остужева"/>
    <s v="5А"/>
    <m/>
  </r>
  <r>
    <x v="0"/>
    <s v="Остужева - Димитрова"/>
    <m/>
    <s v="25 Января"/>
    <s v="2"/>
    <m/>
  </r>
  <r>
    <x v="0"/>
    <s v="Остужева - Димитрова"/>
    <m/>
    <s v="25 Января"/>
    <s v="6"/>
    <m/>
  </r>
  <r>
    <x v="0"/>
    <s v="Остужева - Димитрова"/>
    <m/>
    <s v="25 Января"/>
    <s v="18"/>
    <m/>
  </r>
  <r>
    <x v="0"/>
    <s v="Чернавский мост - БАМ"/>
    <m/>
    <s v="Ленинский"/>
    <s v="68"/>
    <m/>
  </r>
  <r>
    <x v="0"/>
    <s v="Чернавский мост - БАМ"/>
    <m/>
    <s v="Ленинский"/>
    <s v="72"/>
    <m/>
  </r>
  <r>
    <x v="0"/>
    <s v="Чернавский мост - БАМ"/>
    <m/>
    <s v="Ленинский"/>
    <s v="73"/>
    <m/>
  </r>
  <r>
    <x v="0"/>
    <s v="Чернавский мост - БАМ"/>
    <m/>
    <s v="Ленинский"/>
    <s v="75"/>
    <m/>
  </r>
  <r>
    <x v="0"/>
    <s v="Чернавский мост - БАМ"/>
    <m/>
    <s v="Ленинский"/>
    <s v="76"/>
    <m/>
  </r>
  <r>
    <x v="0"/>
    <s v="Чернавский мост - БАМ"/>
    <m/>
    <s v="Ленинский"/>
    <s v="90"/>
    <m/>
  </r>
  <r>
    <x v="0"/>
    <s v="Чернавский мост - БАМ"/>
    <m/>
    <s v="Ленинский"/>
    <s v="59А"/>
    <m/>
  </r>
  <r>
    <x v="0"/>
    <s v="Чернавский мост - БАМ"/>
    <m/>
    <s v="Ольховый"/>
    <s v="9"/>
    <m/>
  </r>
  <r>
    <x v="0"/>
    <s v="Чернавский мост - БАМ"/>
    <m/>
    <s v="Ольховый"/>
    <s v="11"/>
    <m/>
  </r>
  <r>
    <x v="0"/>
    <s v="Чернавский мост - БАМ"/>
    <m/>
    <s v="Ольховый"/>
    <s v="13"/>
    <m/>
  </r>
  <r>
    <x v="0"/>
    <s v="Чернавский мост - БАМ"/>
    <m/>
    <s v="Ольховый"/>
    <s v="2Б"/>
    <m/>
  </r>
  <r>
    <x v="0"/>
    <s v="Чернавский мост - БАМ"/>
    <m/>
    <s v="Путилина"/>
    <s v="12А"/>
    <m/>
  </r>
  <r>
    <x v="0"/>
    <s v="Чернавский мост - БАМ"/>
    <m/>
    <s v="Ленинский"/>
    <s v="16"/>
    <m/>
  </r>
  <r>
    <x v="0"/>
    <s v="Чернавский мост - БАМ"/>
    <m/>
    <s v="Ленинский"/>
    <s v="30"/>
    <m/>
  </r>
  <r>
    <x v="0"/>
    <s v="Чернавский мост - БАМ"/>
    <m/>
    <s v="Ленинский"/>
    <s v="32"/>
    <m/>
  </r>
  <r>
    <x v="0"/>
    <s v="Чернавский мост - БАМ"/>
    <m/>
    <s v="Ленинский"/>
    <s v="36"/>
    <m/>
  </r>
  <r>
    <x v="0"/>
    <s v="Чернавский мост - БАМ"/>
    <m/>
    <s v="Ленинский"/>
    <s v="38"/>
    <m/>
  </r>
  <r>
    <x v="0"/>
    <s v="Чернавский мост - БАМ"/>
    <m/>
    <s v="Ленинский"/>
    <s v="45"/>
    <m/>
  </r>
  <r>
    <x v="0"/>
    <s v="Остужева - Димитрова"/>
    <m/>
    <s v="Остужева"/>
    <s v="46"/>
    <m/>
  </r>
  <r>
    <x v="0"/>
    <s v="Остужева - Димитрова"/>
    <m/>
    <s v="Остужева"/>
    <s v="32А"/>
    <m/>
  </r>
  <r>
    <x v="0"/>
    <s v="Остужева - Димитрова"/>
    <m/>
    <s v="Суворова"/>
    <s v="65"/>
    <m/>
  </r>
  <r>
    <x v="0"/>
    <s v="Остужева - Димитрова"/>
    <m/>
    <s v="25 Января"/>
    <s v="20"/>
    <m/>
  </r>
  <r>
    <x v="0"/>
    <s v="Остужева - Димитрова"/>
    <m/>
    <s v="25 Января"/>
    <s v="26"/>
    <m/>
  </r>
  <r>
    <x v="0"/>
    <s v="Остужева - Димитрова"/>
    <m/>
    <s v="25 Января"/>
    <s v="30"/>
    <m/>
  </r>
  <r>
    <x v="0"/>
    <s v="Остужева - Димитрова"/>
    <m/>
    <s v="25 Января"/>
    <s v="34"/>
    <m/>
  </r>
  <r>
    <x v="0"/>
    <s v="Остужева - Димитрова"/>
    <m/>
    <s v="25 Января"/>
    <s v="72"/>
    <m/>
  </r>
  <r>
    <x v="0"/>
    <s v="Остужева - Димитрова"/>
    <m/>
    <s v="25 Января"/>
    <s v="20А"/>
    <m/>
  </r>
  <r>
    <x v="0"/>
    <s v="Остужева - Димитрова"/>
    <m/>
    <s v="25 Января"/>
    <s v="34Б"/>
    <m/>
  </r>
  <r>
    <x v="0"/>
    <s v="Остужева - Димитрова"/>
    <m/>
    <s v="25 Января"/>
    <s v="52А"/>
    <m/>
  </r>
  <r>
    <x v="0"/>
    <s v="Остужева - Димитрова"/>
    <m/>
    <s v="25 Января"/>
    <s v="50"/>
    <m/>
  </r>
  <r>
    <x v="0"/>
    <s v="Остужева - Димитрова"/>
    <m/>
    <s v="25 Января"/>
    <s v="70"/>
    <m/>
  </r>
  <r>
    <x v="0"/>
    <s v="Остужева - Димитрова"/>
    <m/>
    <s v="Димитрова"/>
    <s v="70"/>
    <m/>
  </r>
  <r>
    <x v="0"/>
    <s v="Остужева - Димитрова"/>
    <m/>
    <s v="Ленинский"/>
    <s v="115"/>
    <m/>
  </r>
  <r>
    <x v="0"/>
    <s v="Остужева - Димитрова"/>
    <m/>
    <s v="Ленинский"/>
    <s v="116"/>
    <m/>
  </r>
  <r>
    <x v="0"/>
    <s v="Остужева - Димитрова"/>
    <m/>
    <s v="Ленинский"/>
    <s v="125"/>
    <m/>
  </r>
  <r>
    <x v="0"/>
    <s v="Остужева - Димитрова"/>
    <m/>
    <s v="Ленинский"/>
    <s v="133"/>
    <m/>
  </r>
  <r>
    <x v="0"/>
    <s v="Остужева - Димитрова"/>
    <m/>
    <s v="Ленинский"/>
    <s v="142"/>
    <m/>
  </r>
  <r>
    <x v="0"/>
    <s v="Остужева - Димитрова"/>
    <m/>
    <s v="Ленинский"/>
    <s v="145"/>
    <m/>
  </r>
  <r>
    <x v="0"/>
    <s v="Чернавский мост - БАМ"/>
    <m/>
    <s v="Ленинский"/>
    <s v="61А"/>
    <m/>
  </r>
  <r>
    <x v="0"/>
    <s v="Чернавский мост - БАМ"/>
    <m/>
    <s v="Ленинский"/>
    <s v="9/4"/>
    <m/>
  </r>
  <r>
    <x v="0"/>
    <s v="Чернавский мост - БАМ"/>
    <m/>
    <s v="Ленинский"/>
    <s v="80/2"/>
    <m/>
  </r>
  <r>
    <x v="0"/>
    <s v="Чернавский мост - БАМ"/>
    <m/>
    <s v="Меркулова"/>
    <s v="4Б"/>
    <m/>
  </r>
  <r>
    <x v="0"/>
    <s v="Чернавский мост - БАМ"/>
    <m/>
    <s v="Менделеева"/>
    <s v="1"/>
    <m/>
  </r>
  <r>
    <x v="0"/>
    <s v="Чернавский мост - БАМ"/>
    <m/>
    <s v="Менделеева"/>
    <s v="2"/>
    <m/>
  </r>
  <r>
    <x v="0"/>
    <s v="Чернавский мост - БАМ"/>
    <m/>
    <s v="Менделеева"/>
    <s v="4"/>
    <m/>
  </r>
  <r>
    <x v="0"/>
    <s v="Чернавский мост - БАМ"/>
    <m/>
    <s v="Менделеева"/>
    <s v="8"/>
    <m/>
  </r>
  <r>
    <x v="0"/>
    <s v="Чернавский мост - БАМ"/>
    <m/>
    <s v="Менделеева"/>
    <s v="1А"/>
    <m/>
  </r>
  <r>
    <x v="0"/>
    <s v="Чернавский мост - БАМ"/>
    <m/>
    <s v="Менделеева"/>
    <s v="20"/>
    <m/>
  </r>
  <r>
    <x v="0"/>
    <s v="Чернавский мост - БАМ"/>
    <m/>
    <s v="Небольсина"/>
    <s v="17"/>
    <m/>
  </r>
  <r>
    <x v="0"/>
    <s v="Чернавский мост - БАМ"/>
    <m/>
    <s v="Ленинский"/>
    <s v="55"/>
    <m/>
  </r>
  <r>
    <x v="0"/>
    <s v="Чернавский мост - БАМ"/>
    <m/>
    <s v="Ленинский"/>
    <s v="82"/>
    <m/>
  </r>
  <r>
    <x v="0"/>
    <s v="Чернавский мост - БАМ"/>
    <m/>
    <s v="Ленинский"/>
    <s v="73А"/>
    <m/>
  </r>
  <r>
    <x v="0"/>
    <s v="Чернавский мост - БАМ"/>
    <m/>
    <s v="Ленинский"/>
    <s v="8/1"/>
    <m/>
  </r>
  <r>
    <x v="0"/>
    <s v="Чернавский мост - БАМ"/>
    <m/>
    <s v="Ленинский"/>
    <s v="9/2"/>
    <m/>
  </r>
  <r>
    <x v="0"/>
    <s v="Чернавский мост - БАМ"/>
    <m/>
    <s v="Ленинский"/>
    <s v="22/1"/>
    <m/>
  </r>
  <r>
    <x v="0"/>
    <s v="Чернавский мост - БАМ"/>
    <m/>
    <s v="Ленинский"/>
    <s v="24/1"/>
    <m/>
  </r>
  <r>
    <x v="0"/>
    <s v="Чернавский мост - БАМ"/>
    <m/>
    <s v="Ленинский"/>
    <s v="92/1"/>
    <m/>
  </r>
  <r>
    <x v="0"/>
    <s v="Чернавский мост - БАМ"/>
    <m/>
    <s v="Меркулова"/>
    <s v="4"/>
    <m/>
  </r>
  <r>
    <x v="0"/>
    <s v="Остужева - Димитрова"/>
    <m/>
    <s v="Ленинский"/>
    <s v="146"/>
    <m/>
  </r>
  <r>
    <x v="0"/>
    <s v="Остужева - Димитрова"/>
    <m/>
    <s v="Ленинский"/>
    <s v="154"/>
    <m/>
  </r>
  <r>
    <x v="0"/>
    <s v="Остужева - Димитрова"/>
    <m/>
    <s v="Ленинский"/>
    <s v="195"/>
    <m/>
  </r>
  <r>
    <x v="0"/>
    <s v="Остужева - Димитрова"/>
    <m/>
    <s v="Ленинский"/>
    <s v="144А"/>
    <m/>
  </r>
  <r>
    <x v="0"/>
    <s v="Остужева - Димитрова"/>
    <m/>
    <s v="Ленинский"/>
    <s v="97/1"/>
    <m/>
  </r>
  <r>
    <x v="0"/>
    <s v="Остужева - Димитрова"/>
    <m/>
    <s v="Ленинский"/>
    <s v="173/1"/>
    <m/>
  </r>
  <r>
    <x v="0"/>
    <s v="Остужева - Димитрова"/>
    <m/>
    <s v="Переверткина"/>
    <s v="2"/>
    <m/>
  </r>
  <r>
    <x v="0"/>
    <s v="Остужева - Димитрова"/>
    <m/>
    <s v="Переверткина"/>
    <s v="17"/>
    <m/>
  </r>
  <r>
    <x v="0"/>
    <s v="Остужева - Димитрова"/>
    <m/>
    <s v="Переверткина"/>
    <s v="32"/>
    <m/>
  </r>
  <r>
    <x v="0"/>
    <s v="Остужева - Димитрова"/>
    <m/>
    <s v="Переверткина"/>
    <s v="52"/>
    <m/>
  </r>
  <r>
    <x v="0"/>
    <s v="Остужева - Димитрова"/>
    <m/>
    <s v="Димитрова"/>
    <s v="4"/>
    <m/>
  </r>
  <r>
    <x v="0"/>
    <s v="Остужева - Димитрова"/>
    <m/>
    <s v="Димитрова"/>
    <s v="6"/>
    <m/>
  </r>
  <r>
    <x v="0"/>
    <s v="Остужева - Димитрова"/>
    <m/>
    <s v="Димитрова"/>
    <s v="8"/>
    <m/>
  </r>
  <r>
    <x v="0"/>
    <s v="Остужева - Димитрова"/>
    <m/>
    <s v="Димитрова"/>
    <s v="56А"/>
    <m/>
  </r>
  <r>
    <x v="0"/>
    <s v="Остужева - Димитрова"/>
    <m/>
    <s v="Ленинский"/>
    <s v="99"/>
    <m/>
  </r>
  <r>
    <x v="0"/>
    <s v="Остужева - Димитрова"/>
    <m/>
    <s v="Ленинский"/>
    <s v="107"/>
    <m/>
  </r>
  <r>
    <x v="0"/>
    <s v="Остужева - Димитрова"/>
    <m/>
    <s v="Ленинский"/>
    <s v="108"/>
    <m/>
  </r>
  <r>
    <x v="0"/>
    <s v="Остужева - Димитрова"/>
    <m/>
    <s v="Ленинский"/>
    <s v="113"/>
    <m/>
  </r>
  <r>
    <x v="0"/>
    <s v="Остужева - Димитрова"/>
    <m/>
    <s v="Ленинский"/>
    <s v="136"/>
    <m/>
  </r>
  <r>
    <x v="0"/>
    <s v="Чернавский мост - БАМ"/>
    <m/>
    <s v="Ростовская"/>
    <s v="50"/>
    <m/>
  </r>
  <r>
    <x v="0"/>
    <s v="Чернавский мост - БАМ"/>
    <m/>
    <s v="Ростовская"/>
    <s v="69"/>
    <m/>
  </r>
  <r>
    <x v="0"/>
    <s v="Чернавский мост - БАМ"/>
    <m/>
    <s v="Ростовская"/>
    <s v="70"/>
    <m/>
  </r>
  <r>
    <x v="0"/>
    <s v="Чернавский мост - БАМ"/>
    <m/>
    <s v="Ростовская"/>
    <s v="53А"/>
    <m/>
  </r>
  <r>
    <x v="0"/>
    <s v="Чернавский мост - БАМ"/>
    <m/>
    <s v="Ростовская"/>
    <s v="46/5"/>
    <m/>
  </r>
  <r>
    <x v="0"/>
    <s v="Чернавский мост - БАМ"/>
    <m/>
    <s v="Ростовская"/>
    <s v="46/7"/>
    <m/>
  </r>
  <r>
    <x v="0"/>
    <s v="Чернавский мост - БАМ"/>
    <m/>
    <s v="Ростовская"/>
    <s v="50/2"/>
    <m/>
  </r>
  <r>
    <x v="0"/>
    <s v="Чернавский мост - БАМ"/>
    <m/>
    <s v="Ростовская"/>
    <s v="52/3"/>
    <m/>
  </r>
  <r>
    <x v="0"/>
    <s v="Чернавский мост - БАМ"/>
    <m/>
    <s v="Ростовская"/>
    <s v="58/8"/>
    <m/>
  </r>
  <r>
    <x v="0"/>
    <s v="Чернавский мост - БАМ"/>
    <m/>
    <s v="Ростовская"/>
    <s v="58/17"/>
    <m/>
  </r>
  <r>
    <x v="0"/>
    <s v="Чернавский мост - БАМ"/>
    <m/>
    <s v="Цимлянская"/>
    <s v="8"/>
    <m/>
  </r>
  <r>
    <x v="0"/>
    <s v="Остужева - Димитрова"/>
    <m/>
    <s v="Переверткина"/>
    <s v="54"/>
    <m/>
  </r>
  <r>
    <x v="0"/>
    <s v="Остужева - Димитрова"/>
    <m/>
    <s v="Переверткина"/>
    <s v="1/6"/>
    <m/>
  </r>
  <r>
    <x v="0"/>
    <s v="Остужева - Димитрова"/>
    <m/>
    <s v="Переверткина"/>
    <s v="31А"/>
    <m/>
  </r>
  <r>
    <x v="0"/>
    <s v="Остужева - Димитрова"/>
    <m/>
    <s v="Ленинградская"/>
    <s v="26А"/>
    <m/>
  </r>
  <r>
    <x v="0"/>
    <s v="Остужева - Димитрова"/>
    <m/>
    <s v="Порт-Артурская"/>
    <s v="1"/>
    <m/>
  </r>
  <r>
    <x v="0"/>
    <s v="Остужева - Димитрова"/>
    <m/>
    <s v="Маршала Одинцова"/>
    <s v="15"/>
    <m/>
  </r>
  <r>
    <x v="0"/>
    <s v="Остужева - Димитрова"/>
    <m/>
    <s v="Маршала Одинцова"/>
    <s v="21"/>
    <m/>
  </r>
  <r>
    <x v="0"/>
    <s v="Остужева - Димитрова"/>
    <m/>
    <s v="Маршала Одинцова"/>
    <s v="21А"/>
    <m/>
  </r>
  <r>
    <x v="0"/>
    <s v="Остужева - Димитрова"/>
    <m/>
    <s v="Старых Большевиков"/>
    <s v="14"/>
    <m/>
  </r>
  <r>
    <x v="0"/>
    <s v="Остужева - Димитрова"/>
    <m/>
    <s v="Ленинский"/>
    <s v="143"/>
    <m/>
  </r>
  <r>
    <x v="0"/>
    <s v="Остужева - Димитрова"/>
    <m/>
    <s v="Ленинский"/>
    <s v="153"/>
    <m/>
  </r>
  <r>
    <x v="0"/>
    <s v="Остужева - Димитрова"/>
    <m/>
    <s v="Ленинский"/>
    <s v="179"/>
    <m/>
  </r>
  <r>
    <x v="0"/>
    <s v="Остужева - Димитрова"/>
    <m/>
    <s v="Ленинский"/>
    <s v="205"/>
    <m/>
  </r>
  <r>
    <x v="0"/>
    <s v="Остужева - Димитрова"/>
    <m/>
    <s v="Ленинский"/>
    <s v="227"/>
    <m/>
  </r>
  <r>
    <x v="0"/>
    <s v="Остужева - Димитрова"/>
    <m/>
    <s v="Ленинский"/>
    <s v="97/4"/>
    <m/>
  </r>
  <r>
    <x v="0"/>
    <s v="Остужева - Димитрова"/>
    <m/>
    <s v="Ленинский"/>
    <s v="105/2"/>
    <m/>
  </r>
  <r>
    <x v="0"/>
    <s v="Остужева - Димитрова"/>
    <m/>
    <s v="Ленинский"/>
    <s v="155/2"/>
    <m/>
  </r>
  <r>
    <x v="0"/>
    <s v="Остужева - Димитрова"/>
    <m/>
    <s v="Ленинский"/>
    <s v="173/2"/>
    <m/>
  </r>
  <r>
    <x v="0"/>
    <s v="Остужева - Димитрова"/>
    <m/>
    <s v="Урывского"/>
    <s v="17Г"/>
    <m/>
  </r>
  <r>
    <x v="0"/>
    <s v="Остужева - Димитрова"/>
    <m/>
    <s v="Набережная"/>
    <s v="1А"/>
    <m/>
  </r>
  <r>
    <x v="0"/>
    <s v="Чернавский мост - БАМ"/>
    <m/>
    <s v="Пекинская"/>
    <s v="25"/>
    <m/>
  </r>
  <r>
    <x v="0"/>
    <s v="Чернавский мост - БАМ"/>
    <m/>
    <s v="Менделеева"/>
    <s v="6"/>
    <m/>
  </r>
  <r>
    <x v="0"/>
    <s v="Чернавский мост - БАМ"/>
    <m/>
    <s v="Небольсина"/>
    <s v="1"/>
    <m/>
  </r>
  <r>
    <x v="0"/>
    <s v="Чернавский мост - БАМ"/>
    <m/>
    <s v="Небольсина"/>
    <s v="13"/>
    <m/>
  </r>
  <r>
    <x v="0"/>
    <s v="Чернавский мост - БАМ"/>
    <m/>
    <s v="Ростовская"/>
    <s v="48"/>
    <m/>
  </r>
  <r>
    <x v="0"/>
    <s v="Чернавский мост - БАМ"/>
    <m/>
    <s v="Ростовская"/>
    <s v="68"/>
    <m/>
  </r>
  <r>
    <x v="0"/>
    <s v="Чернавский мост - БАМ"/>
    <m/>
    <s v="Ростовская"/>
    <s v="72"/>
    <m/>
  </r>
  <r>
    <x v="0"/>
    <s v="Чернавский мост - БАМ"/>
    <m/>
    <s v="Ростовская"/>
    <s v="76"/>
    <m/>
  </r>
  <r>
    <x v="0"/>
    <s v="Чернавский мост - БАМ"/>
    <m/>
    <s v="Ростовская"/>
    <s v="84"/>
    <m/>
  </r>
  <r>
    <x v="0"/>
    <s v="Чернавский мост - БАМ"/>
    <m/>
    <s v="Цимлянская"/>
    <s v="10"/>
    <m/>
  </r>
  <r>
    <x v="0"/>
    <s v="Чернавский мост - БАМ"/>
    <m/>
    <s v="Костромская"/>
    <s v="8"/>
    <m/>
  </r>
  <r>
    <x v="0"/>
    <s v="Чернавский мост - БАМ"/>
    <m/>
    <s v="Костромская"/>
    <s v="26А"/>
    <m/>
  </r>
  <r>
    <x v="0"/>
    <s v="Чернавский мост - БАМ"/>
    <m/>
    <s v="Костромская"/>
    <s v="12/3"/>
    <m/>
  </r>
  <r>
    <x v="0"/>
    <s v="Чернавский мост - БАМ"/>
    <m/>
    <s v="Парашютистов"/>
    <s v="4"/>
    <m/>
  </r>
  <r>
    <x v="0"/>
    <s v="Чернавский мост - БАМ"/>
    <m/>
    <s v="Циолковского"/>
    <s v="5А"/>
    <m/>
  </r>
  <r>
    <x v="0"/>
    <s v="Чернавский мост - БАМ"/>
    <m/>
    <s v="Волго-Донская"/>
    <s v="11"/>
    <m/>
  </r>
  <r>
    <x v="0"/>
    <s v="Чернавский мост - БАМ"/>
    <m/>
    <s v="Волго-Донская"/>
    <s v="20"/>
    <m/>
  </r>
  <r>
    <x v="0"/>
    <s v="Чернавский мост - БАМ"/>
    <m/>
    <s v="Волго-Донская"/>
    <s v="32"/>
    <m/>
  </r>
  <r>
    <x v="0"/>
    <s v="Остужева - Димитрова"/>
    <m/>
    <s v="Старых Большевиков"/>
    <s v="18"/>
    <m/>
  </r>
  <r>
    <x v="0"/>
    <s v="Остужева - Димитрова"/>
    <m/>
    <s v="Старых Большевиков"/>
    <s v="20/2"/>
    <m/>
  </r>
  <r>
    <x v="0"/>
    <s v="Остужева - Димитрова"/>
    <m/>
    <s v="Богдана Хмельницкого"/>
    <s v="68"/>
    <m/>
  </r>
  <r>
    <x v="0"/>
    <s v="Остужева - Димитрова"/>
    <m/>
    <s v="Богдана Хмельницкого"/>
    <s v="54Б"/>
    <m/>
  </r>
  <r>
    <x v="0"/>
    <s v="Остужева - Димитрова"/>
    <m/>
    <s v="Архитектора Троицкого"/>
    <s v="8"/>
    <m/>
  </r>
  <r>
    <x v="0"/>
    <s v="Чернавский мост - БАМ"/>
    <m/>
    <s v="Щорса"/>
    <s v="166"/>
    <m/>
  </r>
  <r>
    <x v="0"/>
    <s v="Чернавский мост - БАМ"/>
    <m/>
    <s v="Ильича"/>
    <s v="126"/>
    <m/>
  </r>
  <r>
    <x v="0"/>
    <s v="Чернавский мост - БАМ"/>
    <m/>
    <s v="Ильича"/>
    <s v="132"/>
    <m/>
  </r>
  <r>
    <x v="0"/>
    <s v="Чернавский мост - БАМ"/>
    <m/>
    <s v="Волжская"/>
    <s v="17"/>
    <m/>
  </r>
  <r>
    <x v="0"/>
    <s v="Остужева - Димитрова"/>
    <m/>
    <s v="Переверткина"/>
    <s v="12"/>
    <m/>
  </r>
  <r>
    <x v="0"/>
    <s v="Остужева - Димитрова"/>
    <m/>
    <s v="Переверткина"/>
    <s v="21"/>
    <m/>
  </r>
  <r>
    <x v="0"/>
    <s v="Остужева - Димитрова"/>
    <m/>
    <s v="Переверткина"/>
    <s v="26"/>
    <m/>
  </r>
  <r>
    <x v="0"/>
    <s v="Остужева - Димитрова"/>
    <m/>
    <s v="Переверткина"/>
    <s v="28"/>
    <m/>
  </r>
  <r>
    <x v="0"/>
    <s v="Остужева - Димитрова"/>
    <m/>
    <s v="Переверткина"/>
    <s v="33"/>
    <m/>
  </r>
  <r>
    <x v="0"/>
    <s v="Остужева - Димитрова"/>
    <m/>
    <s v="Переверткина"/>
    <s v="37"/>
    <m/>
  </r>
  <r>
    <x v="0"/>
    <s v="Остужева - Димитрова"/>
    <m/>
    <s v="Переверткина"/>
    <s v="38"/>
    <m/>
  </r>
  <r>
    <x v="0"/>
    <s v="Остужева - Димитрова"/>
    <m/>
    <s v="Переверткина"/>
    <s v="44"/>
    <m/>
  </r>
  <r>
    <x v="0"/>
    <s v="Остужева - Димитрова"/>
    <m/>
    <s v="Переверткина"/>
    <s v="49"/>
    <m/>
  </r>
  <r>
    <x v="0"/>
    <s v="Чернавский мост - БАМ"/>
    <m/>
    <s v="Ростовская"/>
    <s v="29А"/>
    <m/>
  </r>
  <r>
    <x v="0"/>
    <s v="Чернавский мост - БАМ"/>
    <m/>
    <s v="Ростовская"/>
    <s v="59А"/>
    <m/>
  </r>
  <r>
    <x v="0"/>
    <s v="Чернавский мост - БАМ"/>
    <m/>
    <s v="Ростовская"/>
    <s v="73А"/>
    <m/>
  </r>
  <r>
    <x v="0"/>
    <s v="Чернавский мост - БАМ"/>
    <m/>
    <s v="Ростовская"/>
    <s v="46/4"/>
    <m/>
  </r>
  <r>
    <x v="0"/>
    <s v="Чернавский мост - БАМ"/>
    <m/>
    <s v="Ростовская"/>
    <s v="46/6"/>
    <m/>
  </r>
  <r>
    <x v="0"/>
    <s v="Чернавский мост - БАМ"/>
    <m/>
    <s v="Ростовская"/>
    <s v="46/8"/>
    <m/>
  </r>
  <r>
    <x v="0"/>
    <s v="Чернавский мост - БАМ"/>
    <m/>
    <s v="Ростовская"/>
    <s v="48/2"/>
    <m/>
  </r>
  <r>
    <x v="0"/>
    <s v="Чернавский мост - БАМ"/>
    <m/>
    <s v="Ростовская"/>
    <s v="48/3"/>
    <m/>
  </r>
  <r>
    <x v="0"/>
    <s v="Чернавский мост - БАМ"/>
    <m/>
    <s v="Ростовская"/>
    <s v="58/19"/>
    <m/>
  </r>
  <r>
    <x v="0"/>
    <s v="Чернавский мост - БАМ"/>
    <m/>
    <s v="Волго-Донская"/>
    <s v="34"/>
    <m/>
  </r>
  <r>
    <x v="0"/>
    <s v="Чернавский мост - БАМ"/>
    <m/>
    <s v="Волго-Донская"/>
    <s v="42"/>
    <m/>
  </r>
  <r>
    <x v="0"/>
    <s v="Чернавский мост - БАМ"/>
    <m/>
    <s v="Ленинградская"/>
    <s v="104"/>
    <m/>
  </r>
  <r>
    <x v="0"/>
    <s v="Чернавский мост - БАМ"/>
    <m/>
    <s v="Ленинградская"/>
    <s v="134"/>
    <m/>
  </r>
  <r>
    <x v="0"/>
    <s v="Чернавский мост - БАМ"/>
    <m/>
    <s v="Ленинградская"/>
    <s v="136"/>
    <m/>
  </r>
  <r>
    <x v="0"/>
    <s v="Чернавский мост - БАМ"/>
    <m/>
    <s v="Ленинградская"/>
    <s v="59/7"/>
    <m/>
  </r>
  <r>
    <x v="0"/>
    <s v="Чернавский мост - БАМ"/>
    <m/>
    <s v="Новосибирская"/>
    <s v="31"/>
    <m/>
  </r>
  <r>
    <x v="0"/>
    <s v="Чернавский мост - БАМ"/>
    <m/>
    <s v="Новосибирская"/>
    <s v="33"/>
    <m/>
  </r>
  <r>
    <x v="0"/>
    <s v="Чернавский мост - БАМ"/>
    <m/>
    <s v="Ольховый"/>
    <s v="2Ж"/>
    <m/>
  </r>
  <r>
    <x v="0"/>
    <s v="Чернавский мост - БАМ"/>
    <m/>
    <s v="Ольховый"/>
    <s v="9А"/>
    <m/>
  </r>
  <r>
    <x v="0"/>
    <s v="Чернавский мост - БАМ"/>
    <m/>
    <s v="Ольховый"/>
    <s v="9Б"/>
    <m/>
  </r>
  <r>
    <x v="0"/>
    <s v="Чернавский мост - БАМ"/>
    <m/>
    <s v="Путилина"/>
    <s v="1"/>
    <m/>
  </r>
  <r>
    <x v="0"/>
    <s v="Чернавский мост - БАМ"/>
    <m/>
    <s v="Ленинский"/>
    <s v="18"/>
    <m/>
  </r>
  <r>
    <x v="0"/>
    <s v="Чернавский мост - БАМ"/>
    <m/>
    <s v="Ленинский"/>
    <s v="57"/>
    <m/>
  </r>
  <r>
    <x v="0"/>
    <s v="Чернавский мост - БАМ"/>
    <m/>
    <s v="Ленинский"/>
    <s v="65"/>
    <m/>
  </r>
  <r>
    <x v="0"/>
    <s v="Чернавский мост - БАМ"/>
    <m/>
    <s v="Ленинский"/>
    <s v="86"/>
    <m/>
  </r>
  <r>
    <x v="0"/>
    <s v="Остужева - Димитрова"/>
    <m/>
    <s v="Переверткина"/>
    <s v="26А"/>
    <m/>
  </r>
  <r>
    <x v="0"/>
    <s v="Остужева - Димитрова"/>
    <m/>
    <s v="Переверткина"/>
    <s v="44А"/>
    <m/>
  </r>
  <r>
    <x v="0"/>
    <s v="Остужева - Димитрова"/>
    <m/>
    <s v="Маршала Одинцова"/>
    <s v="9"/>
    <m/>
  </r>
  <r>
    <x v="0"/>
    <s v="Остужева - Димитрова"/>
    <m/>
    <s v="Маршала Одинцова"/>
    <s v="13"/>
    <m/>
  </r>
  <r>
    <x v="0"/>
    <s v="Остужева - Димитрова"/>
    <m/>
    <s v="Маршала Одинцова"/>
    <s v="25А"/>
    <m/>
  </r>
  <r>
    <x v="0"/>
    <s v="Остужева - Димитрова"/>
    <m/>
    <s v="Старых Большевиков"/>
    <s v="2"/>
    <m/>
  </r>
  <r>
    <x v="0"/>
    <s v="Остужева - Димитрова"/>
    <m/>
    <s v="Старых Большевиков"/>
    <s v="16"/>
    <m/>
  </r>
  <r>
    <x v="0"/>
    <s v="Остужева - Димитрова"/>
    <m/>
    <s v="Старых Большевиков"/>
    <s v="92"/>
    <m/>
  </r>
  <r>
    <x v="0"/>
    <s v="Остужева - Димитрова"/>
    <m/>
    <s v="Старых Большевиков"/>
    <s v="94"/>
    <m/>
  </r>
  <r>
    <x v="0"/>
    <s v="Чернавский мост - БАМ"/>
    <m/>
    <s v="Костромская"/>
    <s v="10"/>
    <m/>
  </r>
  <r>
    <x v="0"/>
    <s v="Чернавский мост - БАМ"/>
    <m/>
    <s v="Костромская"/>
    <s v="8/2"/>
    <m/>
  </r>
  <r>
    <x v="0"/>
    <s v="Чернавский мост - БАМ"/>
    <m/>
    <s v="Парашютистов"/>
    <s v="6"/>
    <m/>
  </r>
  <r>
    <x v="0"/>
    <s v="Чернавский мост - БАМ"/>
    <m/>
    <s v="Циолковского"/>
    <s v="11"/>
    <m/>
  </r>
  <r>
    <x v="0"/>
    <s v="Чернавский мост - БАМ"/>
    <m/>
    <s v="Циолковского"/>
    <s v="13"/>
    <m/>
  </r>
  <r>
    <x v="0"/>
    <s v="Чернавский мост - БАМ"/>
    <m/>
    <s v="Циолковского"/>
    <s v="15"/>
    <m/>
  </r>
  <r>
    <x v="0"/>
    <s v="Чернавский мост - БАМ"/>
    <m/>
    <s v="Волго-Донская"/>
    <s v="19"/>
    <m/>
  </r>
  <r>
    <x v="0"/>
    <s v="Чернавский мост - БАМ"/>
    <m/>
    <s v="Волго-Донская"/>
    <s v="28"/>
    <m/>
  </r>
  <r>
    <x v="0"/>
    <s v="Чернавский мост - БАМ"/>
    <m/>
    <s v="Новосибирская"/>
    <s v="39"/>
    <m/>
  </r>
  <r>
    <x v="0"/>
    <s v="Чернавский мост - БАМ"/>
    <m/>
    <s v="Новосибирская"/>
    <s v="41"/>
    <m/>
  </r>
  <r>
    <x v="0"/>
    <s v="Чернавский мост - БАМ"/>
    <m/>
    <s v="Новосибирская"/>
    <s v="43"/>
    <m/>
  </r>
  <r>
    <x v="1"/>
    <s v="Кировский"/>
    <m/>
    <s v="Народного Ополчения"/>
    <s v="55"/>
    <m/>
  </r>
  <r>
    <x v="1"/>
    <s v="Кировский"/>
    <m/>
    <s v="Народного Ополчения"/>
    <s v="63"/>
    <m/>
  </r>
  <r>
    <x v="1"/>
    <s v="Кировский"/>
    <m/>
    <s v="Народного Ополчения"/>
    <s v="77"/>
    <m/>
  </r>
  <r>
    <x v="1"/>
    <s v="Кировский"/>
    <m/>
    <s v="Новаторов"/>
    <s v="62"/>
    <m/>
  </r>
  <r>
    <x v="1"/>
    <s v="Кировский"/>
    <m/>
    <s v="Оборонная"/>
    <s v="4"/>
    <m/>
  </r>
  <r>
    <x v="1"/>
    <s v="Кировский"/>
    <m/>
    <s v="Народного Ополчения"/>
    <s v="97"/>
    <m/>
  </r>
  <r>
    <x v="1"/>
    <s v="Кировский"/>
    <m/>
    <s v="Народного Ополчения"/>
    <s v="171"/>
    <m/>
  </r>
  <r>
    <x v="1"/>
    <s v="Кировский"/>
    <m/>
    <s v="Народного Ополчения"/>
    <s v="177"/>
    <m/>
  </r>
  <r>
    <x v="1"/>
    <s v="Кировский"/>
    <m/>
    <s v="Народного Ополчения"/>
    <s v="181"/>
    <m/>
  </r>
  <r>
    <x v="1"/>
    <s v="Кировский"/>
    <m/>
    <s v="Народного Ополчения"/>
    <s v="187"/>
    <m/>
  </r>
  <r>
    <x v="1"/>
    <s v="Кировский"/>
    <m/>
    <s v="Подводника Кузьмина"/>
    <s v="6"/>
    <m/>
  </r>
  <r>
    <x v="1"/>
    <s v="Кировский"/>
    <m/>
    <s v="Подводника Кузьмина"/>
    <s v="8"/>
    <m/>
  </r>
  <r>
    <x v="1"/>
    <s v="Кировский"/>
    <m/>
    <s v="Подводника Кузьмина"/>
    <s v="11"/>
    <m/>
  </r>
  <r>
    <x v="1"/>
    <s v="Кировский"/>
    <m/>
    <s v="Козлова"/>
    <s v="17"/>
    <s v="1"/>
  </r>
  <r>
    <x v="1"/>
    <s v="Кировский"/>
    <m/>
    <s v="Козлова"/>
    <s v="37"/>
    <s v="2"/>
  </r>
  <r>
    <x v="1"/>
    <s v="Кировский"/>
    <m/>
    <s v="Козлова"/>
    <s v="39"/>
    <s v="3"/>
  </r>
  <r>
    <x v="1"/>
    <s v="Кировский"/>
    <m/>
    <s v="Козлова"/>
    <s v="41"/>
    <s v="1"/>
  </r>
  <r>
    <x v="1"/>
    <s v="Кировский"/>
    <m/>
    <s v="Козлова"/>
    <s v="41"/>
    <s v="2"/>
  </r>
  <r>
    <x v="1"/>
    <s v="Кировский"/>
    <m/>
    <s v="Козлова"/>
    <s v="51"/>
    <s v="1"/>
  </r>
  <r>
    <x v="1"/>
    <s v="Кировский"/>
    <m/>
    <s v="Двинская"/>
    <s v="10"/>
    <m/>
  </r>
  <r>
    <x v="1"/>
    <s v="Кировский"/>
    <m/>
    <s v="Корнеева"/>
    <s v="6"/>
    <m/>
  </r>
  <r>
    <x v="1"/>
    <s v="Кировский"/>
    <m/>
    <s v="Дачный"/>
    <s v="36"/>
    <s v="3"/>
  </r>
  <r>
    <x v="1"/>
    <s v="Кировский"/>
    <m/>
    <s v="Стачек"/>
    <s v="13"/>
    <m/>
  </r>
  <r>
    <x v="1"/>
    <s v="Кировский"/>
    <m/>
    <s v="Стачек"/>
    <s v="22"/>
    <m/>
  </r>
  <r>
    <x v="1"/>
    <s v="Кировский"/>
    <m/>
    <s v="Стачек"/>
    <s v="67"/>
    <s v="2"/>
  </r>
  <r>
    <x v="1"/>
    <s v="Кировский"/>
    <m/>
    <s v="Стачек"/>
    <s v="71"/>
    <m/>
  </r>
  <r>
    <x v="1"/>
    <s v="Кировский"/>
    <m/>
    <s v="Стачек"/>
    <s v="82"/>
    <m/>
  </r>
  <r>
    <x v="1"/>
    <s v="Кировский"/>
    <m/>
    <s v="Стачек"/>
    <s v="86"/>
    <m/>
  </r>
  <r>
    <x v="1"/>
    <s v="Кировский"/>
    <m/>
    <s v="Стачек"/>
    <s v="198"/>
    <m/>
  </r>
  <r>
    <x v="1"/>
    <s v="Кировский"/>
    <m/>
    <s v="Народного Ополчения"/>
    <s v="109"/>
    <m/>
  </r>
  <r>
    <x v="1"/>
    <s v="Кировский"/>
    <m/>
    <s v="Автовская"/>
    <s v="22"/>
    <m/>
  </r>
  <r>
    <x v="1"/>
    <s v="Кировский"/>
    <m/>
    <s v="Народного Ополчения"/>
    <s v="117"/>
    <m/>
  </r>
  <r>
    <x v="1"/>
    <s v="Кировский"/>
    <m/>
    <s v="Ветеранов"/>
    <s v="13"/>
    <m/>
  </r>
  <r>
    <x v="1"/>
    <s v="Выборгский"/>
    <m/>
    <s v="Удельный"/>
    <s v="51"/>
    <s v="2"/>
  </r>
  <r>
    <x v="1"/>
    <s v="Кировский"/>
    <m/>
    <s v="Народного Ополчения"/>
    <s v="123"/>
    <m/>
  </r>
  <r>
    <x v="1"/>
    <s v="Кировский"/>
    <m/>
    <s v="Народного Ополчения"/>
    <s v="173"/>
    <m/>
  </r>
  <r>
    <x v="1"/>
    <s v="Кировский"/>
    <m/>
    <s v="Народного Ополчения"/>
    <s v="185"/>
    <m/>
  </r>
  <r>
    <x v="1"/>
    <s v="Кировский"/>
    <m/>
    <s v="Подводника Кузьмина"/>
    <s v="32"/>
    <m/>
  </r>
  <r>
    <x v="1"/>
    <s v="Кировский"/>
    <m/>
    <s v="Подводника Кузьмина"/>
    <s v="36"/>
    <m/>
  </r>
  <r>
    <x v="1"/>
    <s v="Кировский"/>
    <m/>
    <s v="Подводника Кузьмина"/>
    <s v="56"/>
    <m/>
  </r>
  <r>
    <x v="1"/>
    <s v="Кировский"/>
    <m/>
    <s v="Танкиста Хрустицкого"/>
    <s v="9"/>
    <m/>
  </r>
  <r>
    <x v="1"/>
    <s v="Кировский"/>
    <m/>
    <s v="Танкиста Хрустицкого"/>
    <s v="25"/>
    <m/>
  </r>
  <r>
    <x v="1"/>
    <s v="Кировский"/>
    <m/>
    <s v="Стачек"/>
    <s v="212"/>
    <m/>
  </r>
  <r>
    <x v="1"/>
    <s v="Кировский"/>
    <m/>
    <s v="Стачек"/>
    <s v="22А"/>
    <m/>
  </r>
  <r>
    <x v="1"/>
    <s v="Кировский"/>
    <m/>
    <s v="Стачек"/>
    <s v="80/1"/>
    <m/>
  </r>
  <r>
    <x v="1"/>
    <s v="Кировский"/>
    <m/>
    <s v="Бурцева"/>
    <s v="1"/>
    <m/>
  </r>
  <r>
    <x v="1"/>
    <s v="Кировский"/>
    <m/>
    <s v="Зайцева"/>
    <s v="8"/>
    <s v="1"/>
  </r>
  <r>
    <x v="1"/>
    <s v="Кировский"/>
    <m/>
    <s v="Зайцева"/>
    <s v="19"/>
    <s v="18"/>
  </r>
  <r>
    <x v="1"/>
    <s v="Кировский"/>
    <m/>
    <s v="Зайцева"/>
    <s v="31"/>
    <m/>
  </r>
  <r>
    <x v="1"/>
    <s v="Кировский"/>
    <m/>
    <s v="Зайцева"/>
    <s v="33"/>
    <m/>
  </r>
  <r>
    <x v="1"/>
    <s v="Кировский"/>
    <m/>
    <s v="Зайцева"/>
    <s v="37"/>
    <m/>
  </r>
  <r>
    <x v="1"/>
    <s v="Кировский"/>
    <m/>
    <s v="Косинова"/>
    <s v="14"/>
    <s v="1"/>
  </r>
  <r>
    <x v="1"/>
    <s v="Кировский"/>
    <m/>
    <s v="Автовская"/>
    <s v="8"/>
    <m/>
  </r>
  <r>
    <x v="1"/>
    <s v="Кировский"/>
    <m/>
    <s v="Автовская"/>
    <s v="9"/>
    <m/>
  </r>
  <r>
    <x v="1"/>
    <s v="Кировский"/>
    <m/>
    <s v="Автовская"/>
    <s v="29"/>
    <m/>
  </r>
  <r>
    <x v="1"/>
    <s v="Кировский"/>
    <m/>
    <s v="Автовская"/>
    <s v="52"/>
    <m/>
  </r>
  <r>
    <x v="1"/>
    <s v="Кировский"/>
    <m/>
    <s v="Подводника Кузьмина"/>
    <s v="2"/>
    <m/>
  </r>
  <r>
    <x v="1"/>
    <s v="Кировский"/>
    <m/>
    <s v="Подводника Кузьмина"/>
    <s v="14"/>
    <m/>
  </r>
  <r>
    <x v="1"/>
    <s v="Кировский"/>
    <m/>
    <s v="Подводника Кузьмина"/>
    <s v="20"/>
    <m/>
  </r>
  <r>
    <x v="1"/>
    <s v="Кировский"/>
    <m/>
    <s v="Подводника Кузьмина"/>
    <s v="29"/>
    <m/>
  </r>
  <r>
    <x v="1"/>
    <s v="Кировский"/>
    <m/>
    <s v="Подводника Кузьмина"/>
    <s v="42"/>
    <m/>
  </r>
  <r>
    <x v="1"/>
    <s v="Кировский"/>
    <m/>
    <s v="Танкиста Хрустицкого"/>
    <s v="27"/>
    <m/>
  </r>
  <r>
    <x v="1"/>
    <s v="Кировский"/>
    <m/>
    <s v="Червонного Казачества"/>
    <s v="4"/>
    <m/>
  </r>
  <r>
    <x v="1"/>
    <s v="Кировский"/>
    <m/>
    <s v="Червонного Казачества"/>
    <s v="12"/>
    <m/>
  </r>
  <r>
    <x v="1"/>
    <s v="Кировский"/>
    <m/>
    <s v="Червонного Казачества"/>
    <s v="26"/>
    <m/>
  </r>
  <r>
    <x v="1"/>
    <s v="Кировский"/>
    <m/>
    <s v="Червонного Казачества"/>
    <s v="30"/>
    <m/>
  </r>
  <r>
    <x v="1"/>
    <s v="Кировский"/>
    <m/>
    <s v="Червонного Казачества"/>
    <s v="36"/>
    <m/>
  </r>
  <r>
    <x v="1"/>
    <s v="Выборгский"/>
    <m/>
    <s v="Лесной"/>
    <s v="37"/>
    <s v="5"/>
  </r>
  <r>
    <x v="1"/>
    <s v="Кировский"/>
    <m/>
    <s v="Новаторов"/>
    <s v="21"/>
    <s v="1"/>
  </r>
  <r>
    <x v="1"/>
    <s v="Кировский"/>
    <m/>
    <s v="Новаторов"/>
    <s v="21"/>
    <s v="2"/>
  </r>
  <r>
    <x v="1"/>
    <s v="Кировский"/>
    <m/>
    <s v="Ветеранов"/>
    <s v="20"/>
    <m/>
  </r>
  <r>
    <x v="1"/>
    <s v="Кировский"/>
    <m/>
    <s v="Ветеранов"/>
    <s v="23"/>
    <m/>
  </r>
  <r>
    <x v="1"/>
    <s v="Кировский"/>
    <m/>
    <s v="Ветеранов"/>
    <s v="24"/>
    <m/>
  </r>
  <r>
    <x v="1"/>
    <s v="Выборгский"/>
    <m/>
    <s v="Тореза"/>
    <s v="38"/>
    <m/>
  </r>
  <r>
    <x v="1"/>
    <s v="Кировский"/>
    <m/>
    <s v="Ленинский"/>
    <s v="125"/>
    <s v="2"/>
  </r>
  <r>
    <x v="1"/>
    <s v="Кировский"/>
    <m/>
    <s v="Зайцева"/>
    <s v="39"/>
    <m/>
  </r>
  <r>
    <x v="1"/>
    <s v="Кировский"/>
    <m/>
    <s v="Зайцева"/>
    <s v="18/16"/>
    <m/>
  </r>
  <r>
    <x v="1"/>
    <s v="Кировский"/>
    <m/>
    <s v="Козлова"/>
    <s v="39"/>
    <s v="1"/>
  </r>
  <r>
    <x v="1"/>
    <s v="Кировский"/>
    <m/>
    <s v="Козлова"/>
    <s v="45"/>
    <s v="2"/>
  </r>
  <r>
    <x v="1"/>
    <s v="Кировский"/>
    <m/>
    <s v="Козлова"/>
    <s v="51"/>
    <s v="2"/>
  </r>
  <r>
    <x v="1"/>
    <s v="Кировский"/>
    <m/>
    <s v="Двинская"/>
    <s v="8"/>
    <m/>
  </r>
  <r>
    <x v="1"/>
    <s v="Кировский"/>
    <m/>
    <s v="Косинова"/>
    <s v="14"/>
    <s v="2"/>
  </r>
  <r>
    <x v="1"/>
    <s v="Кировский"/>
    <m/>
    <s v="Автовская"/>
    <s v="6"/>
    <m/>
  </r>
  <r>
    <x v="1"/>
    <s v="Кировский"/>
    <m/>
    <s v="Подводника Кузьмина"/>
    <s v="48"/>
    <m/>
  </r>
  <r>
    <x v="1"/>
    <s v="Кировский"/>
    <m/>
    <s v="Ветеранов"/>
    <s v="39"/>
    <s v="2"/>
  </r>
  <r>
    <x v="1"/>
    <s v="Выборгский"/>
    <m/>
    <s v="Тореза"/>
    <s v="35"/>
    <s v="2"/>
  </r>
  <r>
    <x v="1"/>
    <s v="Кировский"/>
    <m/>
    <s v="Танкиста Хрустицкого"/>
    <s v="6"/>
    <m/>
  </r>
  <r>
    <x v="1"/>
    <s v="Кировский"/>
    <m/>
    <s v="Танкиста Хрустицкого"/>
    <s v="17"/>
    <m/>
  </r>
  <r>
    <x v="1"/>
    <s v="Кировский"/>
    <m/>
    <s v="Червонного Казачества"/>
    <s v="6"/>
    <m/>
  </r>
  <r>
    <x v="1"/>
    <s v="Кировский"/>
    <m/>
    <s v="Червонного Казачества"/>
    <s v="38"/>
    <m/>
  </r>
  <r>
    <x v="1"/>
    <s v="Кировский"/>
    <m/>
    <s v="Автовская"/>
    <s v="14"/>
    <m/>
  </r>
  <r>
    <x v="1"/>
    <s v="Кировский"/>
    <m/>
    <s v="Автовская"/>
    <s v="15"/>
    <s v="2"/>
  </r>
  <r>
    <x v="1"/>
    <s v="Кировский"/>
    <m/>
    <s v="Автовская"/>
    <s v="25"/>
    <m/>
  </r>
  <r>
    <x v="1"/>
    <s v="Кировский"/>
    <m/>
    <s v="Автовская"/>
    <s v="40"/>
    <m/>
  </r>
  <r>
    <x v="1"/>
    <s v="Кировский"/>
    <m/>
    <s v="Ветеранов"/>
    <s v="3"/>
    <s v="2"/>
  </r>
  <r>
    <x v="1"/>
    <s v="Кировский"/>
    <m/>
    <s v="Ветеранов"/>
    <s v="7"/>
    <m/>
  </r>
  <r>
    <x v="1"/>
    <s v="Кировский"/>
    <m/>
    <s v="Ветеранов"/>
    <s v="11"/>
    <m/>
  </r>
  <r>
    <x v="1"/>
    <s v="Кировский"/>
    <m/>
    <s v="Ветеранов"/>
    <s v="17"/>
    <m/>
  </r>
  <r>
    <x v="1"/>
    <s v="Кировский"/>
    <m/>
    <s v="Ветеранов"/>
    <s v="41"/>
    <m/>
  </r>
  <r>
    <x v="1"/>
    <s v="Выборгский"/>
    <m/>
    <s v="Хошимина"/>
    <s v="6"/>
    <s v="1"/>
  </r>
  <r>
    <x v="1"/>
    <s v="Выборгский"/>
    <m/>
    <s v="Энгельса"/>
    <s v="96"/>
    <m/>
  </r>
  <r>
    <x v="1"/>
    <s v="Кировский"/>
    <m/>
    <s v="Ветеранов"/>
    <s v="43"/>
    <m/>
  </r>
  <r>
    <x v="1"/>
    <s v="Кировский"/>
    <m/>
    <s v="Ветеранов"/>
    <s v="45"/>
    <m/>
  </r>
  <r>
    <x v="1"/>
    <s v="Кировский"/>
    <m/>
    <s v="Ветеранов"/>
    <s v="47"/>
    <m/>
  </r>
  <r>
    <x v="1"/>
    <s v="Кировский"/>
    <m/>
    <s v="Ветеранов"/>
    <s v="65"/>
    <m/>
  </r>
  <r>
    <x v="1"/>
    <s v="Кировский"/>
    <m/>
    <s v="Ветеранов"/>
    <s v="67"/>
    <s v="1"/>
  </r>
  <r>
    <x v="1"/>
    <s v="Кировский"/>
    <m/>
    <s v="Ветеранов"/>
    <s v="71"/>
    <s v="5"/>
  </r>
  <r>
    <x v="1"/>
    <s v="Кировский"/>
    <m/>
    <s v="Ветеранов"/>
    <s v="84"/>
    <m/>
  </r>
  <r>
    <x v="1"/>
    <s v="Кировский"/>
    <m/>
    <s v="Ветеранов"/>
    <s v="90"/>
    <m/>
  </r>
  <r>
    <x v="1"/>
    <s v="Кировский"/>
    <m/>
    <s v="Ветеранов"/>
    <s v="18"/>
    <m/>
  </r>
  <r>
    <x v="1"/>
    <s v="Выборгский"/>
    <m/>
    <s v="Харченко"/>
    <s v="12"/>
    <m/>
  </r>
  <r>
    <x v="1"/>
    <s v="Кировский"/>
    <m/>
    <s v="Ветеранов"/>
    <s v="25"/>
    <m/>
  </r>
  <r>
    <x v="1"/>
    <s v="Кировский"/>
    <m/>
    <s v="Ленинский"/>
    <s v="121"/>
    <s v="3"/>
  </r>
  <r>
    <x v="1"/>
    <s v="Выборгский"/>
    <m/>
    <s v="Рашетова"/>
    <s v="11"/>
    <s v="2"/>
  </r>
  <r>
    <x v="1"/>
    <s v="Кировский"/>
    <m/>
    <s v="Ветеранов"/>
    <s v="29"/>
    <m/>
  </r>
  <r>
    <x v="1"/>
    <s v="Выборгский"/>
    <m/>
    <s v="Лесной"/>
    <s v="37"/>
    <s v="2"/>
  </r>
  <r>
    <x v="1"/>
    <s v="Выборгский"/>
    <m/>
    <s v="Тореза"/>
    <s v="76"/>
    <m/>
  </r>
  <r>
    <x v="1"/>
    <s v="Кировский"/>
    <m/>
    <s v="Червонного Казачества"/>
    <s v="42"/>
    <m/>
  </r>
  <r>
    <x v="1"/>
    <s v="Кировский"/>
    <m/>
    <s v="Червонного Казачества"/>
    <s v="44"/>
    <m/>
  </r>
  <r>
    <x v="1"/>
    <s v="Выборгский"/>
    <m/>
    <s v="Лесной"/>
    <s v="37"/>
    <s v="1"/>
  </r>
  <r>
    <x v="1"/>
    <s v="Выборгский"/>
    <m/>
    <s v="Лесной"/>
    <s v="37"/>
    <s v="3"/>
  </r>
  <r>
    <x v="1"/>
    <s v="Выборгский"/>
    <m/>
    <s v="Лесной"/>
    <s v="39"/>
    <s v="3"/>
  </r>
  <r>
    <x v="1"/>
    <s v="Выборгский"/>
    <m/>
    <s v="Тореза"/>
    <s v="15"/>
    <m/>
  </r>
  <r>
    <x v="1"/>
    <s v="Выборгский"/>
    <m/>
    <s v="Тореза"/>
    <s v="39"/>
    <s v="1"/>
  </r>
  <r>
    <x v="1"/>
    <s v="Выборгский"/>
    <m/>
    <s v="Есенина"/>
    <s v="6"/>
    <s v="1"/>
  </r>
  <r>
    <x v="1"/>
    <s v="Выборгский"/>
    <m/>
    <s v="Лесной"/>
    <s v="61"/>
    <s v="1"/>
  </r>
  <r>
    <x v="1"/>
    <s v="Выборгский"/>
    <m/>
    <s v="Лесной"/>
    <s v="61"/>
    <s v="2"/>
  </r>
  <r>
    <x v="1"/>
    <s v="Выборгский"/>
    <m/>
    <s v="Лесной"/>
    <s v="61"/>
    <s v="3"/>
  </r>
  <r>
    <x v="1"/>
    <s v="Выборгский"/>
    <m/>
    <s v="Тореза"/>
    <s v="17"/>
    <m/>
  </r>
  <r>
    <x v="1"/>
    <s v="Выборгский"/>
    <m/>
    <s v="Тореза"/>
    <s v="35"/>
    <s v="3"/>
  </r>
  <r>
    <x v="1"/>
    <s v="Выборгский"/>
    <m/>
    <s v="Тореза"/>
    <s v="78"/>
    <m/>
  </r>
  <r>
    <x v="1"/>
    <s v="Выборгский"/>
    <m/>
    <s v="Тореза"/>
    <s v="88"/>
    <m/>
  </r>
  <r>
    <x v="1"/>
    <s v="Выборгский"/>
    <m/>
    <s v="Есенина"/>
    <s v="8"/>
    <s v="1"/>
  </r>
  <r>
    <x v="1"/>
    <s v="Выборгский"/>
    <m/>
    <s v="Есенина"/>
    <s v="14"/>
    <s v="2"/>
  </r>
  <r>
    <x v="1"/>
    <s v="Кировский"/>
    <m/>
    <s v="Ветеранов"/>
    <s v="49"/>
    <m/>
  </r>
  <r>
    <x v="1"/>
    <s v="Кировский"/>
    <m/>
    <s v="Ветеранов"/>
    <s v="50"/>
    <m/>
  </r>
  <r>
    <x v="1"/>
    <s v="Кировский"/>
    <m/>
    <s v="Ветеранов"/>
    <s v="52"/>
    <m/>
  </r>
  <r>
    <x v="1"/>
    <s v="Кировский"/>
    <m/>
    <s v="Ветеранов"/>
    <s v="55"/>
    <m/>
  </r>
  <r>
    <x v="1"/>
    <s v="Кировский"/>
    <m/>
    <s v="Ветеранов"/>
    <s v="67"/>
    <s v="2"/>
  </r>
  <r>
    <x v="1"/>
    <s v="Кировский"/>
    <m/>
    <s v="Ветеранов"/>
    <s v="71"/>
    <s v="1"/>
  </r>
  <r>
    <x v="1"/>
    <s v="Кировский"/>
    <m/>
    <s v="Ветеранов"/>
    <s v="87"/>
    <m/>
  </r>
  <r>
    <x v="1"/>
    <s v="Кировский"/>
    <m/>
    <s v="Ветеранов"/>
    <s v="92"/>
    <m/>
  </r>
  <r>
    <x v="1"/>
    <s v="Кировский"/>
    <m/>
    <s v="Ветеранов"/>
    <s v="97"/>
    <m/>
  </r>
  <r>
    <x v="1"/>
    <s v="Выборгский"/>
    <m/>
    <s v="Есенина"/>
    <s v="15"/>
    <s v="1"/>
  </r>
  <r>
    <x v="1"/>
    <s v="Выборгский"/>
    <m/>
    <s v="Есенина"/>
    <s v="20"/>
    <s v="2"/>
  </r>
  <r>
    <x v="1"/>
    <s v="Выборгский"/>
    <m/>
    <s v="Руднева"/>
    <s v="4"/>
    <m/>
  </r>
  <r>
    <x v="1"/>
    <s v="Выборгский"/>
    <m/>
    <s v="Руднева"/>
    <s v="5"/>
    <s v="1"/>
  </r>
  <r>
    <x v="1"/>
    <s v="Выборгский"/>
    <m/>
    <s v="Учебный"/>
    <s v="10"/>
    <s v="1"/>
  </r>
  <r>
    <x v="1"/>
    <s v="Выборгский"/>
    <m/>
    <s v="Учебный"/>
    <s v="10"/>
    <s v="2"/>
  </r>
  <r>
    <x v="1"/>
    <s v="Выборгский"/>
    <m/>
    <s v="Учебный"/>
    <s v="12"/>
    <s v="2"/>
  </r>
  <r>
    <x v="1"/>
    <s v="Кировский"/>
    <m/>
    <s v="Ветеранов"/>
    <s v="93"/>
    <m/>
  </r>
  <r>
    <x v="1"/>
    <s v="Кировский"/>
    <m/>
    <s v="Ветеранов"/>
    <s v="99"/>
    <m/>
  </r>
  <r>
    <x v="1"/>
    <s v="Кировский"/>
    <m/>
    <s v="Ветеранов"/>
    <s v="103"/>
    <m/>
  </r>
  <r>
    <x v="1"/>
    <s v="Кировский"/>
    <m/>
    <s v="Ветеранов"/>
    <s v="110"/>
    <m/>
  </r>
  <r>
    <x v="1"/>
    <s v="Кировский"/>
    <m/>
    <s v="Ветеранов"/>
    <s v="112"/>
    <s v="2"/>
  </r>
  <r>
    <x v="1"/>
    <s v="Кировский"/>
    <m/>
    <s v="Ветеранов"/>
    <s v="114"/>
    <s v="1"/>
  </r>
  <r>
    <x v="1"/>
    <s v="Кировский"/>
    <m/>
    <s v="Ветеранов"/>
    <s v="114"/>
    <s v="3"/>
  </r>
  <r>
    <x v="1"/>
    <s v="Кировский"/>
    <m/>
    <s v="Ленинский"/>
    <s v="109"/>
    <m/>
  </r>
  <r>
    <x v="1"/>
    <s v="Кировский"/>
    <m/>
    <s v="Ленинский"/>
    <s v="127"/>
    <m/>
  </r>
  <r>
    <x v="1"/>
    <s v="Кировский"/>
    <m/>
    <s v="Ленинский"/>
    <s v="129"/>
    <s v="3"/>
  </r>
  <r>
    <x v="1"/>
    <s v="Выборгский"/>
    <m/>
    <s v="Есенина"/>
    <s v="11"/>
    <s v="1"/>
  </r>
  <r>
    <x v="1"/>
    <s v="Выборгский"/>
    <m/>
    <s v="Есенина"/>
    <s v="14"/>
    <s v="1"/>
  </r>
  <r>
    <x v="1"/>
    <s v="Выборгский"/>
    <m/>
    <s v="Есенина"/>
    <s v="22"/>
    <s v="1"/>
  </r>
  <r>
    <x v="1"/>
    <s v="Выборгский"/>
    <m/>
    <s v="Есенина"/>
    <s v="26"/>
    <s v="1"/>
  </r>
  <r>
    <x v="1"/>
    <s v="Выборгский"/>
    <m/>
    <s v="Есенина"/>
    <s v="26"/>
    <s v="2"/>
  </r>
  <r>
    <x v="1"/>
    <s v="Выборгский"/>
    <m/>
    <s v="Есенина"/>
    <s v="28"/>
    <s v="1"/>
  </r>
  <r>
    <x v="1"/>
    <s v="Выборгский"/>
    <m/>
    <s v="Есенина"/>
    <s v="30"/>
    <m/>
  </r>
  <r>
    <x v="1"/>
    <s v="Кировский"/>
    <m/>
    <s v="Ветеранов"/>
    <s v="102"/>
    <m/>
  </r>
  <r>
    <x v="1"/>
    <s v="Кировский"/>
    <m/>
    <s v="Ветеранов"/>
    <s v="105"/>
    <m/>
  </r>
  <r>
    <x v="1"/>
    <s v="Кировский"/>
    <m/>
    <s v="Ветеранов"/>
    <s v="109"/>
    <s v="3"/>
  </r>
  <r>
    <x v="1"/>
    <s v="Кировский"/>
    <m/>
    <s v="Ветеранов"/>
    <s v="112"/>
    <m/>
  </r>
  <r>
    <x v="1"/>
    <s v="Кировский"/>
    <m/>
    <s v="Ленинский"/>
    <s v="125"/>
    <s v="4"/>
  </r>
  <r>
    <x v="1"/>
    <s v="Кировский"/>
    <m/>
    <s v="Ленинский"/>
    <s v="127"/>
    <s v="2"/>
  </r>
  <r>
    <x v="1"/>
    <s v="Кировский"/>
    <m/>
    <s v="Ленинский"/>
    <s v="138"/>
    <s v="2"/>
  </r>
  <r>
    <x v="1"/>
    <s v="Кировский"/>
    <m/>
    <s v="Маринеско"/>
    <s v="12"/>
    <m/>
  </r>
  <r>
    <x v="1"/>
    <s v="Кировский"/>
    <m/>
    <s v="Ленинский"/>
    <s v="129"/>
    <s v="5"/>
  </r>
  <r>
    <x v="1"/>
    <s v="Кировский"/>
    <m/>
    <s v="Ленинский"/>
    <s v="134"/>
    <m/>
  </r>
  <r>
    <x v="1"/>
    <s v="Кировский"/>
    <m/>
    <s v="Маринеско"/>
    <s v="1"/>
    <m/>
  </r>
  <r>
    <x v="1"/>
    <s v="Кировский"/>
    <m/>
    <s v="Маринеско"/>
    <s v="4"/>
    <m/>
  </r>
  <r>
    <x v="1"/>
    <s v="Кировский"/>
    <m/>
    <s v="Маринеско"/>
    <s v="10"/>
    <m/>
  </r>
  <r>
    <x v="1"/>
    <s v="Выборгский"/>
    <m/>
    <s v="Есенина"/>
    <s v="36"/>
    <s v="1"/>
  </r>
  <r>
    <x v="1"/>
    <s v="Выборгский"/>
    <m/>
    <s v="Руднева"/>
    <s v="3"/>
    <s v="1"/>
  </r>
  <r>
    <x v="1"/>
    <s v="Выборгский"/>
    <m/>
    <s v="Руднева"/>
    <s v="8"/>
    <s v="2"/>
  </r>
  <r>
    <x v="1"/>
    <s v="Выборгский"/>
    <m/>
    <s v="Руднева"/>
    <s v="11"/>
    <m/>
  </r>
  <r>
    <x v="1"/>
    <s v="Выборгский"/>
    <m/>
    <s v="Руднева"/>
    <s v="21"/>
    <s v="1"/>
  </r>
  <r>
    <x v="1"/>
    <s v="Выборгский"/>
    <m/>
    <s v="Руднева"/>
    <s v="21"/>
    <s v="2"/>
  </r>
  <r>
    <x v="1"/>
    <s v="Выборгский"/>
    <m/>
    <s v="Руднева"/>
    <s v="22"/>
    <s v="2"/>
  </r>
  <r>
    <x v="1"/>
    <s v="Выборгский"/>
    <m/>
    <s v="Руднева"/>
    <s v="27"/>
    <m/>
  </r>
  <r>
    <x v="1"/>
    <s v="Кировский"/>
    <m/>
    <s v="Маринеско"/>
    <s v="7А"/>
    <m/>
  </r>
  <r>
    <x v="1"/>
    <s v="Кировский"/>
    <m/>
    <s v="Маринеско"/>
    <s v="9/12"/>
    <m/>
  </r>
  <r>
    <x v="1"/>
    <s v="Кировский"/>
    <m/>
    <s v="Новаторов"/>
    <s v="4"/>
    <m/>
  </r>
  <r>
    <x v="1"/>
    <s v="Кировский"/>
    <m/>
    <s v="Новаторов"/>
    <s v="17"/>
    <m/>
  </r>
  <r>
    <x v="1"/>
    <s v="Кировский"/>
    <m/>
    <s v="Новаторов"/>
    <s v="21"/>
    <s v="3"/>
  </r>
  <r>
    <x v="1"/>
    <s v="Выборгский"/>
    <m/>
    <s v="Культуры"/>
    <s v="6"/>
    <s v="1"/>
  </r>
  <r>
    <x v="1"/>
    <s v="Выборгский"/>
    <m/>
    <s v="Культуры"/>
    <s v="8"/>
    <m/>
  </r>
  <r>
    <x v="1"/>
    <s v="Выборгский"/>
    <m/>
    <s v="Культуры"/>
    <s v="16"/>
    <s v="2"/>
  </r>
  <r>
    <x v="1"/>
    <s v="Выборгский"/>
    <m/>
    <s v="Культуры"/>
    <s v="26"/>
    <s v="1"/>
  </r>
  <r>
    <x v="1"/>
    <s v="Выборгский"/>
    <m/>
    <s v="Рашетова"/>
    <s v="7"/>
    <m/>
  </r>
  <r>
    <x v="1"/>
    <s v="Выборгский"/>
    <m/>
    <s v="Рашетова"/>
    <s v="13"/>
    <s v="2"/>
  </r>
  <r>
    <x v="1"/>
    <s v="Выборгский"/>
    <m/>
    <s v="Северный"/>
    <s v="8"/>
    <s v="1"/>
  </r>
  <r>
    <x v="1"/>
    <s v="Выборгский"/>
    <m/>
    <s v="Харченко"/>
    <s v="9"/>
    <m/>
  </r>
  <r>
    <x v="1"/>
    <s v="Кировский"/>
    <m/>
    <s v="Новаторов"/>
    <s v="1"/>
    <m/>
  </r>
  <r>
    <x v="1"/>
    <s v="Кировский"/>
    <m/>
    <s v="Новаторов"/>
    <s v="14"/>
    <m/>
  </r>
  <r>
    <x v="1"/>
    <s v="Кировский"/>
    <m/>
    <s v="Новаторов"/>
    <s v="18"/>
    <m/>
  </r>
  <r>
    <x v="1"/>
    <s v="Кировский"/>
    <m/>
    <s v="Новаторов"/>
    <s v="19"/>
    <m/>
  </r>
  <r>
    <x v="1"/>
    <s v="Кировский"/>
    <m/>
    <s v="Новаторов"/>
    <s v="24"/>
    <m/>
  </r>
  <r>
    <x v="1"/>
    <s v="Кировский"/>
    <m/>
    <s v="Новаторов"/>
    <s v="44"/>
    <m/>
  </r>
  <r>
    <x v="1"/>
    <s v="Кировский"/>
    <m/>
    <s v="Новаторов"/>
    <s v="47"/>
    <m/>
  </r>
  <r>
    <x v="1"/>
    <s v="Кировский"/>
    <m/>
    <s v="Новаторов"/>
    <s v="50"/>
    <m/>
  </r>
  <r>
    <x v="1"/>
    <s v="Кировский"/>
    <m/>
    <s v="Новаторов"/>
    <s v="29"/>
    <m/>
  </r>
  <r>
    <x v="1"/>
    <s v="Выборгский"/>
    <m/>
    <s v="Шателена"/>
    <s v="8"/>
    <m/>
  </r>
  <r>
    <x v="1"/>
    <s v="Кировский"/>
    <m/>
    <s v="Новаторов"/>
    <s v="78"/>
    <m/>
  </r>
  <r>
    <x v="1"/>
    <s v="Кировский"/>
    <m/>
    <s v="Новаторов"/>
    <s v="31"/>
    <m/>
  </r>
  <r>
    <x v="1"/>
    <s v="Кировский"/>
    <m/>
    <s v="Новаторов"/>
    <s v="35"/>
    <m/>
  </r>
  <r>
    <x v="1"/>
    <s v="Кировский"/>
    <m/>
    <s v="Новаторов"/>
    <s v="37"/>
    <m/>
  </r>
  <r>
    <x v="1"/>
    <s v="Кировский"/>
    <m/>
    <s v="Новаторов"/>
    <s v="38"/>
    <m/>
  </r>
  <r>
    <x v="1"/>
    <s v="Кировский"/>
    <m/>
    <s v="Новаторов"/>
    <s v="41"/>
    <m/>
  </r>
  <r>
    <x v="1"/>
    <s v="Выборгский"/>
    <m/>
    <s v="Хошимина"/>
    <s v="5"/>
    <s v="1"/>
  </r>
  <r>
    <x v="1"/>
    <s v="Выборгский"/>
    <m/>
    <s v="Шателена"/>
    <s v="2"/>
    <s v="2"/>
  </r>
  <r>
    <x v="1"/>
    <s v="Выборгский"/>
    <m/>
    <s v="Шателена"/>
    <s v="4"/>
    <m/>
  </r>
  <r>
    <x v="1"/>
    <s v="Выборгский"/>
    <m/>
    <s v="Шателена"/>
    <s v="16"/>
    <m/>
  </r>
  <r>
    <x v="1"/>
    <s v="Выборгский"/>
    <m/>
    <s v="Энгельса"/>
    <s v="63"/>
    <s v="3"/>
  </r>
  <r>
    <x v="1"/>
    <s v="Выборгский"/>
    <m/>
    <s v="Энгельса"/>
    <s v="111"/>
    <m/>
  </r>
  <r>
    <x v="1"/>
    <s v="Выборгский"/>
    <m/>
    <s v="Энгельса"/>
    <s v="123"/>
    <m/>
  </r>
  <r>
    <x v="1"/>
    <s v="Выборгский"/>
    <m/>
    <s v="Энгельса"/>
    <s v="125"/>
    <m/>
  </r>
  <r>
    <x v="1"/>
    <s v="Выборгский"/>
    <m/>
    <s v="Руднева"/>
    <s v="28"/>
    <m/>
  </r>
  <r>
    <x v="1"/>
    <s v="Выборгский"/>
    <m/>
    <s v="Руднева"/>
    <s v="29"/>
    <s v="1"/>
  </r>
  <r>
    <x v="1"/>
    <s v="Выборгский"/>
    <m/>
    <s v="Учебный"/>
    <s v="10"/>
    <s v="4"/>
  </r>
  <r>
    <x v="1"/>
    <s v="Выборгский"/>
    <m/>
    <s v="Асафьева"/>
    <s v="2"/>
    <s v="1"/>
  </r>
  <r>
    <x v="1"/>
    <s v="Выборгский"/>
    <m/>
    <s v="Асафьева"/>
    <s v="2"/>
    <s v="2"/>
  </r>
  <r>
    <x v="1"/>
    <s v="Выборгский"/>
    <m/>
    <s v="Асафьева"/>
    <s v="8"/>
    <m/>
  </r>
  <r>
    <x v="1"/>
    <s v="Выборгский"/>
    <m/>
    <s v="Асафьева"/>
    <s v="9"/>
    <s v="1"/>
  </r>
  <r>
    <x v="1"/>
    <s v="Кировский"/>
    <m/>
    <s v="Новаторов"/>
    <s v="52"/>
    <m/>
  </r>
  <r>
    <x v="1"/>
    <s v="Кировский"/>
    <m/>
    <s v="Новаторов"/>
    <s v="55"/>
    <m/>
  </r>
  <r>
    <x v="1"/>
    <s v="Выборгский"/>
    <m/>
    <s v="Гданьская"/>
    <s v="17"/>
    <m/>
  </r>
  <r>
    <x v="1"/>
    <s v="Выборгский"/>
    <m/>
    <s v="Шателена"/>
    <s v="2"/>
    <s v="1"/>
  </r>
  <r>
    <x v="1"/>
    <s v="Кировский"/>
    <m/>
    <s v="Новаторов"/>
    <s v="58"/>
    <m/>
  </r>
  <r>
    <x v="1"/>
    <s v="Кировский"/>
    <m/>
    <s v="Новаторов"/>
    <s v="63"/>
    <m/>
  </r>
  <r>
    <x v="1"/>
    <s v="Кировский"/>
    <m/>
    <s v="Новаторов"/>
    <s v="80"/>
    <m/>
  </r>
  <r>
    <x v="1"/>
    <s v="Кировский"/>
    <m/>
    <s v="Новаторов"/>
    <s v="80"/>
    <s v="3"/>
  </r>
  <r>
    <x v="1"/>
    <s v="Кировский"/>
    <m/>
    <s v="Новаторов"/>
    <s v="82"/>
    <m/>
  </r>
  <r>
    <x v="1"/>
    <s v="Выборгский"/>
    <m/>
    <s v="Энгельса"/>
    <s v="143"/>
    <s v="3"/>
  </r>
  <r>
    <x v="1"/>
    <s v="Выборгский"/>
    <m/>
    <s v="Энгельса"/>
    <s v="145"/>
    <s v="3"/>
  </r>
  <r>
    <x v="1"/>
    <s v="Выборгский"/>
    <m/>
    <s v="Энгельса"/>
    <s v="151"/>
    <s v="2"/>
  </r>
  <r>
    <x v="1"/>
    <s v="Выборгский"/>
    <m/>
    <s v="Гданьская"/>
    <s v="8"/>
    <m/>
  </r>
  <r>
    <x v="1"/>
    <s v="Выборгский"/>
    <m/>
    <s v="Гданьская"/>
    <s v="13"/>
    <m/>
  </r>
  <r>
    <x v="1"/>
    <s v="Выборгский"/>
    <m/>
    <s v="Гданьская"/>
    <s v="14"/>
    <m/>
  </r>
  <r>
    <x v="1"/>
    <s v="Выборгский"/>
    <m/>
    <s v="Курчатова"/>
    <s v="4"/>
    <m/>
  </r>
  <r>
    <x v="1"/>
    <s v="Выборгский"/>
    <m/>
    <s v="Асафьева"/>
    <s v="12"/>
    <s v="1"/>
  </r>
  <r>
    <x v="1"/>
    <s v="Выборгский"/>
    <m/>
    <s v="Культуры"/>
    <s v="12"/>
    <s v="2"/>
  </r>
  <r>
    <x v="1"/>
    <s v="Выборгский"/>
    <m/>
    <s v="Культуры"/>
    <s v="16"/>
    <s v="1"/>
  </r>
  <r>
    <x v="1"/>
    <s v="Выборгский"/>
    <m/>
    <s v="Культуры"/>
    <s v="18"/>
    <s v="2"/>
  </r>
  <r>
    <x v="1"/>
    <s v="Выборгский"/>
    <m/>
    <s v="Культуры"/>
    <s v="24"/>
    <s v="2"/>
  </r>
  <r>
    <x v="1"/>
    <s v="Выборгский"/>
    <m/>
    <s v="Культуры"/>
    <s v="26"/>
    <s v="3"/>
  </r>
  <r>
    <x v="1"/>
    <s v="Выборгский"/>
    <m/>
    <s v="Симонова"/>
    <s v="7"/>
    <s v="2"/>
  </r>
  <r>
    <x v="1"/>
    <s v="Кировский"/>
    <m/>
    <s v="Новаторов"/>
    <s v="84"/>
    <m/>
  </r>
  <r>
    <x v="1"/>
    <s v="Выборгский"/>
    <m/>
    <s v="Харченко"/>
    <s v="3"/>
    <m/>
  </r>
  <r>
    <x v="1"/>
    <s v="Выборгский"/>
    <m/>
    <s v="Харченко"/>
    <s v="7"/>
    <m/>
  </r>
  <r>
    <x v="1"/>
    <s v="Кировский"/>
    <m/>
    <s v="Новаторов"/>
    <s v="86"/>
    <m/>
  </r>
  <r>
    <x v="1"/>
    <s v="Кировский"/>
    <m/>
    <s v="Оборонная"/>
    <s v="5"/>
    <m/>
  </r>
  <r>
    <x v="1"/>
    <s v="Кировский"/>
    <m/>
    <s v="Оборонная"/>
    <s v="7"/>
    <m/>
  </r>
  <r>
    <x v="1"/>
    <s v="Кировский"/>
    <m/>
    <s v="Огородный"/>
    <s v="11"/>
    <m/>
  </r>
  <r>
    <x v="1"/>
    <s v="Кировский"/>
    <m/>
    <s v="Примакова"/>
    <s v="4"/>
    <m/>
  </r>
  <r>
    <x v="1"/>
    <s v="Кировский"/>
    <m/>
    <s v="Новаторов"/>
    <s v="54"/>
    <m/>
  </r>
  <r>
    <x v="1"/>
    <s v="Кировский"/>
    <m/>
    <s v="Новаторов"/>
    <s v="65"/>
    <m/>
  </r>
  <r>
    <x v="1"/>
    <s v="Кировский"/>
    <m/>
    <s v="Новаторов"/>
    <s v="84"/>
    <s v="2"/>
  </r>
  <r>
    <x v="1"/>
    <s v="Кировский"/>
    <m/>
    <s v="Оборонная"/>
    <s v="3"/>
    <m/>
  </r>
  <r>
    <x v="1"/>
    <s v="Кировский"/>
    <m/>
    <s v="Примакова"/>
    <s v="14"/>
    <m/>
  </r>
  <r>
    <x v="1"/>
    <s v="Кировский"/>
    <m/>
    <s v="Примакова"/>
    <s v="16"/>
    <m/>
  </r>
  <r>
    <x v="1"/>
    <s v="Кировский"/>
    <m/>
    <s v="Стойкости"/>
    <s v="7"/>
    <m/>
  </r>
  <r>
    <x v="1"/>
    <s v="Кировский"/>
    <m/>
    <s v="Стойкости"/>
    <s v="13"/>
    <m/>
  </r>
  <r>
    <x v="1"/>
    <s v="Кировский"/>
    <m/>
    <s v="Стойкости"/>
    <s v="14"/>
    <m/>
  </r>
  <r>
    <x v="1"/>
    <s v="Кировский"/>
    <m/>
    <s v="Стойкости"/>
    <s v="18"/>
    <s v="3"/>
  </r>
  <r>
    <x v="1"/>
    <s v="Выборгский"/>
    <m/>
    <s v="Сикейроса"/>
    <s v="2"/>
    <m/>
  </r>
  <r>
    <x v="1"/>
    <s v="Выборгский"/>
    <m/>
    <s v="Сикейроса"/>
    <s v="4"/>
    <m/>
  </r>
  <r>
    <x v="1"/>
    <s v="Выборгский"/>
    <m/>
    <s v="Сиреневый"/>
    <s v="9"/>
    <m/>
  </r>
  <r>
    <x v="1"/>
    <s v="Выборгский"/>
    <m/>
    <s v="Сиреневый"/>
    <s v="20"/>
    <m/>
  </r>
  <r>
    <x v="1"/>
    <s v="Выборгский"/>
    <m/>
    <s v="Сиреневый"/>
    <s v="22"/>
    <m/>
  </r>
  <r>
    <x v="1"/>
    <s v="Выборгский"/>
    <m/>
    <s v="Грибалевой"/>
    <s v="6"/>
    <m/>
  </r>
  <r>
    <x v="1"/>
    <s v="Выборгский"/>
    <m/>
    <s v="Грибалевой"/>
    <s v="10"/>
    <m/>
  </r>
  <r>
    <x v="1"/>
    <s v="Выборгский"/>
    <m/>
    <s v="Жака Дюкло"/>
    <s v="4"/>
    <m/>
  </r>
  <r>
    <x v="1"/>
    <s v="Выборгский"/>
    <m/>
    <s v="Жака Дюкло"/>
    <s v="6"/>
    <s v="1"/>
  </r>
  <r>
    <x v="1"/>
    <s v="Выборгский"/>
    <m/>
    <s v="Харченко"/>
    <s v="19"/>
    <m/>
  </r>
  <r>
    <x v="1"/>
    <s v="Выборгский"/>
    <m/>
    <s v="Хошимина"/>
    <s v="7"/>
    <s v="1"/>
  </r>
  <r>
    <x v="1"/>
    <s v="Выборгский"/>
    <m/>
    <s v="Хошимина"/>
    <s v="11"/>
    <s v="3"/>
  </r>
  <r>
    <x v="1"/>
    <s v="Выборгский"/>
    <m/>
    <s v="Хошимина"/>
    <s v="13"/>
    <s v="2"/>
  </r>
  <r>
    <x v="1"/>
    <s v="Выборгский"/>
    <m/>
    <s v="Шателена"/>
    <s v="6"/>
    <m/>
  </r>
  <r>
    <x v="1"/>
    <s v="Выборгский"/>
    <m/>
    <s v="Шателена"/>
    <s v="14"/>
    <m/>
  </r>
  <r>
    <x v="1"/>
    <s v="Выборгский"/>
    <m/>
    <s v="Шателена"/>
    <s v="20"/>
    <m/>
  </r>
  <r>
    <x v="1"/>
    <s v="Выборгский"/>
    <m/>
    <s v="Энгельса"/>
    <s v="17"/>
    <m/>
  </r>
  <r>
    <x v="1"/>
    <s v="Кировский"/>
    <m/>
    <s v="Стойкости"/>
    <s v="19"/>
    <m/>
  </r>
  <r>
    <x v="1"/>
    <s v="Кировский"/>
    <m/>
    <s v="Стойкости"/>
    <s v="28"/>
    <m/>
  </r>
  <r>
    <x v="1"/>
    <s v="Кировский"/>
    <m/>
    <s v="Стойкости"/>
    <s v="29"/>
    <s v="2"/>
  </r>
  <r>
    <x v="1"/>
    <s v="Кировский"/>
    <m/>
    <s v="Стойкости"/>
    <s v="30"/>
    <m/>
  </r>
  <r>
    <x v="1"/>
    <s v="Кировский"/>
    <m/>
    <s v="Стойкости"/>
    <s v="32"/>
    <s v="1"/>
  </r>
  <r>
    <x v="1"/>
    <s v="Кировский"/>
    <m/>
    <s v="Турбинная"/>
    <s v="24"/>
    <m/>
  </r>
  <r>
    <x v="1"/>
    <s v="Кировский"/>
    <m/>
    <s v="Новостроек"/>
    <s v="8"/>
    <m/>
  </r>
  <r>
    <x v="1"/>
    <s v="Кировский"/>
    <m/>
    <s v="Новостроек"/>
    <s v="10"/>
    <m/>
  </r>
  <r>
    <x v="1"/>
    <s v="Кировский"/>
    <m/>
    <s v="Примакова"/>
    <s v="12"/>
    <m/>
  </r>
  <r>
    <x v="1"/>
    <s v="Кировский"/>
    <m/>
    <s v="Примакова"/>
    <s v="24"/>
    <m/>
  </r>
  <r>
    <x v="1"/>
    <s v="Кировский"/>
    <m/>
    <s v="Стойкости"/>
    <s v="10"/>
    <m/>
  </r>
  <r>
    <x v="1"/>
    <s v="Кировский"/>
    <m/>
    <s v="Стойкости"/>
    <s v="11"/>
    <m/>
  </r>
  <r>
    <x v="1"/>
    <s v="Кировский"/>
    <m/>
    <s v="Стойкости"/>
    <s v="18"/>
    <s v="2"/>
  </r>
  <r>
    <x v="1"/>
    <s v="Кировский"/>
    <m/>
    <s v="Стойкости"/>
    <s v="20"/>
    <m/>
  </r>
  <r>
    <x v="1"/>
    <s v="Кировский"/>
    <m/>
    <s v="Стойкости"/>
    <s v="26"/>
    <s v="3"/>
  </r>
  <r>
    <x v="1"/>
    <s v="Кировский"/>
    <m/>
    <s v="Трефолева"/>
    <s v="5"/>
    <m/>
  </r>
  <r>
    <x v="1"/>
    <s v="Кировский"/>
    <m/>
    <s v="Счастливая"/>
    <s v="7"/>
    <m/>
  </r>
  <r>
    <x v="1"/>
    <s v="Кировский"/>
    <m/>
    <s v="Счастливая"/>
    <s v="10"/>
    <m/>
  </r>
  <r>
    <x v="1"/>
    <s v="Выборгский"/>
    <m/>
    <s v="Энгельса"/>
    <s v="94"/>
    <s v="2"/>
  </r>
  <r>
    <x v="1"/>
    <s v="Кировский"/>
    <m/>
    <s v="Счастливая"/>
    <s v="12"/>
    <m/>
  </r>
  <r>
    <x v="1"/>
    <s v="Кировский"/>
    <m/>
    <s v="Счастливая"/>
    <s v="19"/>
    <m/>
  </r>
  <r>
    <x v="1"/>
    <s v="Кировский"/>
    <m/>
    <s v="Трамвайный"/>
    <s v="19"/>
    <s v="2"/>
  </r>
  <r>
    <x v="1"/>
    <s v="Кировский"/>
    <m/>
    <s v="Трамвайный"/>
    <s v="21"/>
    <s v="3"/>
  </r>
  <r>
    <x v="1"/>
    <s v="Кировский"/>
    <m/>
    <s v="Балтийская"/>
    <s v="14"/>
    <m/>
  </r>
  <r>
    <x v="1"/>
    <s v="Кировский"/>
    <m/>
    <s v="Зенитчиков"/>
    <s v="3"/>
    <s v="1"/>
  </r>
  <r>
    <x v="1"/>
    <s v="Кировский"/>
    <m/>
    <s v="Зенитчиков"/>
    <s v="5"/>
    <m/>
  </r>
  <r>
    <x v="1"/>
    <s v="Кировский"/>
    <m/>
    <s v="Новостроек"/>
    <s v="9"/>
    <m/>
  </r>
  <r>
    <x v="1"/>
    <s v="Кировский"/>
    <m/>
    <s v="Новостроек"/>
    <s v="15"/>
    <m/>
  </r>
  <r>
    <x v="1"/>
    <s v="Кировский"/>
    <m/>
    <s v="Новостроек"/>
    <s v="19"/>
    <m/>
  </r>
  <r>
    <x v="1"/>
    <s v="Кировский"/>
    <m/>
    <s v="Новостроек"/>
    <s v="27"/>
    <m/>
  </r>
  <r>
    <x v="1"/>
    <s v="Выборгский"/>
    <m/>
    <s v="Энгельса"/>
    <s v="69"/>
    <m/>
  </r>
  <r>
    <x v="1"/>
    <s v="Выборгский"/>
    <m/>
    <s v="Энгельса"/>
    <s v="98"/>
    <m/>
  </r>
  <r>
    <x v="1"/>
    <s v="Выборгский"/>
    <m/>
    <s v="Энгельса"/>
    <s v="100"/>
    <s v="2"/>
  </r>
  <r>
    <x v="1"/>
    <s v="Выборгский"/>
    <m/>
    <s v="Энгельса"/>
    <s v="129"/>
    <s v="2"/>
  </r>
  <r>
    <x v="1"/>
    <s v="Выборгский"/>
    <m/>
    <s v="Энгельса"/>
    <s v="138"/>
    <s v="2"/>
  </r>
  <r>
    <x v="1"/>
    <s v="Выборгский"/>
    <m/>
    <s v="Энгельса"/>
    <s v="147"/>
    <s v="2"/>
  </r>
  <r>
    <x v="1"/>
    <s v="Выборгский"/>
    <m/>
    <s v="Энгельса"/>
    <s v="151"/>
    <s v="1"/>
  </r>
  <r>
    <x v="1"/>
    <s v="Выборгский"/>
    <m/>
    <s v="Энгельса"/>
    <s v="13/2"/>
    <m/>
  </r>
  <r>
    <x v="1"/>
    <s v="Выборгский"/>
    <m/>
    <s v="Кустодиева"/>
    <s v="4"/>
    <m/>
  </r>
  <r>
    <x v="1"/>
    <s v="Выборгский"/>
    <m/>
    <s v="Кустодиева"/>
    <s v="16"/>
    <s v="1"/>
  </r>
  <r>
    <x v="1"/>
    <s v="Выборгский"/>
    <m/>
    <s v="Кустодиева"/>
    <s v="20"/>
    <s v="2"/>
  </r>
  <r>
    <x v="1"/>
    <s v="Выборгский"/>
    <m/>
    <s v="Пархоменко"/>
    <s v="4"/>
    <m/>
  </r>
  <r>
    <x v="1"/>
    <s v="Выборгский"/>
    <m/>
    <s v="Художников"/>
    <s v="18"/>
    <s v="2"/>
  </r>
  <r>
    <x v="1"/>
    <s v="Выборгский"/>
    <m/>
    <s v="Художников"/>
    <s v="27"/>
    <s v="2"/>
  </r>
  <r>
    <x v="1"/>
    <s v="Выборгский"/>
    <m/>
    <s v="Дрезденская"/>
    <s v="14"/>
    <m/>
  </r>
  <r>
    <x v="1"/>
    <s v="Выборгский"/>
    <m/>
    <s v="Костромской"/>
    <s v="48"/>
    <m/>
  </r>
  <r>
    <x v="1"/>
    <s v="Кировский"/>
    <m/>
    <s v="Трамвайный"/>
    <s v="27"/>
    <s v="1"/>
  </r>
  <r>
    <x v="1"/>
    <s v="Кировский"/>
    <m/>
    <s v="Возрождения"/>
    <s v="11"/>
    <m/>
  </r>
  <r>
    <x v="1"/>
    <s v="Кировский"/>
    <m/>
    <s v="Шотландская"/>
    <s v="3"/>
    <m/>
  </r>
  <r>
    <x v="1"/>
    <s v="Кировский"/>
    <m/>
    <s v="Кронштадтская"/>
    <s v="20"/>
    <m/>
  </r>
  <r>
    <x v="1"/>
    <s v="Кировский"/>
    <m/>
    <s v="Кронштадтская"/>
    <s v="26"/>
    <m/>
  </r>
  <r>
    <x v="1"/>
    <s v="Кировский"/>
    <m/>
    <s v="Лени Голикова"/>
    <s v="5"/>
    <m/>
  </r>
  <r>
    <x v="1"/>
    <s v="Кировский"/>
    <m/>
    <s v="Счастливая"/>
    <s v="1"/>
    <m/>
  </r>
  <r>
    <x v="1"/>
    <s v="Кировский"/>
    <m/>
    <s v="Тракторная"/>
    <s v="13"/>
    <m/>
  </r>
  <r>
    <x v="1"/>
    <s v="Кировский"/>
    <m/>
    <s v="Трамвайный"/>
    <s v="9"/>
    <s v="1"/>
  </r>
  <r>
    <x v="1"/>
    <s v="Кировский"/>
    <m/>
    <s v="Трамвайный"/>
    <s v="11"/>
    <s v="6"/>
  </r>
  <r>
    <x v="1"/>
    <s v="Кировский"/>
    <m/>
    <s v="Трамвайный"/>
    <s v="13"/>
    <s v="1"/>
  </r>
  <r>
    <x v="1"/>
    <s v="Кировский"/>
    <m/>
    <s v="Трамвайный"/>
    <s v="23"/>
    <s v="2"/>
  </r>
  <r>
    <x v="1"/>
    <s v="Кировский"/>
    <m/>
    <s v="Возрождения"/>
    <s v="25"/>
    <m/>
  </r>
  <r>
    <x v="1"/>
    <s v="Кировский"/>
    <m/>
    <s v="Ивана Черных"/>
    <s v="13А"/>
    <m/>
  </r>
  <r>
    <x v="1"/>
    <s v="Кировский"/>
    <m/>
    <s v="Лени Голикова"/>
    <s v="16"/>
    <m/>
  </r>
  <r>
    <x v="1"/>
    <s v="Выборгский"/>
    <m/>
    <s v="Костромской"/>
    <s v="57"/>
    <m/>
  </r>
  <r>
    <x v="1"/>
    <s v="Выборгский"/>
    <m/>
    <s v="Поэтический"/>
    <s v="9"/>
    <m/>
  </r>
  <r>
    <x v="1"/>
    <s v="Выборгский"/>
    <m/>
    <s v="Поэтический"/>
    <s v="11"/>
    <s v="4"/>
  </r>
  <r>
    <x v="1"/>
    <s v="Выборгский"/>
    <m/>
    <s v="Поэтический"/>
    <s v="17"/>
    <m/>
  </r>
  <r>
    <x v="1"/>
    <s v="Выборгский"/>
    <m/>
    <s v="Придорожная"/>
    <s v="5"/>
    <m/>
  </r>
  <r>
    <x v="1"/>
    <s v="Выборгский"/>
    <m/>
    <s v="Придорожная"/>
    <s v="11"/>
    <m/>
  </r>
  <r>
    <x v="1"/>
    <s v="Выборгский"/>
    <m/>
    <s v="Придорожная"/>
    <s v="13"/>
    <m/>
  </r>
  <r>
    <x v="1"/>
    <s v="Кировский"/>
    <m/>
    <s v="Лени Голикова"/>
    <s v="8"/>
    <m/>
  </r>
  <r>
    <x v="1"/>
    <s v="Кировский"/>
    <m/>
    <s v="Васи Алексеева"/>
    <s v="21"/>
    <m/>
  </r>
  <r>
    <x v="1"/>
    <s v="Кировский"/>
    <m/>
    <s v="Маршала Говорова"/>
    <s v="22/10"/>
    <m/>
  </r>
  <r>
    <x v="1"/>
    <s v="Кировский"/>
    <m/>
    <s v="Лени Голикова"/>
    <s v="14"/>
    <m/>
  </r>
  <r>
    <x v="1"/>
    <s v="Кировский"/>
    <m/>
    <s v="Зины Портновой"/>
    <s v="22"/>
    <m/>
  </r>
  <r>
    <x v="1"/>
    <s v="Кировский"/>
    <m/>
    <s v="Маршала Жукова"/>
    <s v="56"/>
    <s v="6"/>
  </r>
  <r>
    <x v="1"/>
    <s v="Кировский"/>
    <m/>
    <s v="Лени Голикова"/>
    <s v="15"/>
    <s v="4"/>
  </r>
  <r>
    <x v="1"/>
    <s v="Выборгский"/>
    <m/>
    <s v="Гданьская"/>
    <s v="16"/>
    <m/>
  </r>
  <r>
    <x v="1"/>
    <s v="Кировский"/>
    <m/>
    <s v="Лени Голикова"/>
    <s v="17"/>
    <m/>
  </r>
  <r>
    <x v="1"/>
    <s v="Кировский"/>
    <m/>
    <s v="Лени Голикова"/>
    <s v="19"/>
    <m/>
  </r>
  <r>
    <x v="1"/>
    <s v="Кировский"/>
    <m/>
    <s v="Лени Голикова"/>
    <s v="23"/>
    <s v="4"/>
  </r>
  <r>
    <x v="1"/>
    <s v="Выборгский"/>
    <m/>
    <s v="Гданьская"/>
    <s v="5"/>
    <s v="1"/>
  </r>
  <r>
    <x v="1"/>
    <s v="Выборгский"/>
    <m/>
    <s v="Гданьская"/>
    <s v="7"/>
    <m/>
  </r>
  <r>
    <x v="1"/>
    <s v="Выборгский"/>
    <m/>
    <s v="Гданьская"/>
    <s v="9"/>
    <m/>
  </r>
  <r>
    <x v="1"/>
    <s v="Выборгский"/>
    <m/>
    <s v="Гданьская"/>
    <s v="21"/>
    <m/>
  </r>
  <r>
    <x v="1"/>
    <s v="Выборгский"/>
    <m/>
    <s v="Курчатова"/>
    <s v="6"/>
    <m/>
  </r>
  <r>
    <x v="1"/>
    <s v="Выборгский"/>
    <m/>
    <s v="Литовская"/>
    <s v="8"/>
    <m/>
  </r>
  <r>
    <x v="1"/>
    <s v="Выборгский"/>
    <m/>
    <s v="Сикейроса"/>
    <s v="6"/>
    <s v="1"/>
  </r>
  <r>
    <x v="1"/>
    <s v="Кировский"/>
    <m/>
    <s v="Лени Голикова"/>
    <s v="23"/>
    <s v="3"/>
  </r>
  <r>
    <x v="1"/>
    <s v="Кировский"/>
    <m/>
    <s v="Маршала Жукова"/>
    <s v="72"/>
    <s v="5"/>
  </r>
  <r>
    <x v="1"/>
    <s v="Выборгский"/>
    <m/>
    <s v="Тихорецкий"/>
    <s v="12"/>
    <s v="1"/>
  </r>
  <r>
    <x v="1"/>
    <s v="Кировский"/>
    <m/>
    <s v="Лени Голикова"/>
    <s v="28"/>
    <m/>
  </r>
  <r>
    <x v="1"/>
    <s v="Кировский"/>
    <m/>
    <s v="Лени Голикова"/>
    <s v="31"/>
    <m/>
  </r>
  <r>
    <x v="1"/>
    <s v="Кировский"/>
    <m/>
    <s v="Лени Голикова"/>
    <s v="31"/>
    <s v="3"/>
  </r>
  <r>
    <x v="1"/>
    <s v="Кировский"/>
    <m/>
    <s v="Лени Голикова"/>
    <s v="33"/>
    <m/>
  </r>
  <r>
    <x v="1"/>
    <s v="Кировский"/>
    <m/>
    <s v="Лени Голикова"/>
    <s v="37"/>
    <m/>
  </r>
  <r>
    <x v="1"/>
    <s v="Кировский"/>
    <m/>
    <s v="Лени Голикова"/>
    <s v="23"/>
    <s v="5"/>
  </r>
  <r>
    <x v="1"/>
    <s v="Кировский"/>
    <m/>
    <s v="Лени Голикова"/>
    <s v="24"/>
    <m/>
  </r>
  <r>
    <x v="1"/>
    <s v="Кировский"/>
    <m/>
    <s v="Лени Голикова"/>
    <s v="30"/>
    <m/>
  </r>
  <r>
    <x v="1"/>
    <s v="Кировский"/>
    <m/>
    <s v="Лени Голикова"/>
    <s v="35"/>
    <m/>
  </r>
  <r>
    <x v="1"/>
    <s v="Выборгский"/>
    <m/>
    <s v="Придорожная"/>
    <s v="19"/>
    <m/>
  </r>
  <r>
    <x v="1"/>
    <s v="Выборгский"/>
    <m/>
    <s v="Придорожная"/>
    <s v="33"/>
    <m/>
  </r>
  <r>
    <x v="1"/>
    <s v="Выборгский"/>
    <m/>
    <s v="Просвещения"/>
    <s v="14"/>
    <s v="3"/>
  </r>
  <r>
    <x v="1"/>
    <s v="Выборгский"/>
    <m/>
    <s v="Просвещения"/>
    <s v="23"/>
    <m/>
  </r>
  <r>
    <x v="1"/>
    <s v="Выборгский"/>
    <m/>
    <s v="Просвещения"/>
    <s v="27"/>
    <m/>
  </r>
  <r>
    <x v="1"/>
    <s v="Выборгский"/>
    <m/>
    <s v="Суздальский"/>
    <s v="1"/>
    <m/>
  </r>
  <r>
    <x v="1"/>
    <s v="Выборгский"/>
    <m/>
    <s v="Суздальский"/>
    <s v="9"/>
    <m/>
  </r>
  <r>
    <x v="1"/>
    <s v="Кировский"/>
    <m/>
    <s v="Лени Голикова"/>
    <s v="39"/>
    <m/>
  </r>
  <r>
    <x v="1"/>
    <s v="Кировский"/>
    <m/>
    <s v="Лени Голикова"/>
    <s v="46"/>
    <m/>
  </r>
  <r>
    <x v="1"/>
    <s v="Кировский"/>
    <m/>
    <s v="Лени Голикова"/>
    <s v="51"/>
    <m/>
  </r>
  <r>
    <x v="1"/>
    <s v="Кировский"/>
    <m/>
    <s v="Лени Голикова"/>
    <s v="90"/>
    <m/>
  </r>
  <r>
    <x v="1"/>
    <s v="Кировский"/>
    <m/>
    <s v="Лени Голикова"/>
    <s v="94"/>
    <m/>
  </r>
  <r>
    <x v="1"/>
    <s v="Кировский"/>
    <m/>
    <s v="Васи Алексеева"/>
    <s v="11"/>
    <m/>
  </r>
  <r>
    <x v="1"/>
    <s v="Красногвардейский"/>
    <m/>
    <s v="Новочеркасский"/>
    <s v="17"/>
    <m/>
  </r>
  <r>
    <x v="1"/>
    <s v="Красногвардейский"/>
    <m/>
    <s v="Новочеркасский"/>
    <s v="36"/>
    <m/>
  </r>
  <r>
    <x v="1"/>
    <s v="Красногвардейский"/>
    <m/>
    <s v="Новочеркасский"/>
    <s v="37"/>
    <m/>
  </r>
  <r>
    <x v="1"/>
    <s v="Красногвардейский"/>
    <m/>
    <s v="Новочеркасский"/>
    <s v="42"/>
    <m/>
  </r>
  <r>
    <x v="1"/>
    <s v="Красногвардейский"/>
    <m/>
    <s v="Новочеркасский"/>
    <s v="45"/>
    <s v="2"/>
  </r>
  <r>
    <x v="1"/>
    <s v="Красногвардейский"/>
    <m/>
    <s v="Новочеркасский"/>
    <s v="51"/>
    <m/>
  </r>
  <r>
    <x v="1"/>
    <s v="Красногвардейский"/>
    <m/>
    <s v="Новочеркасский"/>
    <s v="57"/>
    <s v="1"/>
  </r>
  <r>
    <x v="1"/>
    <s v="Красногвардейский"/>
    <m/>
    <s v="Новочеркасский"/>
    <s v="59"/>
    <s v="1"/>
  </r>
  <r>
    <x v="1"/>
    <s v="Красногвардейский"/>
    <m/>
    <s v="Пороховская Б."/>
    <s v="10"/>
    <m/>
  </r>
  <r>
    <x v="2"/>
    <s v="Советский"/>
    <m/>
    <s v="Брянского Фронта"/>
    <s v="30"/>
    <m/>
  </r>
  <r>
    <x v="2"/>
    <s v="Советский"/>
    <m/>
    <s v="Романа Брянского"/>
    <s v="7"/>
    <m/>
  </r>
  <r>
    <x v="2"/>
    <s v="Советский"/>
    <m/>
    <s v="Романа Брянского"/>
    <s v="15"/>
    <s v="1"/>
  </r>
  <r>
    <x v="2"/>
    <s v="Советский"/>
    <m/>
    <s v="Романа Брянского"/>
    <s v="16"/>
    <m/>
  </r>
  <r>
    <x v="2"/>
    <s v="Советский"/>
    <m/>
    <s v="Романа Брянского"/>
    <s v="18"/>
    <m/>
  </r>
  <r>
    <x v="2"/>
    <s v="Советский"/>
    <m/>
    <s v="Романа Брянского"/>
    <s v="19"/>
    <m/>
  </r>
  <r>
    <x v="2"/>
    <s v="Советский"/>
    <m/>
    <s v="Станке Димитрова"/>
    <s v="2"/>
    <m/>
  </r>
  <r>
    <x v="2"/>
    <s v="Советский"/>
    <m/>
    <s v="Ленина"/>
    <s v="4В"/>
    <m/>
  </r>
  <r>
    <x v="2"/>
    <s v="Советский"/>
    <m/>
    <s v="Ленина"/>
    <s v="101"/>
    <m/>
  </r>
  <r>
    <x v="2"/>
    <s v="Советский"/>
    <m/>
    <s v="Репина"/>
    <s v="16Б"/>
    <m/>
  </r>
  <r>
    <x v="2"/>
    <s v="Советский"/>
    <m/>
    <s v="Репина"/>
    <s v="16/61"/>
    <m/>
  </r>
  <r>
    <x v="2"/>
    <s v="Советский"/>
    <m/>
    <s v="Фокина"/>
    <s v="34"/>
    <m/>
  </r>
  <r>
    <x v="2"/>
    <s v="Советский"/>
    <m/>
    <s v="Фокина"/>
    <s v="50"/>
    <m/>
  </r>
  <r>
    <x v="2"/>
    <s v="Советский"/>
    <m/>
    <s v="Фокина"/>
    <s v="62"/>
    <m/>
  </r>
  <r>
    <x v="2"/>
    <s v="Советский"/>
    <m/>
    <s v="Фокина"/>
    <s v="65"/>
    <m/>
  </r>
  <r>
    <x v="2"/>
    <s v="Советский"/>
    <m/>
    <s v="Фокина"/>
    <s v="66"/>
    <m/>
  </r>
  <r>
    <x v="1"/>
    <s v="Красногвардейский"/>
    <m/>
    <s v="Пороховская Б."/>
    <s v="21"/>
    <m/>
  </r>
  <r>
    <x v="1"/>
    <s v="Красногвардейский"/>
    <m/>
    <s v="Пороховская Б."/>
    <s v="32"/>
    <m/>
  </r>
  <r>
    <x v="1"/>
    <s v="Красногвардейский"/>
    <m/>
    <s v="Пороховская Б."/>
    <s v="33"/>
    <m/>
  </r>
  <r>
    <x v="1"/>
    <s v="Красногвардейский"/>
    <m/>
    <s v="Пороховская Б."/>
    <s v="44"/>
    <m/>
  </r>
  <r>
    <x v="1"/>
    <s v="Красногвардейский"/>
    <m/>
    <s v="Пороховская Б."/>
    <s v="44"/>
    <s v="4"/>
  </r>
  <r>
    <x v="1"/>
    <s v="Красногвардейский"/>
    <m/>
    <s v="Пороховская Б."/>
    <s v="54"/>
    <s v="2"/>
  </r>
  <r>
    <x v="1"/>
    <s v="Красногвардейский"/>
    <m/>
    <s v="Большеохтинский"/>
    <s v="33"/>
    <m/>
  </r>
  <r>
    <x v="1"/>
    <s v="Красногвардейский"/>
    <m/>
    <s v="Большеохтинский"/>
    <s v="35"/>
    <m/>
  </r>
  <r>
    <x v="1"/>
    <s v="Красногвардейский"/>
    <m/>
    <s v="Большеохтинский"/>
    <s v="39"/>
    <m/>
  </r>
  <r>
    <x v="1"/>
    <s v="Красногвардейский"/>
    <m/>
    <s v="Большеохтинский"/>
    <s v="25/2"/>
    <m/>
  </r>
  <r>
    <x v="2"/>
    <s v="Советский"/>
    <m/>
    <s v="Станке Димитрова"/>
    <s v="13"/>
    <m/>
  </r>
  <r>
    <x v="2"/>
    <s v="Советский"/>
    <m/>
    <s v="Станке Димитрова"/>
    <s v="16"/>
    <m/>
  </r>
  <r>
    <x v="2"/>
    <s v="Советский"/>
    <m/>
    <s v="Станке Димитрова"/>
    <s v="67"/>
    <s v="1"/>
  </r>
  <r>
    <x v="2"/>
    <s v="Советский"/>
    <m/>
    <s v="Станке Димитрова"/>
    <s v="67"/>
    <s v="6"/>
  </r>
  <r>
    <x v="2"/>
    <s v="Советский"/>
    <m/>
    <s v="Станке Димитрова"/>
    <s v="102"/>
    <m/>
  </r>
  <r>
    <x v="2"/>
    <s v="Советский"/>
    <m/>
    <s v="Станке Димитрова"/>
    <s v="106"/>
    <m/>
  </r>
  <r>
    <x v="2"/>
    <s v="Советский"/>
    <m/>
    <s v="Станке Димитрова"/>
    <s v="24А"/>
    <m/>
  </r>
  <r>
    <x v="3"/>
    <s v="Курчатов"/>
    <m/>
    <s v="Набережная"/>
    <s v="7"/>
    <m/>
  </r>
  <r>
    <x v="3"/>
    <s v="Курчатов"/>
    <m/>
    <s v="Строителей"/>
    <s v="7"/>
    <m/>
  </r>
  <r>
    <x v="3"/>
    <s v="Курчатов"/>
    <m/>
    <s v="Космонавтов"/>
    <s v="12"/>
    <m/>
  </r>
  <r>
    <x v="3"/>
    <s v="Курчатов"/>
    <m/>
    <s v="Космонавтов"/>
    <s v="14"/>
    <m/>
  </r>
  <r>
    <x v="3"/>
    <s v="Курчатов"/>
    <m/>
    <s v="Космонавтов"/>
    <s v="8А"/>
    <m/>
  </r>
  <r>
    <x v="3"/>
    <s v="Курчатов"/>
    <m/>
    <s v="Космонавтов"/>
    <s v="16Б"/>
    <m/>
  </r>
  <r>
    <x v="3"/>
    <s v="Курчатов"/>
    <m/>
    <s v="Энергетиков"/>
    <s v="5"/>
    <m/>
  </r>
  <r>
    <x v="3"/>
    <s v="Курчатов"/>
    <m/>
    <s v="Энергетиков"/>
    <s v="7"/>
    <m/>
  </r>
  <r>
    <x v="3"/>
    <s v="Курчатов"/>
    <m/>
    <s v="Энергетиков"/>
    <s v="9"/>
    <m/>
  </r>
  <r>
    <x v="3"/>
    <s v="Курчатов"/>
    <m/>
    <s v="Энергетиков"/>
    <s v="13"/>
    <m/>
  </r>
  <r>
    <x v="3"/>
    <s v="Курчатов"/>
    <m/>
    <s v="Энергетиков"/>
    <s v="19"/>
    <m/>
  </r>
  <r>
    <x v="2"/>
    <s v="Советский"/>
    <m/>
    <s v="Фокина"/>
    <s v="85"/>
    <m/>
  </r>
  <r>
    <x v="2"/>
    <s v="Советский"/>
    <m/>
    <s v="Фокина"/>
    <s v="199"/>
    <m/>
  </r>
  <r>
    <x v="2"/>
    <s v="Советский"/>
    <m/>
    <s v="Пилотов"/>
    <s v="16"/>
    <m/>
  </r>
  <r>
    <x v="2"/>
    <s v="Советский"/>
    <m/>
    <s v="Пилотов"/>
    <s v="20"/>
    <m/>
  </r>
  <r>
    <x v="2"/>
    <s v="Советский"/>
    <m/>
    <s v="9 Января"/>
    <s v="48"/>
    <m/>
  </r>
  <r>
    <x v="2"/>
    <s v="Советский"/>
    <m/>
    <s v="Бежицкая"/>
    <s v="1"/>
    <s v="7"/>
  </r>
  <r>
    <x v="2"/>
    <s v="Советский"/>
    <m/>
    <s v="Емлютина"/>
    <s v="38"/>
    <m/>
  </r>
  <r>
    <x v="2"/>
    <s v="Советский"/>
    <m/>
    <s v="Емлютина"/>
    <s v="43"/>
    <m/>
  </r>
  <r>
    <x v="1"/>
    <s v="Красногвардейский"/>
    <m/>
    <s v="Большеохтинский"/>
    <s v="5/10"/>
    <m/>
  </r>
  <r>
    <x v="1"/>
    <s v="Красногвардейский"/>
    <m/>
    <s v="Маршала Блюхера"/>
    <s v="50"/>
    <m/>
  </r>
  <r>
    <x v="1"/>
    <s v="Красногвардейский"/>
    <m/>
    <s v="Маршала Блюхера"/>
    <s v="54"/>
    <m/>
  </r>
  <r>
    <x v="1"/>
    <s v="Красногвардейский"/>
    <m/>
    <s v="Маршала Блюхера"/>
    <s v="56"/>
    <m/>
  </r>
  <r>
    <x v="1"/>
    <s v="Красногвардейский"/>
    <m/>
    <s v="Петра Смородина"/>
    <s v="6"/>
    <m/>
  </r>
  <r>
    <x v="1"/>
    <s v="Красногвардейский"/>
    <m/>
    <s v="Петра Смородина"/>
    <s v="12"/>
    <m/>
  </r>
  <r>
    <x v="1"/>
    <s v="Красногвардейский"/>
    <m/>
    <s v="Среднеохтинский"/>
    <s v="23"/>
    <m/>
  </r>
  <r>
    <x v="1"/>
    <s v="Красногвардейский"/>
    <m/>
    <s v="Среднеохтинский"/>
    <s v="2А"/>
    <m/>
  </r>
  <r>
    <x v="2"/>
    <s v="Советский"/>
    <m/>
    <s v="Станке Димитрова"/>
    <s v="55А"/>
    <m/>
  </r>
  <r>
    <x v="2"/>
    <s v="Советский"/>
    <m/>
    <s v="Станке Димитрова"/>
    <s v="55В"/>
    <m/>
  </r>
  <r>
    <x v="2"/>
    <s v="Советский"/>
    <m/>
    <s v="1-й Станке Димитрова"/>
    <s v="4"/>
    <m/>
  </r>
  <r>
    <x v="2"/>
    <s v="Советский"/>
    <m/>
    <s v="1-й Станке Димитрова"/>
    <s v="14"/>
    <m/>
  </r>
  <r>
    <x v="2"/>
    <s v="Фокинский"/>
    <m/>
    <s v="Севская"/>
    <s v="13"/>
    <m/>
  </r>
  <r>
    <x v="2"/>
    <s v="Фокинский"/>
    <m/>
    <s v="Севская"/>
    <s v="19"/>
    <m/>
  </r>
  <r>
    <x v="1"/>
    <s v="Красногвардейский"/>
    <m/>
    <s v="Среднеохтинский"/>
    <s v="2Б"/>
    <m/>
  </r>
  <r>
    <x v="1"/>
    <s v="Красногвардейский"/>
    <m/>
    <s v="Среднеохтинский"/>
    <s v="2В"/>
    <m/>
  </r>
  <r>
    <x v="1"/>
    <s v="Красногвардейский"/>
    <m/>
    <s v="Среднеохтинский"/>
    <s v="40"/>
    <m/>
  </r>
  <r>
    <x v="3"/>
    <s v="Курчатов"/>
    <m/>
    <s v="Энергетиков"/>
    <s v="20"/>
    <m/>
  </r>
  <r>
    <x v="3"/>
    <s v="Курчатов"/>
    <m/>
    <s v="Энергетиков"/>
    <s v="21"/>
    <m/>
  </r>
  <r>
    <x v="3"/>
    <s v="Курчатов"/>
    <m/>
    <s v="Энергетиков"/>
    <s v="22"/>
    <m/>
  </r>
  <r>
    <x v="3"/>
    <s v="Курчатов"/>
    <m/>
    <s v="Энергетиков"/>
    <s v="25"/>
    <m/>
  </r>
  <r>
    <x v="3"/>
    <s v="Курчатов"/>
    <m/>
    <s v="Энергетиков"/>
    <s v="27"/>
    <m/>
  </r>
  <r>
    <x v="3"/>
    <s v="Курчатов"/>
    <m/>
    <s v="Энергетиков"/>
    <s v="39"/>
    <m/>
  </r>
  <r>
    <x v="3"/>
    <s v="Курчатов"/>
    <m/>
    <s v="Энергетиков"/>
    <s v="43"/>
    <m/>
  </r>
  <r>
    <x v="3"/>
    <s v="Курчатов"/>
    <m/>
    <s v="Ленинградская"/>
    <s v="5"/>
    <m/>
  </r>
  <r>
    <x v="3"/>
    <s v="Курчатов"/>
    <m/>
    <s v="Ленинградская"/>
    <s v="7"/>
    <m/>
  </r>
  <r>
    <x v="3"/>
    <s v="Курчатов"/>
    <m/>
    <s v="Ленинградская"/>
    <s v="15"/>
    <m/>
  </r>
  <r>
    <x v="3"/>
    <s v="Курчатов"/>
    <m/>
    <s v="Ленинградская"/>
    <s v="21"/>
    <m/>
  </r>
  <r>
    <x v="3"/>
    <s v="Курчатов"/>
    <m/>
    <s v="Ленинградская"/>
    <s v="27"/>
    <m/>
  </r>
  <r>
    <x v="3"/>
    <s v="Курчатов"/>
    <m/>
    <s v="Ленинградская"/>
    <s v="33"/>
    <m/>
  </r>
  <r>
    <x v="3"/>
    <s v="Курчатов"/>
    <m/>
    <s v="Коммунистический"/>
    <s v="21"/>
    <m/>
  </r>
  <r>
    <x v="3"/>
    <s v="Курчатов"/>
    <m/>
    <s v="Коммунистический"/>
    <s v="25"/>
    <m/>
  </r>
  <r>
    <x v="3"/>
    <s v="Курчатов"/>
    <m/>
    <s v="Мира"/>
    <s v="1"/>
    <m/>
  </r>
  <r>
    <x v="3"/>
    <s v="Курчатов"/>
    <m/>
    <s v="Мира"/>
    <s v="2"/>
    <m/>
  </r>
  <r>
    <x v="3"/>
    <s v="Курчатов"/>
    <m/>
    <s v="Гайдара"/>
    <s v="3"/>
    <m/>
  </r>
  <r>
    <x v="3"/>
    <s v="Курчатов"/>
    <m/>
    <s v="Гайдара"/>
    <s v="6"/>
    <m/>
  </r>
  <r>
    <x v="3"/>
    <s v="Курчатов"/>
    <m/>
    <s v="Садовая"/>
    <s v="5"/>
    <m/>
  </r>
  <r>
    <x v="3"/>
    <s v="Курчатов"/>
    <m/>
    <s v="Садовая"/>
    <s v="11"/>
    <m/>
  </r>
  <r>
    <x v="3"/>
    <s v="Курчатов"/>
    <m/>
    <s v="Садовая"/>
    <s v="16"/>
    <m/>
  </r>
  <r>
    <x v="3"/>
    <s v="Курчатов"/>
    <m/>
    <s v="Садовая"/>
    <s v="7А"/>
    <m/>
  </r>
  <r>
    <x v="3"/>
    <s v="Курчатов"/>
    <m/>
    <s v="Садовая"/>
    <s v="19Б"/>
    <m/>
  </r>
  <r>
    <x v="3"/>
    <s v="Курчатов"/>
    <m/>
    <s v="Набережная"/>
    <s v="11"/>
    <m/>
  </r>
  <r>
    <x v="3"/>
    <s v="Курчатов"/>
    <m/>
    <s v="Набережная"/>
    <s v="12"/>
    <m/>
  </r>
  <r>
    <x v="3"/>
    <s v="Курчатов"/>
    <m/>
    <s v="Набережная"/>
    <s v="17"/>
    <m/>
  </r>
  <r>
    <x v="3"/>
    <s v="Курчатов"/>
    <m/>
    <s v="Пионерская"/>
    <s v="3"/>
    <m/>
  </r>
  <r>
    <x v="3"/>
    <s v="Курчатов"/>
    <m/>
    <s v="Строителей"/>
    <s v="1"/>
    <m/>
  </r>
  <r>
    <x v="3"/>
    <s v="Курчатов"/>
    <m/>
    <s v="Строителей"/>
    <s v="5"/>
    <m/>
  </r>
  <r>
    <x v="3"/>
    <s v="Курчатов"/>
    <m/>
    <s v="Строителей"/>
    <s v="9"/>
    <m/>
  </r>
  <r>
    <x v="3"/>
    <s v="Курчатов"/>
    <m/>
    <s v="Космонавтов"/>
    <s v="4"/>
    <m/>
  </r>
  <r>
    <x v="3"/>
    <s v="Курчатов"/>
    <m/>
    <s v="Космонавтов"/>
    <s v="24"/>
    <m/>
  </r>
  <r>
    <x v="3"/>
    <s v="Курчатов"/>
    <m/>
    <s v="Космонавтов"/>
    <s v="16В"/>
    <m/>
  </r>
  <r>
    <x v="3"/>
    <s v="Курчатов"/>
    <m/>
    <s v="Энергетиков"/>
    <s v="4"/>
    <m/>
  </r>
  <r>
    <x v="3"/>
    <s v="Курчатов"/>
    <m/>
    <s v="Энергетиков"/>
    <s v="6"/>
    <m/>
  </r>
  <r>
    <x v="3"/>
    <s v="Курчатов"/>
    <m/>
    <s v="Энергетиков"/>
    <s v="18"/>
    <m/>
  </r>
  <r>
    <x v="3"/>
    <s v="Курчатов"/>
    <m/>
    <s v="Энергетиков"/>
    <s v="31"/>
    <m/>
  </r>
  <r>
    <x v="3"/>
    <s v="Курчатов"/>
    <m/>
    <s v="Энергетиков"/>
    <s v="41"/>
    <m/>
  </r>
  <r>
    <x v="3"/>
    <s v="Курчатов"/>
    <m/>
    <s v="Ленинградская"/>
    <s v="9"/>
    <m/>
  </r>
  <r>
    <x v="3"/>
    <s v="Курчатов"/>
    <m/>
    <s v="Ленинградская"/>
    <s v="13"/>
    <m/>
  </r>
  <r>
    <x v="3"/>
    <s v="Курчатов"/>
    <m/>
    <s v="Ленинградская"/>
    <s v="17"/>
    <m/>
  </r>
  <r>
    <x v="3"/>
    <s v="Курчатов"/>
    <m/>
    <s v="Ленинградская"/>
    <s v="23"/>
    <m/>
  </r>
  <r>
    <x v="3"/>
    <s v="Курчатов"/>
    <m/>
    <s v="Ленинградская"/>
    <s v="29"/>
    <m/>
  </r>
  <r>
    <x v="3"/>
    <s v="Курчатов"/>
    <m/>
    <s v="Ленинградская"/>
    <s v="31"/>
    <m/>
  </r>
  <r>
    <x v="3"/>
    <s v="Курчатов"/>
    <m/>
    <s v="Ленинградская"/>
    <s v="37"/>
    <m/>
  </r>
  <r>
    <x v="3"/>
    <s v="Курчатов"/>
    <m/>
    <s v="Коммунистический"/>
    <s v="5"/>
    <m/>
  </r>
  <r>
    <x v="3"/>
    <s v="Курчатов"/>
    <m/>
    <s v="Коммунистический"/>
    <s v="19"/>
    <m/>
  </r>
  <r>
    <x v="3"/>
    <s v="Курчатов"/>
    <m/>
    <s v="Коммунистический"/>
    <s v="26"/>
    <m/>
  </r>
  <r>
    <x v="3"/>
    <s v="Курчатов"/>
    <m/>
    <s v="Коммунистический"/>
    <s v="28"/>
    <m/>
  </r>
  <r>
    <x v="3"/>
    <s v="Курчатов"/>
    <m/>
    <s v="Коммунистический"/>
    <s v="32"/>
    <m/>
  </r>
  <r>
    <x v="4"/>
    <s v="Вологда"/>
    <m/>
    <s v="Яшина"/>
    <s v="3"/>
    <m/>
  </r>
  <r>
    <x v="4"/>
    <s v="Вологда"/>
    <m/>
    <s v="Яшина"/>
    <s v="4"/>
    <m/>
  </r>
  <r>
    <x v="4"/>
    <s v="Вологда"/>
    <m/>
    <s v="Разина"/>
    <s v="41"/>
    <m/>
  </r>
  <r>
    <x v="4"/>
    <s v="Вологда"/>
    <m/>
    <s v="Разина"/>
    <s v="53"/>
    <m/>
  </r>
  <r>
    <x v="4"/>
    <s v="Вологда"/>
    <m/>
    <s v="Разина"/>
    <s v="56"/>
    <m/>
  </r>
  <r>
    <x v="4"/>
    <s v="Вологда"/>
    <m/>
    <s v="Беляева"/>
    <s v="4"/>
    <m/>
  </r>
  <r>
    <x v="4"/>
    <s v="Вологда"/>
    <m/>
    <s v="Беляева"/>
    <s v="1Б"/>
    <m/>
  </r>
  <r>
    <x v="4"/>
    <s v="Вологда"/>
    <m/>
    <s v="Беляева"/>
    <s v="22"/>
    <m/>
  </r>
  <r>
    <x v="4"/>
    <s v="Вологда"/>
    <m/>
    <s v="Герцена"/>
    <s v="73"/>
    <m/>
  </r>
  <r>
    <x v="4"/>
    <s v="Вологда"/>
    <m/>
    <s v="Герцена"/>
    <s v="98"/>
    <m/>
  </r>
  <r>
    <x v="4"/>
    <s v="Вологда"/>
    <m/>
    <s v="Герцена"/>
    <s v="106"/>
    <m/>
  </r>
  <r>
    <x v="4"/>
    <s v="Вологда"/>
    <m/>
    <s v="Герцена"/>
    <s v="83А"/>
    <m/>
  </r>
  <r>
    <x v="4"/>
    <s v="Вологда"/>
    <m/>
    <s v="Дальняя"/>
    <s v="26"/>
    <m/>
  </r>
  <r>
    <x v="4"/>
    <s v="Вологда"/>
    <m/>
    <s v="Южакова"/>
    <s v="61"/>
    <m/>
  </r>
  <r>
    <x v="4"/>
    <s v="Вологда"/>
    <m/>
    <s v="Южакова"/>
    <s v="84"/>
    <m/>
  </r>
  <r>
    <x v="4"/>
    <s v="Вологда"/>
    <m/>
    <s v="Водников"/>
    <s v="2А"/>
    <m/>
  </r>
  <r>
    <x v="4"/>
    <s v="Вологда"/>
    <m/>
    <s v="Гагарина"/>
    <s v="3"/>
    <m/>
  </r>
  <r>
    <x v="4"/>
    <s v="Вологда"/>
    <m/>
    <s v="Гагарина"/>
    <s v="2А"/>
    <m/>
  </r>
  <r>
    <x v="4"/>
    <s v="Вологда"/>
    <m/>
    <s v="Гагарина"/>
    <s v="2А"/>
    <s v="5"/>
  </r>
  <r>
    <x v="4"/>
    <s v="Вологда"/>
    <m/>
    <s v="Гагарина"/>
    <s v="2А"/>
    <s v="7"/>
  </r>
  <r>
    <x v="4"/>
    <s v="Вологда"/>
    <m/>
    <s v="Гагарина"/>
    <s v="33"/>
    <m/>
  </r>
  <r>
    <x v="4"/>
    <s v="Вологда"/>
    <m/>
    <s v="Гагарина"/>
    <s v="71А"/>
    <m/>
  </r>
  <r>
    <x v="4"/>
    <s v="Вологда"/>
    <m/>
    <s v="Горького"/>
    <s v="130"/>
    <m/>
  </r>
  <r>
    <x v="4"/>
    <s v="Вологда"/>
    <m/>
    <s v="Западная"/>
    <s v="6"/>
    <m/>
  </r>
  <r>
    <x v="4"/>
    <s v="Вологда"/>
    <m/>
    <s v="Ильюшина"/>
    <s v="2"/>
    <m/>
  </r>
  <r>
    <x v="4"/>
    <s v="Вологда"/>
    <m/>
    <s v="Ильюшина"/>
    <s v="8"/>
    <m/>
  </r>
  <r>
    <x v="4"/>
    <s v="Вологда"/>
    <m/>
    <s v="Ильюшина"/>
    <s v="9"/>
    <m/>
  </r>
  <r>
    <x v="4"/>
    <s v="Вологда"/>
    <m/>
    <s v="Ильюшина"/>
    <s v="12"/>
    <m/>
  </r>
  <r>
    <x v="4"/>
    <s v="Вологда"/>
    <m/>
    <s v="Казакова"/>
    <s v="6"/>
    <m/>
  </r>
  <r>
    <x v="4"/>
    <s v="Вологда"/>
    <m/>
    <s v="Казакова"/>
    <s v="10"/>
    <m/>
  </r>
  <r>
    <x v="4"/>
    <s v="Вологда"/>
    <m/>
    <s v="Казакова"/>
    <s v="13"/>
    <m/>
  </r>
  <r>
    <x v="4"/>
    <s v="Вологда"/>
    <m/>
    <s v="Казакова"/>
    <s v="11А"/>
    <m/>
  </r>
  <r>
    <x v="4"/>
    <s v="Вологда"/>
    <m/>
    <s v="Левичева"/>
    <s v="28"/>
    <m/>
  </r>
  <r>
    <x v="4"/>
    <s v="Вологда"/>
    <m/>
    <s v="Левичева"/>
    <s v="30А"/>
    <m/>
  </r>
  <r>
    <x v="4"/>
    <s v="Вологда"/>
    <m/>
    <s v="Окружное"/>
    <s v="19"/>
    <m/>
  </r>
  <r>
    <x v="4"/>
    <s v="Вологда"/>
    <m/>
    <s v="Пугачева"/>
    <s v="83"/>
    <m/>
  </r>
  <r>
    <x v="4"/>
    <s v="Вологда"/>
    <m/>
    <s v="Пугачева"/>
    <s v="32А"/>
    <m/>
  </r>
  <r>
    <x v="4"/>
    <s v="Вологда"/>
    <m/>
    <s v="Пугачева"/>
    <s v="73В"/>
    <m/>
  </r>
  <r>
    <x v="4"/>
    <s v="Вологда"/>
    <m/>
    <s v="Северная"/>
    <s v="12"/>
    <m/>
  </r>
  <r>
    <x v="4"/>
    <s v="Вологда"/>
    <m/>
    <s v="Северная"/>
    <s v="14"/>
    <m/>
  </r>
  <r>
    <x v="4"/>
    <s v="Вологда"/>
    <m/>
    <s v="Северная"/>
    <s v="16"/>
    <m/>
  </r>
  <r>
    <x v="4"/>
    <s v="Вологда"/>
    <m/>
    <s v="Северная"/>
    <s v="18"/>
    <m/>
  </r>
  <r>
    <x v="4"/>
    <s v="Вологда"/>
    <m/>
    <s v="Северная"/>
    <s v="21"/>
    <m/>
  </r>
  <r>
    <x v="4"/>
    <s v="Вологда"/>
    <m/>
    <s v="Северная"/>
    <s v="10А"/>
    <m/>
  </r>
  <r>
    <x v="4"/>
    <s v="Вологда"/>
    <m/>
    <s v="Северная"/>
    <s v="24А"/>
    <m/>
  </r>
  <r>
    <x v="4"/>
    <s v="Вологда"/>
    <m/>
    <s v="Школьный"/>
    <s v="2"/>
    <s v="2"/>
  </r>
  <r>
    <x v="4"/>
    <s v="Вологда"/>
    <m/>
    <s v="Ветошкина"/>
    <s v="37"/>
    <m/>
  </r>
  <r>
    <x v="4"/>
    <s v="Вологда"/>
    <m/>
    <s v="Ветошкина"/>
    <s v="52"/>
    <m/>
  </r>
  <r>
    <x v="4"/>
    <s v="Вологда"/>
    <m/>
    <s v="Ветошкина"/>
    <s v="105"/>
    <m/>
  </r>
  <r>
    <x v="4"/>
    <s v="Вологда"/>
    <m/>
    <s v="Кирпичная"/>
    <s v="8"/>
    <m/>
  </r>
  <r>
    <x v="4"/>
    <s v="Вологда"/>
    <m/>
    <s v="Некрасова"/>
    <s v="68"/>
    <m/>
  </r>
  <r>
    <x v="5"/>
    <s v="Пушкин"/>
    <m/>
    <s v="Широкая"/>
    <s v="6"/>
    <m/>
  </r>
  <r>
    <x v="5"/>
    <s v="Пушкин"/>
    <m/>
    <s v="Широкая"/>
    <s v="10"/>
    <m/>
  </r>
  <r>
    <x v="5"/>
    <s v="Пушкин"/>
    <m/>
    <s v="Парковая"/>
    <s v="52"/>
    <m/>
  </r>
  <r>
    <x v="5"/>
    <s v="Пушкин"/>
    <m/>
    <s v="Парковая"/>
    <s v="58"/>
    <m/>
  </r>
  <r>
    <x v="5"/>
    <s v="Пушкин"/>
    <m/>
    <s v="Саперная"/>
    <s v="36"/>
    <s v="3"/>
  </r>
  <r>
    <x v="5"/>
    <s v="Пушкин"/>
    <m/>
    <s v="Саперная"/>
    <s v="36"/>
    <s v="5"/>
  </r>
  <r>
    <x v="5"/>
    <s v="Пушкин"/>
    <m/>
    <s v="Саперная"/>
    <s v="36"/>
    <s v="7"/>
  </r>
  <r>
    <x v="5"/>
    <s v="Пушкин"/>
    <m/>
    <s v="Саперная"/>
    <s v="38"/>
    <s v="2"/>
  </r>
  <r>
    <x v="5"/>
    <s v="Пушкин"/>
    <m/>
    <s v="Саперная"/>
    <s v="38"/>
    <s v="7"/>
  </r>
  <r>
    <x v="5"/>
    <s v="Пушкин"/>
    <m/>
    <s v="Саперная"/>
    <s v="40"/>
    <s v="3"/>
  </r>
  <r>
    <x v="5"/>
    <s v="Пушкин"/>
    <m/>
    <s v="Саперная"/>
    <s v="42"/>
    <s v="2"/>
  </r>
  <r>
    <x v="5"/>
    <s v="Пушкин"/>
    <m/>
    <s v="Саперная"/>
    <s v="42"/>
    <s v="4"/>
  </r>
  <r>
    <x v="5"/>
    <s v="Пушкин"/>
    <m/>
    <s v="Саперная"/>
    <s v="42"/>
    <s v="5"/>
  </r>
  <r>
    <x v="6"/>
    <s v="Новодвинск"/>
    <m/>
    <s v="Мира"/>
    <s v="1"/>
    <m/>
  </r>
  <r>
    <x v="6"/>
    <s v="Новодвинск"/>
    <m/>
    <s v="Мира"/>
    <s v="3"/>
    <m/>
  </r>
  <r>
    <x v="6"/>
    <s v="Новодвинск"/>
    <m/>
    <s v="Мира"/>
    <s v="10"/>
    <m/>
  </r>
  <r>
    <x v="6"/>
    <s v="Новодвинск"/>
    <m/>
    <s v="Южная"/>
    <s v="5"/>
    <m/>
  </r>
  <r>
    <x v="6"/>
    <s v="Новодвинск"/>
    <m/>
    <s v="Южная"/>
    <s v="11"/>
    <s v="2"/>
  </r>
  <r>
    <x v="6"/>
    <s v="Новодвинск"/>
    <m/>
    <s v="Южная"/>
    <s v="17"/>
    <m/>
  </r>
  <r>
    <x v="6"/>
    <s v="Новодвинск"/>
    <m/>
    <s v="Южная"/>
    <s v="19"/>
    <m/>
  </r>
  <r>
    <x v="6"/>
    <s v="Новодвинск"/>
    <m/>
    <s v="Южная"/>
    <s v="19"/>
    <s v="1"/>
  </r>
  <r>
    <x v="6"/>
    <s v="Новодвинск"/>
    <m/>
    <s v="Южная"/>
    <s v="9Б"/>
    <m/>
  </r>
  <r>
    <x v="6"/>
    <s v="Новодвинск"/>
    <m/>
    <s v="Южная"/>
    <s v="17А"/>
    <m/>
  </r>
  <r>
    <x v="6"/>
    <s v="Новодвинск"/>
    <m/>
    <s v="Двинская"/>
    <s v="41"/>
    <m/>
  </r>
  <r>
    <x v="6"/>
    <s v="Новодвинск"/>
    <m/>
    <s v="Двинская"/>
    <s v="45А"/>
    <m/>
  </r>
  <r>
    <x v="6"/>
    <s v="Новодвинск"/>
    <m/>
    <s v="Димитрова"/>
    <s v="6"/>
    <m/>
  </r>
  <r>
    <x v="6"/>
    <s v="Новодвинск"/>
    <m/>
    <s v="Димитрова"/>
    <s v="11"/>
    <m/>
  </r>
  <r>
    <x v="6"/>
    <s v="Новодвинск"/>
    <m/>
    <s v="Димитрова"/>
    <s v="23"/>
    <m/>
  </r>
  <r>
    <x v="6"/>
    <s v="Новодвинск"/>
    <m/>
    <s v="Космонавтов"/>
    <s v="3"/>
    <m/>
  </r>
  <r>
    <x v="6"/>
    <s v="Новодвинск"/>
    <m/>
    <s v="Первомайская"/>
    <s v="6"/>
    <m/>
  </r>
  <r>
    <x v="6"/>
    <s v="Новодвинск"/>
    <m/>
    <s v="3-й Пятилетки"/>
    <s v="23"/>
    <m/>
  </r>
  <r>
    <x v="6"/>
    <s v="Новодвинск"/>
    <m/>
    <s v="3-й Пятилетки"/>
    <s v="29"/>
    <m/>
  </r>
  <r>
    <x v="6"/>
    <s v="Новодвинск"/>
    <m/>
    <s v="3-й Пятилетки"/>
    <s v="29А"/>
    <m/>
  </r>
  <r>
    <x v="6"/>
    <s v="Новодвинск"/>
    <m/>
    <s v="50-летия Октября"/>
    <s v="46"/>
    <s v="1"/>
  </r>
  <r>
    <x v="6"/>
    <s v="Новодвинск"/>
    <m/>
    <s v="50-летия Октября"/>
    <s v="46"/>
    <s v="2"/>
  </r>
  <r>
    <x v="6"/>
    <s v="Новодвинск"/>
    <m/>
    <s v="50-летия Октября"/>
    <s v="47"/>
    <m/>
  </r>
  <r>
    <x v="7"/>
    <s v="Череповецкий"/>
    <m/>
    <s v="Рабочая"/>
    <s v="1"/>
    <m/>
  </r>
  <r>
    <x v="7"/>
    <s v="Череповецкий"/>
    <m/>
    <s v="Рабочая"/>
    <s v="17"/>
    <m/>
  </r>
  <r>
    <x v="7"/>
    <s v="Череповецкий"/>
    <m/>
    <s v="Рабочая"/>
    <s v="19"/>
    <m/>
  </r>
  <r>
    <x v="7"/>
    <s v="Череповецкий"/>
    <m/>
    <s v="Рабочая"/>
    <s v="12А"/>
    <m/>
  </r>
  <r>
    <x v="7"/>
    <s v="Череповецкий"/>
    <m/>
    <s v="Молодежная"/>
    <s v="7"/>
    <m/>
  </r>
  <r>
    <x v="6"/>
    <s v="Новодвинск"/>
    <m/>
    <s v="Мира"/>
    <s v="8"/>
    <m/>
  </r>
  <r>
    <x v="6"/>
    <s v="Новодвинск"/>
    <m/>
    <s v="Мира"/>
    <s v="12"/>
    <m/>
  </r>
  <r>
    <x v="6"/>
    <s v="Новодвинск"/>
    <m/>
    <s v="Южная"/>
    <s v="11"/>
    <m/>
  </r>
  <r>
    <x v="6"/>
    <s v="Новодвинск"/>
    <m/>
    <s v="Советов"/>
    <s v="30"/>
    <m/>
  </r>
  <r>
    <x v="6"/>
    <s v="Новодвинск"/>
    <m/>
    <s v="Советов"/>
    <s v="35"/>
    <m/>
  </r>
  <r>
    <x v="6"/>
    <s v="Новодвинск"/>
    <m/>
    <s v="Двинская"/>
    <s v="41"/>
    <s v="3"/>
  </r>
  <r>
    <x v="6"/>
    <s v="Новодвинск"/>
    <m/>
    <s v="Димитрова"/>
    <s v="3"/>
    <m/>
  </r>
  <r>
    <x v="6"/>
    <s v="Новодвинск"/>
    <m/>
    <s v="Димитрова"/>
    <s v="4"/>
    <m/>
  </r>
  <r>
    <x v="6"/>
    <s v="Новодвинск"/>
    <m/>
    <s v="Димитрова"/>
    <s v="5"/>
    <m/>
  </r>
  <r>
    <x v="6"/>
    <s v="Новодвинск"/>
    <m/>
    <s v="Димитрова"/>
    <s v="25"/>
    <m/>
  </r>
  <r>
    <x v="6"/>
    <s v="Новодвинск"/>
    <m/>
    <s v="Димитрова"/>
    <s v="11А"/>
    <m/>
  </r>
  <r>
    <x v="6"/>
    <s v="Новодвинск"/>
    <m/>
    <s v="Солнечная"/>
    <s v="3"/>
    <m/>
  </r>
  <r>
    <x v="6"/>
    <s v="Новодвинск"/>
    <m/>
    <s v="Солнечная"/>
    <s v="13"/>
    <m/>
  </r>
  <r>
    <x v="6"/>
    <s v="Новодвинск"/>
    <m/>
    <s v="Солнечная"/>
    <s v="16"/>
    <m/>
  </r>
  <r>
    <x v="6"/>
    <s v="Новодвинск"/>
    <m/>
    <s v="Солнечная"/>
    <s v="17"/>
    <m/>
  </r>
  <r>
    <x v="6"/>
    <s v="Новодвинск"/>
    <m/>
    <s v="Космонавтов"/>
    <s v="1"/>
    <m/>
  </r>
  <r>
    <x v="6"/>
    <s v="Новодвинск"/>
    <m/>
    <s v="Космонавтов"/>
    <s v="11"/>
    <m/>
  </r>
  <r>
    <x v="6"/>
    <s v="Новодвинск"/>
    <m/>
    <s v="Первомайская"/>
    <s v="8"/>
    <m/>
  </r>
  <r>
    <x v="6"/>
    <s v="Новодвинск"/>
    <m/>
    <s v="Пролетарская"/>
    <s v="55"/>
    <m/>
  </r>
  <r>
    <x v="6"/>
    <s v="Новодвинск"/>
    <m/>
    <s v="Пролетарская"/>
    <s v="57"/>
    <m/>
  </r>
  <r>
    <x v="6"/>
    <s v="Новодвинск"/>
    <m/>
    <s v="3-й Пятилетки"/>
    <s v="34"/>
    <m/>
  </r>
  <r>
    <x v="6"/>
    <s v="Новодвинск"/>
    <m/>
    <s v="50-летия Октября"/>
    <s v="50"/>
    <s v="1"/>
  </r>
  <r>
    <x v="6"/>
    <s v="Новодвинск"/>
    <m/>
    <s v="50-летия Октября"/>
    <s v="50"/>
    <s v="2"/>
  </r>
  <r>
    <x v="7"/>
    <s v="Череповецкий"/>
    <m/>
    <s v="Рабочая"/>
    <s v="3"/>
    <m/>
  </r>
  <r>
    <x v="7"/>
    <s v="Череповецкий"/>
    <m/>
    <s v="Рабочая"/>
    <s v="12"/>
    <m/>
  </r>
  <r>
    <x v="7"/>
    <s v="Череповецкий"/>
    <m/>
    <s v="Рабочая"/>
    <s v="13"/>
    <m/>
  </r>
  <r>
    <x v="7"/>
    <s v="Череповецкий"/>
    <m/>
    <s v="Рабочая"/>
    <s v="21"/>
    <m/>
  </r>
  <r>
    <x v="7"/>
    <s v="Череповецкий"/>
    <m/>
    <s v="Рабочая"/>
    <s v="4А"/>
    <m/>
  </r>
  <r>
    <x v="7"/>
    <s v="Череповецкий"/>
    <m/>
    <s v="Молодежная"/>
    <s v="12"/>
    <m/>
  </r>
  <r>
    <x v="8"/>
    <m/>
    <s v="ул"/>
    <s v="148 Черниговской Дивизии"/>
    <s v="23А"/>
    <s v=""/>
  </r>
  <r>
    <x v="8"/>
    <m/>
    <s v="ул"/>
    <s v="148 Черниговской Дивизии"/>
    <s v="23Б"/>
    <s v=""/>
  </r>
  <r>
    <x v="8"/>
    <m/>
    <s v="ул"/>
    <s v="148 Черниговской Дивизии"/>
    <s v="23В"/>
    <s v=""/>
  </r>
  <r>
    <x v="8"/>
    <m/>
    <s v="ул"/>
    <s v="148 Черниговской Дивизии"/>
    <s v="6"/>
    <s v=""/>
  </r>
  <r>
    <x v="8"/>
    <m/>
    <s v="ул"/>
    <s v="148 Черниговской Дивизии"/>
    <s v="6А"/>
    <s v=""/>
  </r>
  <r>
    <x v="8"/>
    <m/>
    <s v="ул"/>
    <s v="148 Черниговской Дивизии"/>
    <s v="23"/>
    <s v=""/>
  </r>
  <r>
    <x v="8"/>
    <m/>
    <s v="ул"/>
    <s v="148 Черниговской Дивизии"/>
    <s v="27"/>
    <s v=""/>
  </r>
  <r>
    <x v="8"/>
    <m/>
    <s v="кв-л"/>
    <s v="1-й"/>
    <s v="8"/>
    <s v=""/>
  </r>
  <r>
    <x v="8"/>
    <m/>
    <s v="кв-л"/>
    <s v="1-й"/>
    <s v="7"/>
    <s v=""/>
  </r>
  <r>
    <x v="8"/>
    <m/>
    <s v="кв-л"/>
    <s v="1-й"/>
    <s v="1"/>
    <s v=""/>
  </r>
  <r>
    <x v="8"/>
    <m/>
    <s v="кв-л"/>
    <s v="1-й"/>
    <s v="6"/>
    <s v=""/>
  </r>
  <r>
    <x v="8"/>
    <m/>
    <s v="кв-л"/>
    <s v="1-й"/>
    <s v="4"/>
    <s v=""/>
  </r>
  <r>
    <x v="8"/>
    <m/>
    <s v="кв-л"/>
    <s v="1-й"/>
    <s v="3"/>
    <s v=""/>
  </r>
  <r>
    <x v="8"/>
    <m/>
    <s v="кв-л"/>
    <s v="1-й"/>
    <s v="5"/>
    <s v=""/>
  </r>
  <r>
    <x v="8"/>
    <m/>
    <s v="кв-л"/>
    <s v="2-й"/>
    <s v="28А"/>
    <s v=""/>
  </r>
  <r>
    <x v="8"/>
    <m/>
    <s v="кв-л"/>
    <s v="2-й"/>
    <s v="22А"/>
    <s v=""/>
  </r>
  <r>
    <x v="8"/>
    <m/>
    <s v="кв-л"/>
    <s v="2-й"/>
    <s v="33"/>
    <s v=""/>
  </r>
  <r>
    <x v="8"/>
    <m/>
    <s v="кв-л"/>
    <s v="2-й"/>
    <s v="37"/>
    <s v=""/>
  </r>
  <r>
    <x v="8"/>
    <m/>
    <s v="кв-л"/>
    <s v="2-й"/>
    <s v="38"/>
    <s v=""/>
  </r>
  <r>
    <x v="8"/>
    <m/>
    <s v="кв-л"/>
    <s v="2-й"/>
    <s v="34"/>
    <s v=""/>
  </r>
  <r>
    <x v="8"/>
    <m/>
    <s v="кв-л"/>
    <s v="2-й"/>
    <s v="30"/>
    <s v=""/>
  </r>
  <r>
    <x v="8"/>
    <m/>
    <s v="кв-л"/>
    <s v="2-й"/>
    <s v="36"/>
    <s v=""/>
  </r>
  <r>
    <x v="8"/>
    <m/>
    <s v="кв-л"/>
    <s v="2-й"/>
    <s v="29"/>
    <s v=""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1:B12" firstHeaderRow="1" firstDataRow="1" firstDataCol="1"/>
  <pivotFields count="6">
    <pivotField axis="axisRow" showAll="0">
      <items count="11">
        <item x="6"/>
        <item x="2"/>
        <item x="4"/>
        <item x="7"/>
        <item x="0"/>
        <item x="3"/>
        <item x="1"/>
        <item x="5"/>
        <item x="8"/>
        <item n="1" x="9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76"/>
  <sheetViews>
    <sheetView showZeros="0" tabSelected="1" topLeftCell="A21" workbookViewId="0">
      <selection activeCell="AC30" sqref="AC30"/>
    </sheetView>
  </sheetViews>
  <sheetFormatPr defaultRowHeight="15" x14ac:dyDescent="0.25"/>
  <cols>
    <col min="1" max="1" width="15.7109375" style="14" customWidth="1"/>
    <col min="2" max="2" width="15.7109375" style="18" customWidth="1"/>
    <col min="3" max="4" width="15.7109375" style="17" customWidth="1"/>
    <col min="5" max="5" width="12.7109375" style="17" customWidth="1"/>
    <col min="6" max="6" width="28.85546875" style="17" customWidth="1"/>
    <col min="7" max="8" width="14.5703125" style="17" customWidth="1"/>
    <col min="9" max="9" width="16.85546875" style="17" customWidth="1"/>
    <col min="10" max="10" width="16.85546875" style="17" bestFit="1" customWidth="1"/>
    <col min="11" max="11" width="9" style="17" customWidth="1"/>
    <col min="12" max="12" width="22.42578125" style="17" customWidth="1"/>
    <col min="13" max="13" width="18.5703125" style="17" customWidth="1"/>
    <col min="14" max="14" width="22.42578125" style="17" customWidth="1"/>
    <col min="15" max="15" width="16.7109375" style="17" customWidth="1"/>
    <col min="16" max="16" width="15.85546875" style="17" customWidth="1"/>
    <col min="17" max="17" width="7.28515625" style="17" customWidth="1"/>
    <col min="18" max="18" width="13.140625" style="17" customWidth="1"/>
    <col min="19" max="19" width="9.140625" style="17"/>
    <col min="20" max="20" width="11.42578125" style="17" customWidth="1"/>
    <col min="21" max="21" width="13.140625" style="17" customWidth="1"/>
    <col min="22" max="22" width="9.85546875" style="17" customWidth="1"/>
    <col min="23" max="23" width="24.5703125" style="17" customWidth="1"/>
    <col min="24" max="24" width="9.140625" style="17"/>
    <col min="25" max="26" width="9" style="17" customWidth="1"/>
    <col min="27" max="27" width="9.140625" style="17"/>
    <col min="28" max="28" width="64.28515625" style="17" customWidth="1"/>
    <col min="29" max="29" width="24" style="16" customWidth="1"/>
    <col min="30" max="30" width="16" style="15" customWidth="1"/>
    <col min="31" max="55" width="9.140625" style="14"/>
    <col min="56" max="16384" width="9.140625" style="1"/>
  </cols>
  <sheetData>
    <row r="1" spans="1:30" s="14" customFormat="1" x14ac:dyDescent="0.25">
      <c r="A1" s="14" t="s">
        <v>40</v>
      </c>
    </row>
    <row r="2" spans="1:30" s="14" customFormat="1" x14ac:dyDescent="0.25">
      <c r="A2" s="14" t="s">
        <v>77</v>
      </c>
      <c r="B2" s="14" t="s">
        <v>41</v>
      </c>
      <c r="C2" s="14" t="s">
        <v>44</v>
      </c>
      <c r="D2" s="14" t="s">
        <v>46</v>
      </c>
      <c r="E2" s="14" t="s">
        <v>47</v>
      </c>
      <c r="F2" s="14" t="s">
        <v>50</v>
      </c>
      <c r="G2" s="14" t="s">
        <v>38</v>
      </c>
      <c r="H2" s="14" t="s">
        <v>52</v>
      </c>
      <c r="I2" s="14" t="s">
        <v>53</v>
      </c>
      <c r="J2" s="14" t="s">
        <v>54</v>
      </c>
      <c r="K2" s="14" t="s">
        <v>55</v>
      </c>
      <c r="L2" s="14" t="s">
        <v>56</v>
      </c>
      <c r="M2" s="14" t="s">
        <v>57</v>
      </c>
      <c r="N2" s="14" t="s">
        <v>58</v>
      </c>
      <c r="O2" s="14" t="s">
        <v>60</v>
      </c>
    </row>
    <row r="3" spans="1:30" s="14" customFormat="1" x14ac:dyDescent="0.25">
      <c r="A3" s="14" t="s">
        <v>78</v>
      </c>
      <c r="B3" s="14" t="s">
        <v>42</v>
      </c>
      <c r="C3" s="14" t="s">
        <v>42</v>
      </c>
      <c r="D3" s="14" t="s">
        <v>42</v>
      </c>
      <c r="E3" s="14" t="s">
        <v>48</v>
      </c>
      <c r="F3" s="14" t="s">
        <v>48</v>
      </c>
      <c r="G3" s="14" t="s">
        <v>42</v>
      </c>
      <c r="H3" s="14" t="s">
        <v>48</v>
      </c>
      <c r="I3" s="14" t="s">
        <v>42</v>
      </c>
      <c r="K3" s="14" t="s">
        <v>42</v>
      </c>
      <c r="L3" s="14" t="s">
        <v>42</v>
      </c>
      <c r="N3" s="14" t="s">
        <v>42</v>
      </c>
      <c r="O3" s="14" t="s">
        <v>42</v>
      </c>
    </row>
    <row r="4" spans="1:30" s="14" customFormat="1" x14ac:dyDescent="0.25">
      <c r="A4" s="14" t="s">
        <v>79</v>
      </c>
      <c r="B4" s="14" t="s">
        <v>43</v>
      </c>
      <c r="C4" s="14" t="s">
        <v>45</v>
      </c>
      <c r="D4" s="14" t="s">
        <v>45</v>
      </c>
      <c r="E4" s="14" t="s">
        <v>49</v>
      </c>
      <c r="F4" s="65" t="s">
        <v>1235</v>
      </c>
      <c r="G4" s="14" t="s">
        <v>51</v>
      </c>
      <c r="H4" s="14" t="s">
        <v>51</v>
      </c>
      <c r="I4" s="39"/>
      <c r="J4" s="39"/>
      <c r="K4" s="39"/>
      <c r="N4" s="14" t="s">
        <v>59</v>
      </c>
      <c r="O4" s="14" t="s">
        <v>59</v>
      </c>
    </row>
    <row r="5" spans="1:30" s="14" customFormat="1" x14ac:dyDescent="0.25"/>
    <row r="6" spans="1:30" s="14" customFormat="1" ht="15.75" thickBot="1" x14ac:dyDescent="0.3"/>
    <row r="7" spans="1:30" s="14" customFormat="1" ht="30" x14ac:dyDescent="0.25">
      <c r="B7" s="47" t="s">
        <v>82</v>
      </c>
      <c r="C7" s="46" t="s">
        <v>81</v>
      </c>
      <c r="D7" s="46" t="s">
        <v>83</v>
      </c>
      <c r="E7" s="46" t="s">
        <v>84</v>
      </c>
      <c r="F7" s="45" t="s">
        <v>85</v>
      </c>
      <c r="G7" s="44"/>
      <c r="I7" s="19" t="s">
        <v>270</v>
      </c>
      <c r="J7" s="19"/>
      <c r="K7" s="19"/>
      <c r="L7" s="19"/>
    </row>
    <row r="8" spans="1:30" s="14" customFormat="1" ht="15" customHeight="1" thickBot="1" x14ac:dyDescent="0.3">
      <c r="B8" s="43">
        <v>3</v>
      </c>
      <c r="C8" s="42" t="s">
        <v>269</v>
      </c>
      <c r="D8" s="12" t="s">
        <v>295</v>
      </c>
      <c r="E8" s="41" t="s">
        <v>289</v>
      </c>
      <c r="F8" s="13" t="s">
        <v>296</v>
      </c>
      <c r="G8" s="40"/>
      <c r="I8" s="19" t="s">
        <v>271</v>
      </c>
      <c r="J8" s="19"/>
      <c r="K8" s="19"/>
      <c r="L8" s="19"/>
    </row>
    <row r="9" spans="1:30" s="14" customFormat="1" x14ac:dyDescent="0.25">
      <c r="I9" s="19" t="s">
        <v>272</v>
      </c>
      <c r="J9" s="19"/>
      <c r="K9" s="19"/>
      <c r="L9" s="19"/>
    </row>
    <row r="10" spans="1:30" s="14" customFormat="1" ht="15.75" x14ac:dyDescent="0.25">
      <c r="A10" s="14" t="s">
        <v>273</v>
      </c>
      <c r="AC10" s="2"/>
      <c r="AD10" s="37"/>
    </row>
    <row r="11" spans="1:30" s="14" customFormat="1" ht="15" customHeight="1" x14ac:dyDescent="0.25">
      <c r="A11" s="66" t="s">
        <v>297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AC11" s="2"/>
      <c r="AD11" s="37"/>
    </row>
    <row r="12" spans="1:30" s="14" customFormat="1" ht="1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N12" s="39"/>
      <c r="AC12" s="2"/>
      <c r="AD12" s="37"/>
    </row>
    <row r="13" spans="1:30" s="14" customFormat="1" ht="15" customHeigh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N13" s="39"/>
      <c r="AC13" s="2"/>
      <c r="AD13" s="37"/>
    </row>
    <row r="14" spans="1:30" s="14" customFormat="1" ht="15" customHeigh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N14" s="39"/>
      <c r="AC14" s="2"/>
      <c r="AD14" s="37"/>
    </row>
    <row r="15" spans="1:30" s="14" customFormat="1" ht="15" customHeigh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AC15" s="2"/>
      <c r="AD15" s="37"/>
    </row>
    <row r="16" spans="1:30" s="14" customFormat="1" ht="15" customHeight="1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V16" s="39"/>
      <c r="W16" s="38"/>
      <c r="X16" s="38"/>
      <c r="Y16" s="38"/>
      <c r="AC16" s="2"/>
      <c r="AD16" s="37"/>
    </row>
    <row r="17" spans="1:55" s="14" customFormat="1" ht="15" customHeight="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V17" s="39"/>
      <c r="W17" s="38"/>
      <c r="X17" s="38"/>
      <c r="Y17" s="38"/>
      <c r="AC17" s="2"/>
      <c r="AD17" s="37"/>
    </row>
    <row r="18" spans="1:55" s="14" customFormat="1" ht="15.75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V18" s="39"/>
      <c r="W18" s="38"/>
      <c r="X18" s="38"/>
      <c r="Y18" s="38"/>
      <c r="AC18" s="2"/>
      <c r="AD18" s="37"/>
    </row>
    <row r="19" spans="1:55" s="14" customFormat="1" ht="15" customHeight="1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V19" s="39"/>
      <c r="W19" s="38"/>
      <c r="X19" s="38"/>
      <c r="Y19" s="38"/>
      <c r="AC19" s="2"/>
      <c r="AD19" s="37"/>
    </row>
    <row r="20" spans="1:55" s="14" customFormat="1" ht="15" customHeight="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V20" s="39"/>
      <c r="W20" s="38"/>
      <c r="X20" s="38"/>
      <c r="Y20" s="38"/>
      <c r="AC20" s="2"/>
      <c r="AD20" s="37"/>
    </row>
    <row r="21" spans="1:55" s="14" customFormat="1" ht="1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AC21" s="2"/>
      <c r="AD21" s="37"/>
    </row>
    <row r="22" spans="1:55" s="14" customFormat="1" ht="161.2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AC22" s="2"/>
      <c r="AD22" s="37"/>
    </row>
    <row r="23" spans="1:55" s="14" customFormat="1" ht="15" customHeight="1" x14ac:dyDescent="0.25">
      <c r="AC23" s="2"/>
      <c r="AD23" s="37"/>
    </row>
    <row r="24" spans="1:55" s="19" customFormat="1" ht="15.75" x14ac:dyDescent="0.25">
      <c r="A24" s="3" t="s">
        <v>61</v>
      </c>
      <c r="B24" s="4" t="s">
        <v>62</v>
      </c>
      <c r="C24" s="4" t="s">
        <v>62</v>
      </c>
      <c r="D24" s="4" t="s">
        <v>62</v>
      </c>
      <c r="E24" s="4" t="s">
        <v>62</v>
      </c>
      <c r="F24" s="4" t="s">
        <v>62</v>
      </c>
      <c r="G24" s="4" t="s">
        <v>62</v>
      </c>
      <c r="H24" s="4" t="s">
        <v>62</v>
      </c>
      <c r="I24" s="4" t="s">
        <v>62</v>
      </c>
      <c r="J24" s="4" t="s">
        <v>62</v>
      </c>
      <c r="K24" s="4" t="s">
        <v>62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5" t="s">
        <v>63</v>
      </c>
      <c r="AC24" s="5" t="s">
        <v>86</v>
      </c>
      <c r="AD24" s="34" t="s">
        <v>64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32" customFormat="1" ht="15.75" x14ac:dyDescent="0.25">
      <c r="A25" s="6" t="s">
        <v>65</v>
      </c>
      <c r="B25" s="6" t="s">
        <v>62</v>
      </c>
      <c r="C25" s="6" t="s">
        <v>62</v>
      </c>
      <c r="D25" s="6" t="s">
        <v>62</v>
      </c>
      <c r="E25" s="6" t="s">
        <v>62</v>
      </c>
      <c r="F25" s="6" t="s">
        <v>62</v>
      </c>
      <c r="G25" s="6" t="s">
        <v>62</v>
      </c>
      <c r="H25" s="6" t="s">
        <v>62</v>
      </c>
      <c r="I25" s="6" t="s">
        <v>62</v>
      </c>
      <c r="J25" s="6" t="s">
        <v>62</v>
      </c>
      <c r="K25" s="6" t="s">
        <v>62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2" t="s">
        <v>62</v>
      </c>
      <c r="AC25" s="7" t="s">
        <v>62</v>
      </c>
      <c r="AD25" s="33" t="s">
        <v>62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ht="15.75" thickBot="1" x14ac:dyDescent="0.3">
      <c r="A26" s="31" t="s">
        <v>66</v>
      </c>
      <c r="B26" s="30" t="s">
        <v>67</v>
      </c>
      <c r="C26" s="29" t="s">
        <v>68</v>
      </c>
      <c r="D26" s="29" t="s">
        <v>69</v>
      </c>
      <c r="E26" s="29" t="s">
        <v>70</v>
      </c>
      <c r="F26" s="29" t="s">
        <v>70</v>
      </c>
      <c r="G26" s="29" t="s">
        <v>70</v>
      </c>
      <c r="H26" s="29" t="s">
        <v>70</v>
      </c>
      <c r="I26" s="30" t="s">
        <v>71</v>
      </c>
      <c r="J26" s="29" t="s">
        <v>70</v>
      </c>
      <c r="K26" s="29" t="s">
        <v>70</v>
      </c>
      <c r="L26" s="29" t="s">
        <v>69</v>
      </c>
      <c r="M26" s="29" t="s">
        <v>69</v>
      </c>
      <c r="N26" s="29" t="s">
        <v>69</v>
      </c>
      <c r="O26" s="29" t="s">
        <v>69</v>
      </c>
      <c r="P26" s="29" t="s">
        <v>69</v>
      </c>
      <c r="Q26" s="29" t="s">
        <v>69</v>
      </c>
      <c r="R26" s="29" t="s">
        <v>69</v>
      </c>
      <c r="S26" s="29" t="s">
        <v>69</v>
      </c>
      <c r="T26" s="29" t="s">
        <v>69</v>
      </c>
      <c r="U26" s="29" t="s">
        <v>69</v>
      </c>
      <c r="V26" s="29" t="s">
        <v>69</v>
      </c>
      <c r="W26" s="29" t="s">
        <v>69</v>
      </c>
      <c r="X26" s="29" t="s">
        <v>69</v>
      </c>
      <c r="Y26" s="29" t="s">
        <v>69</v>
      </c>
      <c r="Z26" s="29" t="s">
        <v>69</v>
      </c>
      <c r="AA26" s="29" t="s">
        <v>69</v>
      </c>
      <c r="AB26" s="29" t="s">
        <v>70</v>
      </c>
      <c r="AC26" s="28" t="s">
        <v>72</v>
      </c>
      <c r="AD26" s="27" t="s">
        <v>70</v>
      </c>
    </row>
    <row r="27" spans="1:55" ht="166.5" thickTop="1" thickBot="1" x14ac:dyDescent="0.3">
      <c r="A27" s="8" t="s">
        <v>80</v>
      </c>
      <c r="B27" s="26" t="s">
        <v>73</v>
      </c>
      <c r="C27" s="25" t="s">
        <v>14</v>
      </c>
      <c r="D27" s="23" t="s">
        <v>74</v>
      </c>
      <c r="E27" s="24" t="s">
        <v>15</v>
      </c>
      <c r="F27" s="24" t="s">
        <v>16</v>
      </c>
      <c r="G27" s="24" t="s">
        <v>13</v>
      </c>
      <c r="H27" s="24" t="s">
        <v>17</v>
      </c>
      <c r="I27" s="24" t="s">
        <v>18</v>
      </c>
      <c r="J27" s="24" t="s">
        <v>19</v>
      </c>
      <c r="K27" s="24" t="s">
        <v>20</v>
      </c>
      <c r="L27" s="23" t="s">
        <v>21</v>
      </c>
      <c r="M27" s="23" t="s">
        <v>22</v>
      </c>
      <c r="N27" s="23" t="s">
        <v>23</v>
      </c>
      <c r="O27" s="23" t="s">
        <v>24</v>
      </c>
      <c r="P27" s="23" t="s">
        <v>25</v>
      </c>
      <c r="Q27" s="23" t="s">
        <v>26</v>
      </c>
      <c r="R27" s="23" t="s">
        <v>27</v>
      </c>
      <c r="S27" s="23" t="s">
        <v>28</v>
      </c>
      <c r="T27" s="23" t="s">
        <v>29</v>
      </c>
      <c r="U27" s="23" t="s">
        <v>30</v>
      </c>
      <c r="V27" s="23" t="s">
        <v>31</v>
      </c>
      <c r="W27" s="23" t="s">
        <v>32</v>
      </c>
      <c r="X27" s="23" t="s">
        <v>33</v>
      </c>
      <c r="Y27" s="23" t="s">
        <v>34</v>
      </c>
      <c r="Z27" s="23" t="s">
        <v>35</v>
      </c>
      <c r="AA27" s="23" t="s">
        <v>36</v>
      </c>
      <c r="AB27" s="22" t="s">
        <v>75</v>
      </c>
      <c r="AC27" s="21" t="s">
        <v>37</v>
      </c>
      <c r="AD27" s="20" t="s">
        <v>76</v>
      </c>
      <c r="AE27" s="48"/>
    </row>
    <row r="28" spans="1:55" ht="15.75" thickTop="1" x14ac:dyDescent="0.25">
      <c r="B28" s="18">
        <f>$B$8</f>
        <v>3</v>
      </c>
      <c r="C28" s="17" t="str">
        <f>$C$8</f>
        <v>Билайн</v>
      </c>
      <c r="D28" s="9"/>
      <c r="E28" s="60" t="str">
        <f>VLOOKUP('база от провайдера'!A2,Лист1!B$2:F$11,2,FALSE)</f>
        <v>Воронежская область</v>
      </c>
      <c r="F28" s="60"/>
      <c r="G28" s="61" t="str">
        <f>VLOOKUP('база от провайдера'!A2,Лист1!B$2:F$11,3,FALSE)</f>
        <v>Воронеж</v>
      </c>
      <c r="H28" s="60" t="str">
        <f>VLOOKUP('база от провайдера'!A2,Лист1!B$2:F$11,4,FALSE)</f>
        <v>г</v>
      </c>
      <c r="I28" s="60" t="str">
        <f>VLOOKUP('база от провайдера'!A2,Лист1!B$2:F$11,5,FALSE)</f>
        <v>ДА</v>
      </c>
      <c r="J28" s="60" t="str">
        <f>'база от провайдера'!D2</f>
        <v>Ольховый</v>
      </c>
      <c r="K28" s="60" t="str">
        <f>IF( 'база от провайдера'!F2&lt;&gt;"",CONCATENATE('база от провайдера'!E2,"к",'база от провайдера'!F2),'база от провайдера'!E2)</f>
        <v>5к3</v>
      </c>
      <c r="L28" s="64"/>
      <c r="M28" s="60" t="s">
        <v>1232</v>
      </c>
      <c r="N28" s="64"/>
      <c r="O28" s="64"/>
      <c r="P28" s="64"/>
      <c r="Q28" s="64"/>
      <c r="R28" s="64"/>
      <c r="S28" s="64"/>
      <c r="T28" s="60" t="s">
        <v>1233</v>
      </c>
      <c r="U28" s="64"/>
      <c r="V28" s="64"/>
      <c r="W28" s="64"/>
      <c r="X28" s="64"/>
      <c r="Y28" s="64"/>
      <c r="Z28" s="64"/>
      <c r="AA28" s="64"/>
      <c r="AB28" s="62" t="str">
        <f>CONCATENATE(IF('база от провайдера'!G2&lt;&gt;"",CONCATENATE( "Дом запущен: ",'база от провайдера'!G2,". "),""), IF('база от провайдера'!M2&lt;&gt;"",CONCATENATE("Этажей: ",'база от провайдера'!M2,". "),""),  IF('база от провайдера'!N2&lt;&gt;"",CONCATENATE("Квартир: ",'база от провайдера'!N2),""))</f>
        <v>Дом запущен: 25/09/2008-11:23:26. Этажей: 6. Квартир: 5</v>
      </c>
      <c r="AC28" s="60" t="s">
        <v>87</v>
      </c>
      <c r="AD28" s="63" t="s">
        <v>1234</v>
      </c>
    </row>
    <row r="29" spans="1:55" x14ac:dyDescent="0.25">
      <c r="B29" s="18">
        <f t="shared" ref="B29:B92" si="0">$B$8</f>
        <v>3</v>
      </c>
      <c r="C29" s="17" t="str">
        <f t="shared" ref="C29:C92" si="1">$C$8</f>
        <v>Билайн</v>
      </c>
      <c r="D29" s="9"/>
      <c r="E29" s="60" t="str">
        <f>VLOOKUP('база от провайдера'!A3,Лист1!B$2:F$11,2,FALSE)</f>
        <v>Воронежская область</v>
      </c>
      <c r="F29" s="60"/>
      <c r="G29" s="61" t="str">
        <f>VLOOKUP('база от провайдера'!A3,Лист1!B$2:F$11,3,FALSE)</f>
        <v>Воронеж</v>
      </c>
      <c r="H29" s="60" t="str">
        <f>VLOOKUP('база от провайдера'!A3,Лист1!B$2:F$11,4,FALSE)</f>
        <v>г</v>
      </c>
      <c r="I29" s="60" t="str">
        <f>VLOOKUP('база от провайдера'!A3,Лист1!B$2:F$11,5,FALSE)</f>
        <v>ДА</v>
      </c>
      <c r="J29" s="60" t="str">
        <f>'база от провайдера'!D3</f>
        <v>Ольховый</v>
      </c>
      <c r="K29" s="60" t="str">
        <f>IF( 'база от провайдера'!F3&lt;&gt;"",CONCATENATE('база от провайдера'!E3,"к",'база от провайдера'!F3),'база от провайдера'!E3)</f>
        <v>7</v>
      </c>
      <c r="M29" s="60" t="s">
        <v>1232</v>
      </c>
      <c r="T29" s="60" t="s">
        <v>1233</v>
      </c>
      <c r="AB29" s="62" t="str">
        <f>CONCATENATE(IF('база от провайдера'!G3&lt;&gt;"",CONCATENATE( "Дом запущен: ",'база от провайдера'!G3,". "),""), IF('база от провайдера'!M3&lt;&gt;"",CONCATENATE("Этажей: ",'база от провайдера'!M3,". "),""),  IF('база от провайдера'!N3&lt;&gt;"",CONCATENATE("Квартир: ",'база от провайдера'!N3),""))</f>
        <v>Дом запущен: 25/09/2008-11:23:26. Этажей: 6. Квартир: 5</v>
      </c>
      <c r="AC29" s="60"/>
      <c r="AD29" s="67" t="s">
        <v>1234</v>
      </c>
    </row>
    <row r="30" spans="1:55" x14ac:dyDescent="0.25">
      <c r="B30" s="18">
        <f t="shared" si="0"/>
        <v>3</v>
      </c>
      <c r="C30" s="17" t="str">
        <f t="shared" si="1"/>
        <v>Билайн</v>
      </c>
      <c r="D30" s="9"/>
      <c r="E30" s="60" t="str">
        <f>VLOOKUP('база от провайдера'!A4,Лист1!B$2:F$11,2,FALSE)</f>
        <v>Воронежская область</v>
      </c>
      <c r="F30" s="60"/>
      <c r="G30" s="61" t="str">
        <f>VLOOKUP('база от провайдера'!A4,Лист1!B$2:F$11,3,FALSE)</f>
        <v>Воронеж</v>
      </c>
      <c r="H30" s="60" t="str">
        <f>VLOOKUP('база от провайдера'!A4,Лист1!B$2:F$11,4,FALSE)</f>
        <v>г</v>
      </c>
      <c r="I30" s="60" t="str">
        <f>VLOOKUP('база от провайдера'!A4,Лист1!B$2:F$11,5,FALSE)</f>
        <v>ДА</v>
      </c>
      <c r="J30" s="60" t="str">
        <f>'база от провайдера'!D4</f>
        <v>Ольховый</v>
      </c>
      <c r="K30" s="60" t="str">
        <f>IF( 'база от провайдера'!F4&lt;&gt;"",CONCATENATE('база от провайдера'!E4,"к",'база от провайдера'!F4),'база от провайдера'!E4)</f>
        <v>2Г</v>
      </c>
      <c r="M30" s="60" t="s">
        <v>1232</v>
      </c>
      <c r="T30" s="60" t="s">
        <v>1233</v>
      </c>
      <c r="AB30" s="62" t="str">
        <f>CONCATENATE(IF('база от провайдера'!G4&lt;&gt;"",CONCATENATE( "Дом запущен: ",'база от провайдера'!G4,". "),""), IF('база от провайдера'!M4&lt;&gt;"",CONCATENATE("Этажей: ",'база от провайдера'!M4,". "),""),  IF('база от провайдера'!N4&lt;&gt;"",CONCATENATE("Квартир: ",'база от провайдера'!N4),""))</f>
        <v>Дом запущен: 19/11/2010-15:00:51. Этажей: 1. Квартир: 16</v>
      </c>
      <c r="AC30" s="60"/>
      <c r="AD30" s="63" t="s">
        <v>1234</v>
      </c>
    </row>
    <row r="31" spans="1:55" x14ac:dyDescent="0.25">
      <c r="B31" s="18">
        <f t="shared" si="0"/>
        <v>3</v>
      </c>
      <c r="C31" s="17" t="str">
        <f t="shared" si="1"/>
        <v>Билайн</v>
      </c>
      <c r="D31" s="9"/>
      <c r="E31" s="60" t="str">
        <f>VLOOKUP('база от провайдера'!A5,Лист1!B$2:F$11,2,FALSE)</f>
        <v>Воронежская область</v>
      </c>
      <c r="F31" s="60"/>
      <c r="G31" s="61" t="str">
        <f>VLOOKUP('база от провайдера'!A5,Лист1!B$2:F$11,3,FALSE)</f>
        <v>Воронеж</v>
      </c>
      <c r="H31" s="60" t="str">
        <f>VLOOKUP('база от провайдера'!A5,Лист1!B$2:F$11,4,FALSE)</f>
        <v>г</v>
      </c>
      <c r="I31" s="60" t="str">
        <f>VLOOKUP('база от провайдера'!A5,Лист1!B$2:F$11,5,FALSE)</f>
        <v>ДА</v>
      </c>
      <c r="J31" s="60" t="str">
        <f>'база от провайдера'!D5</f>
        <v>Ольховый</v>
      </c>
      <c r="K31" s="60" t="str">
        <f>IF( 'база от провайдера'!F5&lt;&gt;"",CONCATENATE('база от провайдера'!E5,"к",'база от провайдера'!F5),'база от провайдера'!E5)</f>
        <v>2Д</v>
      </c>
      <c r="M31" s="60" t="s">
        <v>1232</v>
      </c>
      <c r="T31" s="60" t="s">
        <v>1233</v>
      </c>
      <c r="AB31" s="62" t="str">
        <f>CONCATENATE(IF('база от провайдера'!G5&lt;&gt;"",CONCATENATE( "Дом запущен: ",'база от провайдера'!G5,". "),""), IF('база от провайдера'!M5&lt;&gt;"",CONCATENATE("Этажей: ",'база от провайдера'!M5,". "),""),  IF('база от провайдера'!N5&lt;&gt;"",CONCATENATE("Квартир: ",'база от провайдера'!N5),""))</f>
        <v>Дом запущен: 19/11/2010-15:01:34. Этажей: 2. Квартир: 17</v>
      </c>
      <c r="AC31" s="60"/>
      <c r="AD31" s="67" t="s">
        <v>1234</v>
      </c>
    </row>
    <row r="32" spans="1:55" x14ac:dyDescent="0.25">
      <c r="B32" s="18">
        <f t="shared" si="0"/>
        <v>3</v>
      </c>
      <c r="C32" s="17" t="str">
        <f t="shared" si="1"/>
        <v>Билайн</v>
      </c>
      <c r="D32" s="9"/>
      <c r="E32" s="60" t="str">
        <f>VLOOKUP('база от провайдера'!A6,Лист1!B$2:F$11,2,FALSE)</f>
        <v>Воронежская область</v>
      </c>
      <c r="F32" s="60"/>
      <c r="G32" s="61" t="str">
        <f>VLOOKUP('база от провайдера'!A6,Лист1!B$2:F$11,3,FALSE)</f>
        <v>Воронеж</v>
      </c>
      <c r="H32" s="60" t="str">
        <f>VLOOKUP('база от провайдера'!A6,Лист1!B$2:F$11,4,FALSE)</f>
        <v>г</v>
      </c>
      <c r="I32" s="60" t="str">
        <f>VLOOKUP('база от провайдера'!A6,Лист1!B$2:F$11,5,FALSE)</f>
        <v>ДА</v>
      </c>
      <c r="J32" s="60" t="str">
        <f>'база от провайдера'!D6</f>
        <v>Ленинский</v>
      </c>
      <c r="K32" s="60" t="str">
        <f>IF( 'база от провайдера'!F6&lt;&gt;"",CONCATENATE('база от провайдера'!E6,"к",'база от провайдера'!F6),'база от провайдера'!E6)</f>
        <v>11</v>
      </c>
      <c r="M32" s="60" t="s">
        <v>1232</v>
      </c>
      <c r="T32" s="60" t="s">
        <v>1233</v>
      </c>
      <c r="AB32" s="62" t="str">
        <f>CONCATENATE(IF('база от провайдера'!G6&lt;&gt;"",CONCATENATE( "Дом запущен: ",'база от провайдера'!G6,". "),""), IF('база от провайдера'!M6&lt;&gt;"",CONCATENATE("Этажей: ",'база от провайдера'!M6,". "),""),  IF('база от провайдера'!N6&lt;&gt;"",CONCATENATE("Квартир: ",'база от провайдера'!N6),""))</f>
        <v>Дом запущен: 25/09/2008-11:23:26. Этажей: 10. Квартир: 5</v>
      </c>
      <c r="AC32" s="60"/>
      <c r="AD32" s="63" t="s">
        <v>1234</v>
      </c>
    </row>
    <row r="33" spans="2:30" x14ac:dyDescent="0.25">
      <c r="B33" s="18">
        <f t="shared" si="0"/>
        <v>3</v>
      </c>
      <c r="C33" s="17" t="str">
        <f t="shared" si="1"/>
        <v>Билайн</v>
      </c>
      <c r="D33" s="9"/>
      <c r="E33" s="60" t="str">
        <f>VLOOKUP('база от провайдера'!A7,Лист1!B$2:F$11,2,FALSE)</f>
        <v>Воронежская область</v>
      </c>
      <c r="F33" s="60"/>
      <c r="G33" s="61" t="str">
        <f>VLOOKUP('база от провайдера'!A7,Лист1!B$2:F$11,3,FALSE)</f>
        <v>Воронеж</v>
      </c>
      <c r="H33" s="60" t="str">
        <f>VLOOKUP('база от провайдера'!A7,Лист1!B$2:F$11,4,FALSE)</f>
        <v>г</v>
      </c>
      <c r="I33" s="60" t="str">
        <f>VLOOKUP('база от провайдера'!A7,Лист1!B$2:F$11,5,FALSE)</f>
        <v>ДА</v>
      </c>
      <c r="J33" s="60" t="str">
        <f>'база от провайдера'!D7</f>
        <v>Ленинский</v>
      </c>
      <c r="K33" s="60" t="str">
        <f>IF( 'база от провайдера'!F7&lt;&gt;"",CONCATENATE('база от провайдера'!E7,"к",'база от провайдера'!F7),'база от провайдера'!E7)</f>
        <v>21</v>
      </c>
      <c r="M33" s="60" t="s">
        <v>1232</v>
      </c>
      <c r="T33" s="60" t="s">
        <v>1233</v>
      </c>
      <c r="AB33" s="62" t="str">
        <f>CONCATENATE(IF('база от провайдера'!G7&lt;&gt;"",CONCATENATE( "Дом запущен: ",'база от провайдера'!G7,". "),""), IF('база от провайдера'!M7&lt;&gt;"",CONCATENATE("Этажей: ",'база от провайдера'!M7,". "),""),  IF('база от провайдера'!N7&lt;&gt;"",CONCATENATE("Квартир: ",'база от провайдера'!N7),""))</f>
        <v>Дом запущен: 25/09/2008-11:23:26. Этажей: 2. Квартир: 14</v>
      </c>
      <c r="AC33" s="60"/>
      <c r="AD33" s="67" t="s">
        <v>1234</v>
      </c>
    </row>
    <row r="34" spans="2:30" x14ac:dyDescent="0.25">
      <c r="B34" s="18">
        <f t="shared" si="0"/>
        <v>3</v>
      </c>
      <c r="C34" s="17" t="str">
        <f t="shared" si="1"/>
        <v>Билайн</v>
      </c>
      <c r="D34" s="9"/>
      <c r="E34" s="60" t="str">
        <f>VLOOKUP('база от провайдера'!A8,Лист1!B$2:F$11,2,FALSE)</f>
        <v>Воронежская область</v>
      </c>
      <c r="F34" s="60"/>
      <c r="G34" s="61" t="str">
        <f>VLOOKUP('база от провайдера'!A8,Лист1!B$2:F$11,3,FALSE)</f>
        <v>Воронеж</v>
      </c>
      <c r="H34" s="60" t="str">
        <f>VLOOKUP('база от провайдера'!A8,Лист1!B$2:F$11,4,FALSE)</f>
        <v>г</v>
      </c>
      <c r="I34" s="60" t="str">
        <f>VLOOKUP('база от провайдера'!A8,Лист1!B$2:F$11,5,FALSE)</f>
        <v>ДА</v>
      </c>
      <c r="J34" s="60" t="str">
        <f>'база от провайдера'!D8</f>
        <v>Ленинский</v>
      </c>
      <c r="K34" s="60" t="str">
        <f>IF( 'база от провайдера'!F8&lt;&gt;"",CONCATENATE('база от провайдера'!E8,"к",'база от провайдера'!F8),'база от провайдера'!E8)</f>
        <v>34</v>
      </c>
      <c r="M34" s="60" t="s">
        <v>1232</v>
      </c>
      <c r="T34" s="60" t="s">
        <v>1233</v>
      </c>
      <c r="AB34" s="62" t="str">
        <f>CONCATENATE(IF('база от провайдера'!G8&lt;&gt;"",CONCATENATE( "Дом запущен: ",'база от провайдера'!G8,". "),""), IF('база от провайдера'!M8&lt;&gt;"",CONCATENATE("Этажей: ",'база от провайдера'!M8,". "),""),  IF('база от провайдера'!N8&lt;&gt;"",CONCATENATE("Квартир: ",'база от провайдера'!N8),""))</f>
        <v>Дом запущен: 25/09/2008-11:23:26. Этажей: 1. Квартир: 12</v>
      </c>
      <c r="AC34" s="60"/>
      <c r="AD34" s="63" t="s">
        <v>1234</v>
      </c>
    </row>
    <row r="35" spans="2:30" x14ac:dyDescent="0.25">
      <c r="B35" s="18">
        <f t="shared" si="0"/>
        <v>3</v>
      </c>
      <c r="C35" s="17" t="str">
        <f t="shared" si="1"/>
        <v>Билайн</v>
      </c>
      <c r="D35" s="9"/>
      <c r="E35" s="60" t="str">
        <f>VLOOKUP('база от провайдера'!A9,Лист1!B$2:F$11,2,FALSE)</f>
        <v>Воронежская область</v>
      </c>
      <c r="F35" s="60"/>
      <c r="G35" s="61" t="str">
        <f>VLOOKUP('база от провайдера'!A9,Лист1!B$2:F$11,3,FALSE)</f>
        <v>Воронеж</v>
      </c>
      <c r="H35" s="60" t="str">
        <f>VLOOKUP('база от провайдера'!A9,Лист1!B$2:F$11,4,FALSE)</f>
        <v>г</v>
      </c>
      <c r="I35" s="60" t="str">
        <f>VLOOKUP('база от провайдера'!A9,Лист1!B$2:F$11,5,FALSE)</f>
        <v>ДА</v>
      </c>
      <c r="J35" s="60" t="str">
        <f>'база от провайдера'!D9</f>
        <v>Ленинский</v>
      </c>
      <c r="K35" s="60" t="str">
        <f>IF( 'база от провайдера'!F9&lt;&gt;"",CONCATENATE('база от провайдера'!E9,"к",'база от провайдера'!F9),'база от провайдера'!E9)</f>
        <v>43</v>
      </c>
      <c r="M35" s="60" t="s">
        <v>1232</v>
      </c>
      <c r="T35" s="60" t="s">
        <v>1233</v>
      </c>
      <c r="AB35" s="62" t="str">
        <f>CONCATENATE(IF('база от провайдера'!G9&lt;&gt;"",CONCATENATE( "Дом запущен: ",'база от провайдера'!G9,". "),""), IF('база от провайдера'!M9&lt;&gt;"",CONCATENATE("Этажей: ",'база от провайдера'!M9,". "),""),  IF('база от провайдера'!N9&lt;&gt;"",CONCATENATE("Квартир: ",'база от провайдера'!N9),""))</f>
        <v>Дом запущен: 25/09/2008-11:23:26. Этажей: 1. Квартир: 16</v>
      </c>
      <c r="AC35" s="60"/>
      <c r="AD35" s="67" t="s">
        <v>1234</v>
      </c>
    </row>
    <row r="36" spans="2:30" x14ac:dyDescent="0.25">
      <c r="B36" s="18">
        <f t="shared" si="0"/>
        <v>3</v>
      </c>
      <c r="C36" s="17" t="str">
        <f t="shared" si="1"/>
        <v>Билайн</v>
      </c>
      <c r="D36" s="9"/>
      <c r="E36" s="60" t="str">
        <f>VLOOKUP('база от провайдера'!A10,Лист1!B$2:F$11,2,FALSE)</f>
        <v>Воронежская область</v>
      </c>
      <c r="F36" s="60"/>
      <c r="G36" s="61" t="str">
        <f>VLOOKUP('база от провайдера'!A10,Лист1!B$2:F$11,3,FALSE)</f>
        <v>Воронеж</v>
      </c>
      <c r="H36" s="60" t="str">
        <f>VLOOKUP('база от провайдера'!A10,Лист1!B$2:F$11,4,FALSE)</f>
        <v>г</v>
      </c>
      <c r="I36" s="60" t="str">
        <f>VLOOKUP('база от провайдера'!A10,Лист1!B$2:F$11,5,FALSE)</f>
        <v>ДА</v>
      </c>
      <c r="J36" s="60" t="str">
        <f>'база от провайдера'!D10</f>
        <v>Гаршина</v>
      </c>
      <c r="K36" s="60" t="str">
        <f>IF( 'база от провайдера'!F10&lt;&gt;"",CONCATENATE('база от провайдера'!E10,"к",'база от провайдера'!F10),'база от провайдера'!E10)</f>
        <v>6</v>
      </c>
      <c r="M36" s="60" t="s">
        <v>1232</v>
      </c>
      <c r="T36" s="60" t="s">
        <v>1233</v>
      </c>
      <c r="AB36" s="62" t="str">
        <f>CONCATENATE(IF('база от провайдера'!G10&lt;&gt;"",CONCATENATE( "Дом запущен: ",'база от провайдера'!G10,". "),""), IF('база от провайдера'!M10&lt;&gt;"",CONCATENATE("Этажей: ",'база от провайдера'!M10,". "),""),  IF('база от провайдера'!N10&lt;&gt;"",CONCATENATE("Квартир: ",'база от провайдера'!N10),""))</f>
        <v>Дом запущен: 09/10/2008-09:21:11. Этажей: 3. Квартир: 10</v>
      </c>
      <c r="AC36" s="60"/>
      <c r="AD36" s="63" t="s">
        <v>1234</v>
      </c>
    </row>
    <row r="37" spans="2:30" x14ac:dyDescent="0.25">
      <c r="B37" s="18">
        <f t="shared" si="0"/>
        <v>3</v>
      </c>
      <c r="C37" s="17" t="str">
        <f t="shared" si="1"/>
        <v>Билайн</v>
      </c>
      <c r="D37" s="9"/>
      <c r="E37" s="60" t="str">
        <f>VLOOKUP('база от провайдера'!A11,Лист1!B$2:F$11,2,FALSE)</f>
        <v>Воронежская область</v>
      </c>
      <c r="F37" s="60"/>
      <c r="G37" s="61" t="str">
        <f>VLOOKUP('база от провайдера'!A11,Лист1!B$2:F$11,3,FALSE)</f>
        <v>Воронеж</v>
      </c>
      <c r="H37" s="60" t="str">
        <f>VLOOKUP('база от провайдера'!A11,Лист1!B$2:F$11,4,FALSE)</f>
        <v>г</v>
      </c>
      <c r="I37" s="60" t="str">
        <f>VLOOKUP('база от провайдера'!A11,Лист1!B$2:F$11,5,FALSE)</f>
        <v>ДА</v>
      </c>
      <c r="J37" s="60" t="str">
        <f>'база от провайдера'!D11</f>
        <v>Минская</v>
      </c>
      <c r="K37" s="60" t="str">
        <f>IF( 'база от провайдера'!F11&lt;&gt;"",CONCATENATE('база от провайдера'!E11,"к",'база от провайдера'!F11),'база от провайдера'!E11)</f>
        <v>1</v>
      </c>
      <c r="M37" s="60" t="s">
        <v>1232</v>
      </c>
      <c r="T37" s="60" t="s">
        <v>1233</v>
      </c>
      <c r="AB37" s="62" t="str">
        <f>CONCATENATE(IF('база от провайдера'!G11&lt;&gt;"",CONCATENATE( "Дом запущен: ",'база от провайдера'!G11,". "),""), IF('база от провайдера'!M11&lt;&gt;"",CONCATENATE("Этажей: ",'база от провайдера'!M11,". "),""),  IF('база от провайдера'!N11&lt;&gt;"",CONCATENATE("Квартир: ",'база от провайдера'!N11),""))</f>
        <v>Дом запущен: 08/10/2008-09:21:08. Этажей: 2. Квартир: 9</v>
      </c>
      <c r="AC37" s="60"/>
      <c r="AD37" s="67" t="s">
        <v>1234</v>
      </c>
    </row>
    <row r="38" spans="2:30" x14ac:dyDescent="0.25">
      <c r="B38" s="18">
        <f t="shared" si="0"/>
        <v>3</v>
      </c>
      <c r="C38" s="17" t="str">
        <f t="shared" si="1"/>
        <v>Билайн</v>
      </c>
      <c r="D38" s="9"/>
      <c r="E38" s="60" t="str">
        <f>VLOOKUP('база от провайдера'!A12,Лист1!B$2:F$11,2,FALSE)</f>
        <v>Воронежская область</v>
      </c>
      <c r="F38" s="60"/>
      <c r="G38" s="61" t="str">
        <f>VLOOKUP('база от провайдера'!A12,Лист1!B$2:F$11,3,FALSE)</f>
        <v>Воронеж</v>
      </c>
      <c r="H38" s="60" t="str">
        <f>VLOOKUP('база от провайдера'!A12,Лист1!B$2:F$11,4,FALSE)</f>
        <v>г</v>
      </c>
      <c r="I38" s="60" t="str">
        <f>VLOOKUP('база от провайдера'!A12,Лист1!B$2:F$11,5,FALSE)</f>
        <v>ДА</v>
      </c>
      <c r="J38" s="60" t="str">
        <f>'база от провайдера'!D12</f>
        <v>Минская</v>
      </c>
      <c r="K38" s="60" t="str">
        <f>IF( 'база от провайдера'!F12&lt;&gt;"",CONCATENATE('база от провайдера'!E12,"к",'база от провайдера'!F12),'база от провайдера'!E12)</f>
        <v>21</v>
      </c>
      <c r="M38" s="60" t="s">
        <v>1232</v>
      </c>
      <c r="T38" s="60" t="s">
        <v>1233</v>
      </c>
      <c r="AB38" s="62" t="str">
        <f>CONCATENATE(IF('база от провайдера'!G12&lt;&gt;"",CONCATENATE( "Дом запущен: ",'база от провайдера'!G12,". "),""), IF('база от провайдера'!M12&lt;&gt;"",CONCATENATE("Этажей: ",'база от провайдера'!M12,". "),""),  IF('база от провайдера'!N12&lt;&gt;"",CONCATENATE("Квартир: ",'база от провайдера'!N12),""))</f>
        <v>Дом запущен: 09/10/2008-09:21:11. Этажей: 1. Квартир: 9</v>
      </c>
      <c r="AC38" s="60"/>
      <c r="AD38" s="63" t="s">
        <v>1234</v>
      </c>
    </row>
    <row r="39" spans="2:30" x14ac:dyDescent="0.25">
      <c r="B39" s="18">
        <f t="shared" si="0"/>
        <v>3</v>
      </c>
      <c r="C39" s="17" t="str">
        <f t="shared" si="1"/>
        <v>Билайн</v>
      </c>
      <c r="D39" s="9"/>
      <c r="E39" s="60" t="str">
        <f>VLOOKUP('база от провайдера'!A13,Лист1!B$2:F$11,2,FALSE)</f>
        <v>Воронежская область</v>
      </c>
      <c r="F39" s="60"/>
      <c r="G39" s="61" t="str">
        <f>VLOOKUP('база от провайдера'!A13,Лист1!B$2:F$11,3,FALSE)</f>
        <v>Воронеж</v>
      </c>
      <c r="H39" s="60" t="str">
        <f>VLOOKUP('база от провайдера'!A13,Лист1!B$2:F$11,4,FALSE)</f>
        <v>г</v>
      </c>
      <c r="I39" s="60" t="str">
        <f>VLOOKUP('база от провайдера'!A13,Лист1!B$2:F$11,5,FALSE)</f>
        <v>ДА</v>
      </c>
      <c r="J39" s="60" t="str">
        <f>'база от провайдера'!D13</f>
        <v>Минская</v>
      </c>
      <c r="K39" s="60" t="str">
        <f>IF( 'база от провайдера'!F13&lt;&gt;"",CONCATENATE('база от провайдера'!E13,"к",'база от провайдера'!F13),'база от провайдера'!E13)</f>
        <v>25</v>
      </c>
      <c r="M39" s="60" t="s">
        <v>1232</v>
      </c>
      <c r="T39" s="60" t="s">
        <v>1233</v>
      </c>
      <c r="AB39" s="62" t="str">
        <f>CONCATENATE(IF('база от провайдера'!G13&lt;&gt;"",CONCATENATE( "Дом запущен: ",'база от провайдера'!G13,". "),""), IF('база от провайдера'!M13&lt;&gt;"",CONCATENATE("Этажей: ",'база от провайдера'!M13,". "),""),  IF('база от провайдера'!N13&lt;&gt;"",CONCATENATE("Квартир: ",'база от провайдера'!N13),""))</f>
        <v>Дом запущен: 09/10/2008-09:21:11. Этажей: 8. Квартир: 5</v>
      </c>
      <c r="AC39" s="60"/>
      <c r="AD39" s="67" t="s">
        <v>1234</v>
      </c>
    </row>
    <row r="40" spans="2:30" x14ac:dyDescent="0.25">
      <c r="B40" s="18">
        <f t="shared" si="0"/>
        <v>3</v>
      </c>
      <c r="C40" s="17" t="str">
        <f t="shared" si="1"/>
        <v>Билайн</v>
      </c>
      <c r="D40" s="9"/>
      <c r="E40" s="60" t="str">
        <f>VLOOKUP('база от провайдера'!A14,Лист1!B$2:F$11,2,FALSE)</f>
        <v>Воронежская область</v>
      </c>
      <c r="F40" s="60"/>
      <c r="G40" s="61" t="str">
        <f>VLOOKUP('база от провайдера'!A14,Лист1!B$2:F$11,3,FALSE)</f>
        <v>Воронеж</v>
      </c>
      <c r="H40" s="60" t="str">
        <f>VLOOKUP('база от провайдера'!A14,Лист1!B$2:F$11,4,FALSE)</f>
        <v>г</v>
      </c>
      <c r="I40" s="60" t="str">
        <f>VLOOKUP('база от провайдера'!A14,Лист1!B$2:F$11,5,FALSE)</f>
        <v>ДА</v>
      </c>
      <c r="J40" s="60" t="str">
        <f>'база от провайдера'!D14</f>
        <v>Минская</v>
      </c>
      <c r="K40" s="60" t="str">
        <f>IF( 'база от провайдера'!F14&lt;&gt;"",CONCATENATE('база от провайдера'!E14,"к",'база от провайдера'!F14),'база от провайдера'!E14)</f>
        <v>29</v>
      </c>
      <c r="M40" s="60" t="s">
        <v>1232</v>
      </c>
      <c r="T40" s="60" t="s">
        <v>1233</v>
      </c>
      <c r="AB40" s="62" t="str">
        <f>CONCATENATE(IF('база от провайдера'!G14&lt;&gt;"",CONCATENATE( "Дом запущен: ",'база от провайдера'!G14,". "),""), IF('база от провайдера'!M14&lt;&gt;"",CONCATENATE("Этажей: ",'база от провайдера'!M14,". "),""),  IF('база от провайдера'!N14&lt;&gt;"",CONCATENATE("Квартир: ",'база от провайдера'!N14),""))</f>
        <v>Дом запущен: 09/10/2008-09:21:11. Этажей: 8. Квартир: 5</v>
      </c>
      <c r="AC40" s="60"/>
      <c r="AD40" s="63" t="s">
        <v>1234</v>
      </c>
    </row>
    <row r="41" spans="2:30" x14ac:dyDescent="0.25">
      <c r="B41" s="18">
        <f t="shared" si="0"/>
        <v>3</v>
      </c>
      <c r="C41" s="17" t="str">
        <f t="shared" si="1"/>
        <v>Билайн</v>
      </c>
      <c r="D41" s="9"/>
      <c r="E41" s="60" t="str">
        <f>VLOOKUP('база от провайдера'!A15,Лист1!B$2:F$11,2,FALSE)</f>
        <v>Воронежская область</v>
      </c>
      <c r="F41" s="60"/>
      <c r="G41" s="61" t="str">
        <f>VLOOKUP('база от провайдера'!A15,Лист1!B$2:F$11,3,FALSE)</f>
        <v>Воронеж</v>
      </c>
      <c r="H41" s="60" t="str">
        <f>VLOOKUP('база от провайдера'!A15,Лист1!B$2:F$11,4,FALSE)</f>
        <v>г</v>
      </c>
      <c r="I41" s="60" t="str">
        <f>VLOOKUP('база от провайдера'!A15,Лист1!B$2:F$11,5,FALSE)</f>
        <v>ДА</v>
      </c>
      <c r="J41" s="60" t="str">
        <f>'база от провайдера'!D15</f>
        <v>Минская</v>
      </c>
      <c r="K41" s="60" t="str">
        <f>IF( 'база от провайдера'!F15&lt;&gt;"",CONCATENATE('база от провайдера'!E15,"к",'база от провайдера'!F15),'база от провайдера'!E15)</f>
        <v>19/2</v>
      </c>
      <c r="M41" s="60" t="s">
        <v>1232</v>
      </c>
      <c r="T41" s="60" t="s">
        <v>1233</v>
      </c>
      <c r="AB41" s="62" t="str">
        <f>CONCATENATE(IF('база от провайдера'!G15&lt;&gt;"",CONCATENATE( "Дом запущен: ",'база от провайдера'!G15,". "),""), IF('база от провайдера'!M15&lt;&gt;"",CONCATENATE("Этажей: ",'база от провайдера'!M15,". "),""),  IF('база от провайдера'!N15&lt;&gt;"",CONCATENATE("Квартир: ",'база от провайдера'!N15),""))</f>
        <v>Дом запущен: 09/10/2008-09:21:11. Этажей: 3. Квартир: 5</v>
      </c>
      <c r="AC41" s="60"/>
      <c r="AD41" s="67" t="s">
        <v>1234</v>
      </c>
    </row>
    <row r="42" spans="2:30" x14ac:dyDescent="0.25">
      <c r="B42" s="18">
        <f t="shared" si="0"/>
        <v>3</v>
      </c>
      <c r="C42" s="17" t="str">
        <f t="shared" si="1"/>
        <v>Билайн</v>
      </c>
      <c r="D42" s="9"/>
      <c r="E42" s="60" t="str">
        <f>VLOOKUP('база от провайдера'!A16,Лист1!B$2:F$11,2,FALSE)</f>
        <v>Воронежская область</v>
      </c>
      <c r="F42" s="60"/>
      <c r="G42" s="61" t="str">
        <f>VLOOKUP('база от провайдера'!A16,Лист1!B$2:F$11,3,FALSE)</f>
        <v>Воронеж</v>
      </c>
      <c r="H42" s="60" t="str">
        <f>VLOOKUP('база от провайдера'!A16,Лист1!B$2:F$11,4,FALSE)</f>
        <v>г</v>
      </c>
      <c r="I42" s="60" t="str">
        <f>VLOOKUP('база от провайдера'!A16,Лист1!B$2:F$11,5,FALSE)</f>
        <v>ДА</v>
      </c>
      <c r="J42" s="60" t="str">
        <f>'база от провайдера'!D16</f>
        <v>Остужева</v>
      </c>
      <c r="K42" s="60" t="str">
        <f>IF( 'база от провайдера'!F16&lt;&gt;"",CONCATENATE('база от провайдера'!E16,"к",'база от провайдера'!F16),'база от провайдера'!E16)</f>
        <v>11</v>
      </c>
      <c r="M42" s="60" t="s">
        <v>1232</v>
      </c>
      <c r="T42" s="60" t="s">
        <v>1233</v>
      </c>
      <c r="AB42" s="62" t="str">
        <f>CONCATENATE(IF('база от провайдера'!G16&lt;&gt;"",CONCATENATE( "Дом запущен: ",'база от провайдера'!G16,". "),""), IF('база от провайдера'!M16&lt;&gt;"",CONCATENATE("Этажей: ",'база от провайдера'!M16,". "),""),  IF('база от провайдера'!N16&lt;&gt;"",CONCATENATE("Квартир: ",'база от провайдера'!N16),""))</f>
        <v>Дом запущен: 03/12/2008-09:20:58. Этажей: 1. Квартир: 9</v>
      </c>
      <c r="AC42" s="60"/>
      <c r="AD42" s="63" t="s">
        <v>1234</v>
      </c>
    </row>
    <row r="43" spans="2:30" x14ac:dyDescent="0.25">
      <c r="B43" s="18">
        <f t="shared" si="0"/>
        <v>3</v>
      </c>
      <c r="C43" s="17" t="str">
        <f t="shared" si="1"/>
        <v>Билайн</v>
      </c>
      <c r="D43" s="9"/>
      <c r="E43" s="60" t="str">
        <f>VLOOKUP('база от провайдера'!A17,Лист1!B$2:F$11,2,FALSE)</f>
        <v>Воронежская область</v>
      </c>
      <c r="F43" s="60"/>
      <c r="G43" s="61" t="str">
        <f>VLOOKUP('база от провайдера'!A17,Лист1!B$2:F$11,3,FALSE)</f>
        <v>Воронеж</v>
      </c>
      <c r="H43" s="60" t="str">
        <f>VLOOKUP('база от провайдера'!A17,Лист1!B$2:F$11,4,FALSE)</f>
        <v>г</v>
      </c>
      <c r="I43" s="60" t="str">
        <f>VLOOKUP('база от провайдера'!A17,Лист1!B$2:F$11,5,FALSE)</f>
        <v>ДА</v>
      </c>
      <c r="J43" s="60" t="str">
        <f>'база от провайдера'!D17</f>
        <v>Остужева</v>
      </c>
      <c r="K43" s="60" t="str">
        <f>IF( 'база от провайдера'!F17&lt;&gt;"",CONCATENATE('база от провайдера'!E17,"к",'база от провайдера'!F17),'база от провайдера'!E17)</f>
        <v>13</v>
      </c>
      <c r="M43" s="60" t="s">
        <v>1232</v>
      </c>
      <c r="T43" s="60" t="s">
        <v>1233</v>
      </c>
      <c r="AB43" s="62" t="str">
        <f>CONCATENATE(IF('база от провайдера'!G17&lt;&gt;"",CONCATENATE( "Дом запущен: ",'база от провайдера'!G17,". "),""), IF('база от провайдера'!M17&lt;&gt;"",CONCATENATE("Этажей: ",'база от провайдера'!M17,". "),""),  IF('база от провайдера'!N17&lt;&gt;"",CONCATENATE("Квартир: ",'база от провайдера'!N17),""))</f>
        <v>Дом запущен: 03/12/2008-09:20:58. Этажей: 6. Квартир: 5</v>
      </c>
      <c r="AC43" s="60"/>
      <c r="AD43" s="67" t="s">
        <v>1234</v>
      </c>
    </row>
    <row r="44" spans="2:30" x14ac:dyDescent="0.25">
      <c r="B44" s="18">
        <f t="shared" si="0"/>
        <v>3</v>
      </c>
      <c r="C44" s="17" t="str">
        <f t="shared" si="1"/>
        <v>Билайн</v>
      </c>
      <c r="D44" s="9"/>
      <c r="E44" s="60" t="str">
        <f>VLOOKUP('база от провайдера'!A18,Лист1!B$2:F$11,2,FALSE)</f>
        <v>Воронежская область</v>
      </c>
      <c r="F44" s="60"/>
      <c r="G44" s="61" t="str">
        <f>VLOOKUP('база от провайдера'!A18,Лист1!B$2:F$11,3,FALSE)</f>
        <v>Воронеж</v>
      </c>
      <c r="H44" s="60" t="str">
        <f>VLOOKUP('база от провайдера'!A18,Лист1!B$2:F$11,4,FALSE)</f>
        <v>г</v>
      </c>
      <c r="I44" s="60" t="str">
        <f>VLOOKUP('база от провайдера'!A18,Лист1!B$2:F$11,5,FALSE)</f>
        <v>ДА</v>
      </c>
      <c r="J44" s="60" t="str">
        <f>'база от провайдера'!D18</f>
        <v>Остужева</v>
      </c>
      <c r="K44" s="60" t="str">
        <f>IF( 'база от провайдера'!F18&lt;&gt;"",CONCATENATE('база от провайдера'!E18,"к",'база от провайдера'!F18),'база от провайдера'!E18)</f>
        <v>22</v>
      </c>
      <c r="M44" s="60" t="s">
        <v>1232</v>
      </c>
      <c r="T44" s="60" t="s">
        <v>1233</v>
      </c>
      <c r="AB44" s="62" t="str">
        <f>CONCATENATE(IF('база от провайдера'!G18&lt;&gt;"",CONCATENATE( "Дом запущен: ",'база от провайдера'!G18,". "),""), IF('база от провайдера'!M18&lt;&gt;"",CONCATENATE("Этажей: ",'база от провайдера'!M18,". "),""),  IF('база от провайдера'!N18&lt;&gt;"",CONCATENATE("Квартир: ",'база от провайдера'!N18),""))</f>
        <v>Дом запущен: 03/12/2008-09:20:58. Этажей: 4. Квартир: 5</v>
      </c>
      <c r="AC44" s="60"/>
      <c r="AD44" s="63" t="s">
        <v>1234</v>
      </c>
    </row>
    <row r="45" spans="2:30" x14ac:dyDescent="0.25">
      <c r="B45" s="18">
        <f t="shared" si="0"/>
        <v>3</v>
      </c>
      <c r="C45" s="17" t="str">
        <f t="shared" si="1"/>
        <v>Билайн</v>
      </c>
      <c r="D45" s="9"/>
      <c r="E45" s="60" t="str">
        <f>VLOOKUP('база от провайдера'!A19,Лист1!B$2:F$11,2,FALSE)</f>
        <v>Воронежская область</v>
      </c>
      <c r="F45" s="60"/>
      <c r="G45" s="61" t="str">
        <f>VLOOKUP('база от провайдера'!A19,Лист1!B$2:F$11,3,FALSE)</f>
        <v>Воронеж</v>
      </c>
      <c r="H45" s="60" t="str">
        <f>VLOOKUP('база от провайдера'!A19,Лист1!B$2:F$11,4,FALSE)</f>
        <v>г</v>
      </c>
      <c r="I45" s="60" t="str">
        <f>VLOOKUP('база от провайдера'!A19,Лист1!B$2:F$11,5,FALSE)</f>
        <v>ДА</v>
      </c>
      <c r="J45" s="60" t="str">
        <f>'база от провайдера'!D19</f>
        <v>Остужева</v>
      </c>
      <c r="K45" s="60" t="str">
        <f>IF( 'база от провайдера'!F19&lt;&gt;"",CONCATENATE('база от провайдера'!E19,"к",'база от провайдера'!F19),'база от провайдера'!E19)</f>
        <v>34</v>
      </c>
      <c r="M45" s="60" t="s">
        <v>1232</v>
      </c>
      <c r="T45" s="60" t="s">
        <v>1233</v>
      </c>
      <c r="AB45" s="62" t="str">
        <f>CONCATENATE(IF('база от провайдера'!G19&lt;&gt;"",CONCATENATE( "Дом запущен: ",'база от провайдера'!G19,". "),""), IF('база от провайдера'!M19&lt;&gt;"",CONCATENATE("Этажей: ",'база от провайдера'!M19,". "),""),  IF('база от провайдера'!N19&lt;&gt;"",CONCATENATE("Квартир: ",'база от провайдера'!N19),""))</f>
        <v>Дом запущен: 10/10/2008-09:20:54. Этажей: 8. Квартир: 5</v>
      </c>
      <c r="AC45" s="60"/>
      <c r="AD45" s="67" t="s">
        <v>1234</v>
      </c>
    </row>
    <row r="46" spans="2:30" x14ac:dyDescent="0.25">
      <c r="B46" s="18">
        <f t="shared" si="0"/>
        <v>3</v>
      </c>
      <c r="C46" s="17" t="str">
        <f t="shared" si="1"/>
        <v>Билайн</v>
      </c>
      <c r="D46" s="9"/>
      <c r="E46" s="60" t="str">
        <f>VLOOKUP('база от провайдера'!A20,Лист1!B$2:F$11,2,FALSE)</f>
        <v>Воронежская область</v>
      </c>
      <c r="F46" s="60"/>
      <c r="G46" s="61" t="str">
        <f>VLOOKUP('база от провайдера'!A20,Лист1!B$2:F$11,3,FALSE)</f>
        <v>Воронеж</v>
      </c>
      <c r="H46" s="60" t="str">
        <f>VLOOKUP('база от провайдера'!A20,Лист1!B$2:F$11,4,FALSE)</f>
        <v>г</v>
      </c>
      <c r="I46" s="60" t="str">
        <f>VLOOKUP('база от провайдера'!A20,Лист1!B$2:F$11,5,FALSE)</f>
        <v>ДА</v>
      </c>
      <c r="J46" s="60" t="str">
        <f>'база от провайдера'!D20</f>
        <v>Остужева</v>
      </c>
      <c r="K46" s="60" t="str">
        <f>IF( 'база от провайдера'!F20&lt;&gt;"",CONCATENATE('база от провайдера'!E20,"к",'база от провайдера'!F20),'база от провайдера'!E20)</f>
        <v>7</v>
      </c>
      <c r="M46" s="60" t="s">
        <v>1232</v>
      </c>
      <c r="T46" s="60" t="s">
        <v>1233</v>
      </c>
      <c r="AB46" s="62" t="str">
        <f>CONCATENATE(IF('база от провайдера'!G20&lt;&gt;"",CONCATENATE( "Дом запущен: ",'база от провайдера'!G20,". "),""), IF('база от провайдера'!M20&lt;&gt;"",CONCATENATE("Этажей: ",'база от провайдера'!M20,". "),""),  IF('база от провайдера'!N20&lt;&gt;"",CONCATENATE("Квартир: ",'база от провайдера'!N20),""))</f>
        <v>Дом запущен: 03/12/2008-09:20:58. Этажей: 6. Квартир: 5</v>
      </c>
      <c r="AC46" s="60"/>
      <c r="AD46" s="63" t="s">
        <v>1234</v>
      </c>
    </row>
    <row r="47" spans="2:30" x14ac:dyDescent="0.25">
      <c r="B47" s="18">
        <f t="shared" si="0"/>
        <v>3</v>
      </c>
      <c r="C47" s="17" t="str">
        <f t="shared" si="1"/>
        <v>Билайн</v>
      </c>
      <c r="D47" s="9"/>
      <c r="E47" s="60" t="str">
        <f>VLOOKUP('база от провайдера'!A21,Лист1!B$2:F$11,2,FALSE)</f>
        <v>Воронежская область</v>
      </c>
      <c r="F47" s="60"/>
      <c r="G47" s="61" t="str">
        <f>VLOOKUP('база от провайдера'!A21,Лист1!B$2:F$11,3,FALSE)</f>
        <v>Воронеж</v>
      </c>
      <c r="H47" s="60" t="str">
        <f>VLOOKUP('база от провайдера'!A21,Лист1!B$2:F$11,4,FALSE)</f>
        <v>г</v>
      </c>
      <c r="I47" s="60" t="str">
        <f>VLOOKUP('база от провайдера'!A21,Лист1!B$2:F$11,5,FALSE)</f>
        <v>ДА</v>
      </c>
      <c r="J47" s="60" t="str">
        <f>'база от провайдера'!D21</f>
        <v>Остужева</v>
      </c>
      <c r="K47" s="60" t="str">
        <f>IF( 'база от провайдера'!F21&lt;&gt;"",CONCATENATE('база от провайдера'!E21,"к",'база от провайдера'!F21),'база от провайдера'!E21)</f>
        <v>17</v>
      </c>
      <c r="M47" s="60" t="s">
        <v>1232</v>
      </c>
      <c r="T47" s="60" t="s">
        <v>1233</v>
      </c>
      <c r="AB47" s="62" t="str">
        <f>CONCATENATE(IF('база от провайдера'!G21&lt;&gt;"",CONCATENATE( "Дом запущен: ",'база от провайдера'!G21,". "),""), IF('база от провайдера'!M21&lt;&gt;"",CONCATENATE("Этажей: ",'база от провайдера'!M21,". "),""),  IF('база от провайдера'!N21&lt;&gt;"",CONCATENATE("Квартир: ",'база от провайдера'!N21),""))</f>
        <v>Дом запущен: 03/12/2008-09:20:58. Этажей: 1. Квартир: 9</v>
      </c>
      <c r="AC47" s="60"/>
      <c r="AD47" s="67" t="s">
        <v>1234</v>
      </c>
    </row>
    <row r="48" spans="2:30" x14ac:dyDescent="0.25">
      <c r="B48" s="18">
        <f t="shared" si="0"/>
        <v>3</v>
      </c>
      <c r="C48" s="17" t="str">
        <f t="shared" si="1"/>
        <v>Билайн</v>
      </c>
      <c r="D48" s="9"/>
      <c r="E48" s="60" t="str">
        <f>VLOOKUP('база от провайдера'!A22,Лист1!B$2:F$11,2,FALSE)</f>
        <v>Воронежская область</v>
      </c>
      <c r="F48" s="60"/>
      <c r="G48" s="61" t="str">
        <f>VLOOKUP('база от провайдера'!A22,Лист1!B$2:F$11,3,FALSE)</f>
        <v>Воронеж</v>
      </c>
      <c r="H48" s="60" t="str">
        <f>VLOOKUP('база от провайдера'!A22,Лист1!B$2:F$11,4,FALSE)</f>
        <v>г</v>
      </c>
      <c r="I48" s="60" t="str">
        <f>VLOOKUP('база от провайдера'!A22,Лист1!B$2:F$11,5,FALSE)</f>
        <v>ДА</v>
      </c>
      <c r="J48" s="60" t="str">
        <f>'база от провайдера'!D22</f>
        <v>Остужева</v>
      </c>
      <c r="K48" s="60" t="str">
        <f>IF( 'база от провайдера'!F22&lt;&gt;"",CONCATENATE('база от провайдера'!E22,"к",'база от провайдера'!F22),'база от провайдера'!E22)</f>
        <v>20</v>
      </c>
      <c r="M48" s="60" t="s">
        <v>1232</v>
      </c>
      <c r="T48" s="60" t="s">
        <v>1233</v>
      </c>
      <c r="AB48" s="62" t="str">
        <f>CONCATENATE(IF('база от провайдера'!G22&lt;&gt;"",CONCATENATE( "Дом запущен: ",'база от провайдера'!G22,". "),""), IF('база от провайдера'!M22&lt;&gt;"",CONCATENATE("Этажей: ",'база от провайдера'!M22,". "),""),  IF('база от провайдера'!N22&lt;&gt;"",CONCATENATE("Квартир: ",'база от провайдера'!N22),""))</f>
        <v>Дом запущен: 03/12/2008-09:20:58. Этажей: 4. Квартир: 5</v>
      </c>
      <c r="AC48" s="60"/>
      <c r="AD48" s="63" t="s">
        <v>1234</v>
      </c>
    </row>
    <row r="49" spans="2:30" x14ac:dyDescent="0.25">
      <c r="B49" s="18">
        <f t="shared" si="0"/>
        <v>3</v>
      </c>
      <c r="C49" s="17" t="str">
        <f t="shared" si="1"/>
        <v>Билайн</v>
      </c>
      <c r="D49" s="9"/>
      <c r="E49" s="60" t="str">
        <f>VLOOKUP('база от провайдера'!A23,Лист1!B$2:F$11,2,FALSE)</f>
        <v>Воронежская область</v>
      </c>
      <c r="F49" s="60"/>
      <c r="G49" s="61" t="str">
        <f>VLOOKUP('база от провайдера'!A23,Лист1!B$2:F$11,3,FALSE)</f>
        <v>Воронеж</v>
      </c>
      <c r="H49" s="60" t="str">
        <f>VLOOKUP('база от провайдера'!A23,Лист1!B$2:F$11,4,FALSE)</f>
        <v>г</v>
      </c>
      <c r="I49" s="60" t="str">
        <f>VLOOKUP('база от провайдера'!A23,Лист1!B$2:F$11,5,FALSE)</f>
        <v>ДА</v>
      </c>
      <c r="J49" s="60" t="str">
        <f>'база от провайдера'!D23</f>
        <v>Остужева</v>
      </c>
      <c r="K49" s="60" t="str">
        <f>IF( 'база от провайдера'!F23&lt;&gt;"",CONCATENATE('база от провайдера'!E23,"к",'база от провайдера'!F23),'база от провайдера'!E23)</f>
        <v>30</v>
      </c>
      <c r="M49" s="60" t="s">
        <v>1232</v>
      </c>
      <c r="T49" s="60" t="s">
        <v>1233</v>
      </c>
      <c r="AB49" s="62" t="str">
        <f>CONCATENATE(IF('база от провайдера'!G23&lt;&gt;"",CONCATENATE( "Дом запущен: ",'база от провайдера'!G23,". "),""), IF('база от провайдера'!M23&lt;&gt;"",CONCATENATE("Этажей: ",'база от провайдера'!M23,". "),""),  IF('база от провайдера'!N23&lt;&gt;"",CONCATENATE("Квартир: ",'база от провайдера'!N23),""))</f>
        <v>Дом запущен: 10/10/2008-09:20:54. Этажей: 8. Квартир: 5</v>
      </c>
      <c r="AC49" s="60"/>
      <c r="AD49" s="67" t="s">
        <v>1234</v>
      </c>
    </row>
    <row r="50" spans="2:30" x14ac:dyDescent="0.25">
      <c r="B50" s="18">
        <f t="shared" si="0"/>
        <v>3</v>
      </c>
      <c r="C50" s="17" t="str">
        <f t="shared" si="1"/>
        <v>Билайн</v>
      </c>
      <c r="D50" s="9"/>
      <c r="E50" s="60" t="str">
        <f>VLOOKUP('база от провайдера'!A24,Лист1!B$2:F$11,2,FALSE)</f>
        <v>Воронежская область</v>
      </c>
      <c r="F50" s="60"/>
      <c r="G50" s="61" t="str">
        <f>VLOOKUP('база от провайдера'!A24,Лист1!B$2:F$11,3,FALSE)</f>
        <v>Воронеж</v>
      </c>
      <c r="H50" s="60" t="str">
        <f>VLOOKUP('база от провайдера'!A24,Лист1!B$2:F$11,4,FALSE)</f>
        <v>г</v>
      </c>
      <c r="I50" s="60" t="str">
        <f>VLOOKUP('база от провайдера'!A24,Лист1!B$2:F$11,5,FALSE)</f>
        <v>ДА</v>
      </c>
      <c r="J50" s="60" t="str">
        <f>'база от провайдера'!D24</f>
        <v>Остужева</v>
      </c>
      <c r="K50" s="60" t="str">
        <f>IF( 'база от провайдера'!F24&lt;&gt;"",CONCATENATE('база от провайдера'!E24,"к",'база от провайдера'!F24),'база от провайдера'!E24)</f>
        <v>32</v>
      </c>
      <c r="M50" s="60" t="s">
        <v>1232</v>
      </c>
      <c r="T50" s="60" t="s">
        <v>1233</v>
      </c>
      <c r="AB50" s="62" t="str">
        <f>CONCATENATE(IF('база от провайдера'!G24&lt;&gt;"",CONCATENATE( "Дом запущен: ",'база от провайдера'!G24,". "),""), IF('база от провайдера'!M24&lt;&gt;"",CONCATENATE("Этажей: ",'база от провайдера'!M24,". "),""),  IF('база от провайдера'!N24&lt;&gt;"",CONCATENATE("Квартир: ",'база от провайдера'!N24),""))</f>
        <v>Дом запущен: 09/10/2008-09:21:11. Этажей: 1. Квартир: 9</v>
      </c>
      <c r="AC50" s="60"/>
      <c r="AD50" s="63" t="s">
        <v>1234</v>
      </c>
    </row>
    <row r="51" spans="2:30" x14ac:dyDescent="0.25">
      <c r="B51" s="18">
        <f t="shared" si="0"/>
        <v>3</v>
      </c>
      <c r="C51" s="17" t="str">
        <f t="shared" si="1"/>
        <v>Билайн</v>
      </c>
      <c r="D51" s="9"/>
      <c r="E51" s="60" t="str">
        <f>VLOOKUP('база от провайдера'!A25,Лист1!B$2:F$11,2,FALSE)</f>
        <v>Воронежская область</v>
      </c>
      <c r="F51" s="60"/>
      <c r="G51" s="61" t="str">
        <f>VLOOKUP('база от провайдера'!A25,Лист1!B$2:F$11,3,FALSE)</f>
        <v>Воронеж</v>
      </c>
      <c r="H51" s="60" t="str">
        <f>VLOOKUP('база от провайдера'!A25,Лист1!B$2:F$11,4,FALSE)</f>
        <v>г</v>
      </c>
      <c r="I51" s="60" t="str">
        <f>VLOOKUP('база от провайдера'!A25,Лист1!B$2:F$11,5,FALSE)</f>
        <v>ДА</v>
      </c>
      <c r="J51" s="60" t="str">
        <f>'база от провайдера'!D25</f>
        <v>Остужева</v>
      </c>
      <c r="K51" s="60" t="str">
        <f>IF( 'база от провайдера'!F25&lt;&gt;"",CONCATENATE('база от провайдера'!E25,"к",'база от провайдера'!F25),'база от провайдера'!E25)</f>
        <v>3А</v>
      </c>
      <c r="M51" s="60" t="s">
        <v>1232</v>
      </c>
      <c r="T51" s="60" t="s">
        <v>1233</v>
      </c>
      <c r="AB51" s="62" t="str">
        <f>CONCATENATE(IF('база от провайдера'!G25&lt;&gt;"",CONCATENATE( "Дом запущен: ",'база от провайдера'!G25,". "),""), IF('база от провайдера'!M25&lt;&gt;"",CONCATENATE("Этажей: ",'база от провайдера'!M25,". "),""),  IF('база от провайдера'!N25&lt;&gt;"",CONCATENATE("Квартир: ",'база от провайдера'!N25),""))</f>
        <v>Дом запущен: 03/12/2008-09:20:58. Этажей: 4. Квартир: 9</v>
      </c>
      <c r="AC51" s="60"/>
      <c r="AD51" s="67" t="s">
        <v>1234</v>
      </c>
    </row>
    <row r="52" spans="2:30" x14ac:dyDescent="0.25">
      <c r="B52" s="18">
        <f t="shared" si="0"/>
        <v>3</v>
      </c>
      <c r="C52" s="17" t="str">
        <f t="shared" si="1"/>
        <v>Билайн</v>
      </c>
      <c r="D52" s="9"/>
      <c r="E52" s="60" t="str">
        <f>VLOOKUP('база от провайдера'!A26,Лист1!B$2:F$11,2,FALSE)</f>
        <v>Воронежская область</v>
      </c>
      <c r="F52" s="60"/>
      <c r="G52" s="61" t="str">
        <f>VLOOKUP('база от провайдера'!A26,Лист1!B$2:F$11,3,FALSE)</f>
        <v>Воронеж</v>
      </c>
      <c r="H52" s="60" t="str">
        <f>VLOOKUP('база от провайдера'!A26,Лист1!B$2:F$11,4,FALSE)</f>
        <v>г</v>
      </c>
      <c r="I52" s="60" t="str">
        <f>VLOOKUP('база от провайдера'!A26,Лист1!B$2:F$11,5,FALSE)</f>
        <v>ДА</v>
      </c>
      <c r="J52" s="60" t="str">
        <f>'база от провайдера'!D26</f>
        <v>Остужева</v>
      </c>
      <c r="K52" s="60" t="str">
        <f>IF( 'база от провайдера'!F26&lt;&gt;"",CONCATENATE('база от провайдера'!E26,"к",'база от провайдера'!F26),'база от провайдера'!E26)</f>
        <v>5А</v>
      </c>
      <c r="M52" s="60" t="s">
        <v>1232</v>
      </c>
      <c r="T52" s="60" t="s">
        <v>1233</v>
      </c>
      <c r="AB52" s="62" t="str">
        <f>CONCATENATE(IF('база от провайдера'!G26&lt;&gt;"",CONCATENATE( "Дом запущен: ",'база от провайдера'!G26,". "),""), IF('база от провайдера'!M26&lt;&gt;"",CONCATENATE("Этажей: ",'база от провайдера'!M26,". "),""),  IF('база от провайдера'!N26&lt;&gt;"",CONCATENATE("Квартир: ",'база от провайдера'!N26),""))</f>
        <v>Дом запущен: 03/12/2008-09:20:58. Этажей: 6. Квартир: 9</v>
      </c>
      <c r="AC52" s="60"/>
      <c r="AD52" s="63" t="s">
        <v>1234</v>
      </c>
    </row>
    <row r="53" spans="2:30" x14ac:dyDescent="0.25">
      <c r="B53" s="18">
        <f t="shared" si="0"/>
        <v>3</v>
      </c>
      <c r="C53" s="17" t="str">
        <f t="shared" si="1"/>
        <v>Билайн</v>
      </c>
      <c r="D53" s="9"/>
      <c r="E53" s="60" t="str">
        <f>VLOOKUP('база от провайдера'!A27,Лист1!B$2:F$11,2,FALSE)</f>
        <v>Воронежская область</v>
      </c>
      <c r="F53" s="60"/>
      <c r="G53" s="61" t="str">
        <f>VLOOKUP('база от провайдера'!A27,Лист1!B$2:F$11,3,FALSE)</f>
        <v>Воронеж</v>
      </c>
      <c r="H53" s="60" t="str">
        <f>VLOOKUP('база от провайдера'!A27,Лист1!B$2:F$11,4,FALSE)</f>
        <v>г</v>
      </c>
      <c r="I53" s="60" t="str">
        <f>VLOOKUP('база от провайдера'!A27,Лист1!B$2:F$11,5,FALSE)</f>
        <v>ДА</v>
      </c>
      <c r="J53" s="60" t="str">
        <f>'база от провайдера'!D27</f>
        <v>25 Января</v>
      </c>
      <c r="K53" s="60" t="str">
        <f>IF( 'база от провайдера'!F27&lt;&gt;"",CONCATENATE('база от провайдера'!E27,"к",'база от провайдера'!F27),'база от провайдера'!E27)</f>
        <v>2</v>
      </c>
      <c r="M53" s="60" t="s">
        <v>1232</v>
      </c>
      <c r="T53" s="60" t="s">
        <v>1233</v>
      </c>
      <c r="AB53" s="62" t="str">
        <f>CONCATENATE(IF('база от провайдера'!G27&lt;&gt;"",CONCATENATE( "Дом запущен: ",'база от провайдера'!G27,". "),""), IF('база от провайдера'!M27&lt;&gt;"",CONCATENATE("Этажей: ",'база от провайдера'!M27,". "),""),  IF('база от провайдера'!N27&lt;&gt;"",CONCATENATE("Квартир: ",'база от провайдера'!N27),""))</f>
        <v>Дом запущен: 03/12/2008-09:20:58. Этажей: 4. Квартир: 9</v>
      </c>
      <c r="AC53" s="60"/>
      <c r="AD53" s="67" t="s">
        <v>1234</v>
      </c>
    </row>
    <row r="54" spans="2:30" x14ac:dyDescent="0.25">
      <c r="B54" s="18">
        <f t="shared" si="0"/>
        <v>3</v>
      </c>
      <c r="C54" s="17" t="str">
        <f t="shared" si="1"/>
        <v>Билайн</v>
      </c>
      <c r="D54" s="9"/>
      <c r="E54" s="60" t="str">
        <f>VLOOKUP('база от провайдера'!A28,Лист1!B$2:F$11,2,FALSE)</f>
        <v>Воронежская область</v>
      </c>
      <c r="F54" s="60"/>
      <c r="G54" s="61" t="str">
        <f>VLOOKUP('база от провайдера'!A28,Лист1!B$2:F$11,3,FALSE)</f>
        <v>Воронеж</v>
      </c>
      <c r="H54" s="60" t="str">
        <f>VLOOKUP('база от провайдера'!A28,Лист1!B$2:F$11,4,FALSE)</f>
        <v>г</v>
      </c>
      <c r="I54" s="60" t="str">
        <f>VLOOKUP('база от провайдера'!A28,Лист1!B$2:F$11,5,FALSE)</f>
        <v>ДА</v>
      </c>
      <c r="J54" s="60" t="str">
        <f>'база от провайдера'!D28</f>
        <v>25 Января</v>
      </c>
      <c r="K54" s="60" t="str">
        <f>IF( 'база от провайдера'!F28&lt;&gt;"",CONCATENATE('база от провайдера'!E28,"к",'база от провайдера'!F28),'база от провайдера'!E28)</f>
        <v>6</v>
      </c>
      <c r="M54" s="60" t="s">
        <v>1232</v>
      </c>
      <c r="T54" s="60" t="s">
        <v>1233</v>
      </c>
      <c r="AB54" s="62" t="str">
        <f>CONCATENATE(IF('база от провайдера'!G28&lt;&gt;"",CONCATENATE( "Дом запущен: ",'база от провайдера'!G28,". "),""), IF('база от провайдера'!M28&lt;&gt;"",CONCATENATE("Этажей: ",'база от провайдера'!M28,". "),""),  IF('база от провайдера'!N28&lt;&gt;"",CONCATENATE("Квартир: ",'база от провайдера'!N28),""))</f>
        <v>Дом запущен: 25/02/2009-05:02:49. Этажей: 4. Квартир: 9</v>
      </c>
      <c r="AC54" s="60"/>
      <c r="AD54" s="63" t="s">
        <v>1234</v>
      </c>
    </row>
    <row r="55" spans="2:30" x14ac:dyDescent="0.25">
      <c r="B55" s="18">
        <f t="shared" si="0"/>
        <v>3</v>
      </c>
      <c r="C55" s="17" t="str">
        <f t="shared" si="1"/>
        <v>Билайн</v>
      </c>
      <c r="D55" s="9"/>
      <c r="E55" s="60" t="str">
        <f>VLOOKUP('база от провайдера'!A29,Лист1!B$2:F$11,2,FALSE)</f>
        <v>Воронежская область</v>
      </c>
      <c r="F55" s="60"/>
      <c r="G55" s="61" t="str">
        <f>VLOOKUP('база от провайдера'!A29,Лист1!B$2:F$11,3,FALSE)</f>
        <v>Воронеж</v>
      </c>
      <c r="H55" s="60" t="str">
        <f>VLOOKUP('база от провайдера'!A29,Лист1!B$2:F$11,4,FALSE)</f>
        <v>г</v>
      </c>
      <c r="I55" s="60" t="str">
        <f>VLOOKUP('база от провайдера'!A29,Лист1!B$2:F$11,5,FALSE)</f>
        <v>ДА</v>
      </c>
      <c r="J55" s="60" t="str">
        <f>'база от провайдера'!D29</f>
        <v>25 Января</v>
      </c>
      <c r="K55" s="60" t="str">
        <f>IF( 'база от провайдера'!F29&lt;&gt;"",CONCATENATE('база от провайдера'!E29,"к",'база от провайдера'!F29),'база от провайдера'!E29)</f>
        <v>18</v>
      </c>
      <c r="M55" s="60" t="s">
        <v>1232</v>
      </c>
      <c r="T55" s="60" t="s">
        <v>1233</v>
      </c>
      <c r="AB55" s="62" t="str">
        <f>CONCATENATE(IF('база от провайдера'!G29&lt;&gt;"",CONCATENATE( "Дом запущен: ",'база от провайдера'!G29,". "),""), IF('база от провайдера'!M29&lt;&gt;"",CONCATENATE("Этажей: ",'база от провайдера'!M29,". "),""),  IF('база от провайдера'!N29&lt;&gt;"",CONCATENATE("Квартир: ",'база от провайдера'!N29),""))</f>
        <v>Дом запущен: 25/02/2009-05:02:49. Этажей: 4. Квартир: 9</v>
      </c>
      <c r="AC55" s="60"/>
      <c r="AD55" s="67" t="s">
        <v>1234</v>
      </c>
    </row>
    <row r="56" spans="2:30" x14ac:dyDescent="0.25">
      <c r="B56" s="18">
        <f t="shared" si="0"/>
        <v>3</v>
      </c>
      <c r="C56" s="17" t="str">
        <f t="shared" si="1"/>
        <v>Билайн</v>
      </c>
      <c r="D56" s="9"/>
      <c r="E56" s="60" t="str">
        <f>VLOOKUP('база от провайдера'!A30,Лист1!B$2:F$11,2,FALSE)</f>
        <v>Воронежская область</v>
      </c>
      <c r="F56" s="60"/>
      <c r="G56" s="61" t="str">
        <f>VLOOKUP('база от провайдера'!A30,Лист1!B$2:F$11,3,FALSE)</f>
        <v>Воронеж</v>
      </c>
      <c r="H56" s="60" t="str">
        <f>VLOOKUP('база от провайдера'!A30,Лист1!B$2:F$11,4,FALSE)</f>
        <v>г</v>
      </c>
      <c r="I56" s="60" t="str">
        <f>VLOOKUP('база от провайдера'!A30,Лист1!B$2:F$11,5,FALSE)</f>
        <v>ДА</v>
      </c>
      <c r="J56" s="60" t="str">
        <f>'база от провайдера'!D30</f>
        <v>Ленинский</v>
      </c>
      <c r="K56" s="60" t="str">
        <f>IF( 'база от провайдера'!F30&lt;&gt;"",CONCATENATE('база от провайдера'!E30,"к",'база от провайдера'!F30),'база от провайдера'!E30)</f>
        <v>68</v>
      </c>
      <c r="M56" s="60" t="s">
        <v>1232</v>
      </c>
      <c r="T56" s="60" t="s">
        <v>1233</v>
      </c>
      <c r="AB56" s="62" t="str">
        <f>CONCATENATE(IF('база от провайдера'!G30&lt;&gt;"",CONCATENATE( "Дом запущен: ",'база от провайдера'!G30,". "),""), IF('база от провайдера'!M30&lt;&gt;"",CONCATENATE("Этажей: ",'база от провайдера'!M30,". "),""),  IF('база от провайдера'!N30&lt;&gt;"",CONCATENATE("Квартир: ",'база от провайдера'!N30),""))</f>
        <v>Дом запущен: 25/09/2008-11:23:26. Этажей: 6. Квартир: 5</v>
      </c>
      <c r="AC56" s="60"/>
      <c r="AD56" s="63" t="s">
        <v>1234</v>
      </c>
    </row>
    <row r="57" spans="2:30" x14ac:dyDescent="0.25">
      <c r="B57" s="18">
        <f t="shared" si="0"/>
        <v>3</v>
      </c>
      <c r="C57" s="17" t="str">
        <f t="shared" si="1"/>
        <v>Билайн</v>
      </c>
      <c r="D57" s="9"/>
      <c r="E57" s="60" t="str">
        <f>VLOOKUP('база от провайдера'!A31,Лист1!B$2:F$11,2,FALSE)</f>
        <v>Воронежская область</v>
      </c>
      <c r="F57" s="60"/>
      <c r="G57" s="61" t="str">
        <f>VLOOKUP('база от провайдера'!A31,Лист1!B$2:F$11,3,FALSE)</f>
        <v>Воронеж</v>
      </c>
      <c r="H57" s="60" t="str">
        <f>VLOOKUP('база от провайдера'!A31,Лист1!B$2:F$11,4,FALSE)</f>
        <v>г</v>
      </c>
      <c r="I57" s="60" t="str">
        <f>VLOOKUP('база от провайдера'!A31,Лист1!B$2:F$11,5,FALSE)</f>
        <v>ДА</v>
      </c>
      <c r="J57" s="60" t="str">
        <f>'база от провайдера'!D31</f>
        <v>Ленинский</v>
      </c>
      <c r="K57" s="60" t="str">
        <f>IF( 'база от провайдера'!F31&lt;&gt;"",CONCATENATE('база от провайдера'!E31,"к",'база от провайдера'!F31),'база от провайдера'!E31)</f>
        <v>72</v>
      </c>
      <c r="M57" s="60" t="s">
        <v>1232</v>
      </c>
      <c r="T57" s="60" t="s">
        <v>1233</v>
      </c>
      <c r="AB57" s="62" t="str">
        <f>CONCATENATE(IF('база от провайдера'!G31&lt;&gt;"",CONCATENATE( "Дом запущен: ",'база от провайдера'!G31,". "),""), IF('база от провайдера'!M31&lt;&gt;"",CONCATENATE("Этажей: ",'база от провайдера'!M31,". "),""),  IF('база от провайдера'!N31&lt;&gt;"",CONCATENATE("Квартир: ",'база от провайдера'!N31),""))</f>
        <v>Дом запущен: 25/09/2008-11:23:26. Этажей: 3. Квартир: 5</v>
      </c>
      <c r="AC57" s="60"/>
      <c r="AD57" s="67" t="s">
        <v>1234</v>
      </c>
    </row>
    <row r="58" spans="2:30" x14ac:dyDescent="0.25">
      <c r="B58" s="18">
        <f t="shared" si="0"/>
        <v>3</v>
      </c>
      <c r="C58" s="17" t="str">
        <f t="shared" si="1"/>
        <v>Билайн</v>
      </c>
      <c r="D58" s="9"/>
      <c r="E58" s="60" t="str">
        <f>VLOOKUP('база от провайдера'!A32,Лист1!B$2:F$11,2,FALSE)</f>
        <v>Воронежская область</v>
      </c>
      <c r="F58" s="60"/>
      <c r="G58" s="61" t="str">
        <f>VLOOKUP('база от провайдера'!A32,Лист1!B$2:F$11,3,FALSE)</f>
        <v>Воронеж</v>
      </c>
      <c r="H58" s="60" t="str">
        <f>VLOOKUP('база от провайдера'!A32,Лист1!B$2:F$11,4,FALSE)</f>
        <v>г</v>
      </c>
      <c r="I58" s="60" t="str">
        <f>VLOOKUP('база от провайдера'!A32,Лист1!B$2:F$11,5,FALSE)</f>
        <v>ДА</v>
      </c>
      <c r="J58" s="60" t="str">
        <f>'база от провайдера'!D32</f>
        <v>Ленинский</v>
      </c>
      <c r="K58" s="60" t="str">
        <f>IF( 'база от провайдера'!F32&lt;&gt;"",CONCATENATE('база от провайдера'!E32,"к",'база от провайдера'!F32),'база от провайдера'!E32)</f>
        <v>73</v>
      </c>
      <c r="M58" s="60" t="s">
        <v>1232</v>
      </c>
      <c r="T58" s="60" t="s">
        <v>1233</v>
      </c>
      <c r="AB58" s="62" t="str">
        <f>CONCATENATE(IF('база от провайдера'!G32&lt;&gt;"",CONCATENATE( "Дом запущен: ",'база от провайдера'!G32,". "),""), IF('база от провайдера'!M32&lt;&gt;"",CONCATENATE("Этажей: ",'база от провайдера'!M32,". "),""),  IF('база от провайдера'!N32&lt;&gt;"",CONCATENATE("Квартир: ",'база от провайдера'!N32),""))</f>
        <v>Дом запущен: 25/09/2008-11:23:26. Этажей: 7. Квартир: 9</v>
      </c>
      <c r="AC58" s="60"/>
      <c r="AD58" s="63" t="s">
        <v>1234</v>
      </c>
    </row>
    <row r="59" spans="2:30" x14ac:dyDescent="0.25">
      <c r="B59" s="18">
        <f t="shared" si="0"/>
        <v>3</v>
      </c>
      <c r="C59" s="17" t="str">
        <f t="shared" si="1"/>
        <v>Билайн</v>
      </c>
      <c r="D59" s="9"/>
      <c r="E59" s="60" t="str">
        <f>VLOOKUP('база от провайдера'!A33,Лист1!B$2:F$11,2,FALSE)</f>
        <v>Воронежская область</v>
      </c>
      <c r="F59" s="60"/>
      <c r="G59" s="61" t="str">
        <f>VLOOKUP('база от провайдера'!A33,Лист1!B$2:F$11,3,FALSE)</f>
        <v>Воронеж</v>
      </c>
      <c r="H59" s="60" t="str">
        <f>VLOOKUP('база от провайдера'!A33,Лист1!B$2:F$11,4,FALSE)</f>
        <v>г</v>
      </c>
      <c r="I59" s="60" t="str">
        <f>VLOOKUP('база от провайдера'!A33,Лист1!B$2:F$11,5,FALSE)</f>
        <v>ДА</v>
      </c>
      <c r="J59" s="60" t="str">
        <f>'база от провайдера'!D33</f>
        <v>Ленинский</v>
      </c>
      <c r="K59" s="60" t="str">
        <f>IF( 'база от провайдера'!F33&lt;&gt;"",CONCATENATE('база от провайдера'!E33,"к",'база от провайдера'!F33),'база от провайдера'!E33)</f>
        <v>75</v>
      </c>
      <c r="M59" s="60" t="s">
        <v>1232</v>
      </c>
      <c r="T59" s="60" t="s">
        <v>1233</v>
      </c>
      <c r="AB59" s="62" t="str">
        <f>CONCATENATE(IF('база от провайдера'!G33&lt;&gt;"",CONCATENATE( "Дом запущен: ",'база от провайдера'!G33,". "),""), IF('база от провайдера'!M33&lt;&gt;"",CONCATENATE("Этажей: ",'база от провайдера'!M33,". "),""),  IF('база от провайдера'!N33&lt;&gt;"",CONCATENATE("Квартир: ",'база от провайдера'!N33),""))</f>
        <v>Дом запущен: 25/09/2008-11:23:26. Этажей: 2. Квартир: 9</v>
      </c>
      <c r="AC59" s="60"/>
      <c r="AD59" s="67" t="s">
        <v>1234</v>
      </c>
    </row>
    <row r="60" spans="2:30" x14ac:dyDescent="0.25">
      <c r="B60" s="18">
        <f t="shared" si="0"/>
        <v>3</v>
      </c>
      <c r="C60" s="17" t="str">
        <f t="shared" si="1"/>
        <v>Билайн</v>
      </c>
      <c r="D60" s="9"/>
      <c r="E60" s="60" t="str">
        <f>VLOOKUP('база от провайдера'!A34,Лист1!B$2:F$11,2,FALSE)</f>
        <v>Воронежская область</v>
      </c>
      <c r="F60" s="60"/>
      <c r="G60" s="61" t="str">
        <f>VLOOKUP('база от провайдера'!A34,Лист1!B$2:F$11,3,FALSE)</f>
        <v>Воронеж</v>
      </c>
      <c r="H60" s="60" t="str">
        <f>VLOOKUP('база от провайдера'!A34,Лист1!B$2:F$11,4,FALSE)</f>
        <v>г</v>
      </c>
      <c r="I60" s="60" t="str">
        <f>VLOOKUP('база от провайдера'!A34,Лист1!B$2:F$11,5,FALSE)</f>
        <v>ДА</v>
      </c>
      <c r="J60" s="60" t="str">
        <f>'база от провайдера'!D34</f>
        <v>Ленинский</v>
      </c>
      <c r="K60" s="60" t="str">
        <f>IF( 'база от провайдера'!F34&lt;&gt;"",CONCATENATE('база от провайдера'!E34,"к",'база от провайдера'!F34),'база от провайдера'!E34)</f>
        <v>76</v>
      </c>
      <c r="M60" s="60" t="s">
        <v>1232</v>
      </c>
      <c r="T60" s="60" t="s">
        <v>1233</v>
      </c>
      <c r="AB60" s="62" t="str">
        <f>CONCATENATE(IF('база от провайдера'!G34&lt;&gt;"",CONCATENATE( "Дом запущен: ",'база от провайдера'!G34,". "),""), IF('база от провайдера'!M34&lt;&gt;"",CONCATENATE("Этажей: ",'база от провайдера'!M34,". "),""),  IF('база от провайдера'!N34&lt;&gt;"",CONCATENATE("Квартир: ",'база от провайдера'!N34),""))</f>
        <v>Дом запущен: 25/09/2008-11:23:26. Этажей: 3. Квартир: 5</v>
      </c>
      <c r="AC60" s="60"/>
      <c r="AD60" s="63" t="s">
        <v>1234</v>
      </c>
    </row>
    <row r="61" spans="2:30" x14ac:dyDescent="0.25">
      <c r="B61" s="18">
        <f t="shared" si="0"/>
        <v>3</v>
      </c>
      <c r="C61" s="17" t="str">
        <f t="shared" si="1"/>
        <v>Билайн</v>
      </c>
      <c r="D61" s="9"/>
      <c r="E61" s="60" t="str">
        <f>VLOOKUP('база от провайдера'!A35,Лист1!B$2:F$11,2,FALSE)</f>
        <v>Воронежская область</v>
      </c>
      <c r="F61" s="60"/>
      <c r="G61" s="61" t="str">
        <f>VLOOKUP('база от провайдера'!A35,Лист1!B$2:F$11,3,FALSE)</f>
        <v>Воронеж</v>
      </c>
      <c r="H61" s="60" t="str">
        <f>VLOOKUP('база от провайдера'!A35,Лист1!B$2:F$11,4,FALSE)</f>
        <v>г</v>
      </c>
      <c r="I61" s="60" t="str">
        <f>VLOOKUP('база от провайдера'!A35,Лист1!B$2:F$11,5,FALSE)</f>
        <v>ДА</v>
      </c>
      <c r="J61" s="60" t="str">
        <f>'база от провайдера'!D35</f>
        <v>Ленинский</v>
      </c>
      <c r="K61" s="60" t="str">
        <f>IF( 'база от провайдера'!F35&lt;&gt;"",CONCATENATE('база от провайдера'!E35,"к",'база от провайдера'!F35),'база от провайдера'!E35)</f>
        <v>90</v>
      </c>
      <c r="M61" s="60" t="s">
        <v>1232</v>
      </c>
      <c r="T61" s="60" t="s">
        <v>1233</v>
      </c>
      <c r="AB61" s="62" t="str">
        <f>CONCATENATE(IF('база от провайдера'!G35&lt;&gt;"",CONCATENATE( "Дом запущен: ",'база от провайдера'!G35,". "),""), IF('база от провайдера'!M35&lt;&gt;"",CONCATENATE("Этажей: ",'база от провайдера'!M35,". "),""),  IF('база от провайдера'!N35&lt;&gt;"",CONCATENATE("Квартир: ",'база от провайдера'!N35),""))</f>
        <v>Дом запущен: 25/09/2008-11:23:26. Этажей: 4. Квартир: 5</v>
      </c>
      <c r="AC61" s="60"/>
      <c r="AD61" s="67" t="s">
        <v>1234</v>
      </c>
    </row>
    <row r="62" spans="2:30" x14ac:dyDescent="0.25">
      <c r="B62" s="18">
        <f t="shared" si="0"/>
        <v>3</v>
      </c>
      <c r="C62" s="17" t="str">
        <f t="shared" si="1"/>
        <v>Билайн</v>
      </c>
      <c r="D62" s="9"/>
      <c r="E62" s="60" t="str">
        <f>VLOOKUP('база от провайдера'!A36,Лист1!B$2:F$11,2,FALSE)</f>
        <v>Воронежская область</v>
      </c>
      <c r="F62" s="60"/>
      <c r="G62" s="61" t="str">
        <f>VLOOKUP('база от провайдера'!A36,Лист1!B$2:F$11,3,FALSE)</f>
        <v>Воронеж</v>
      </c>
      <c r="H62" s="60" t="str">
        <f>VLOOKUP('база от провайдера'!A36,Лист1!B$2:F$11,4,FALSE)</f>
        <v>г</v>
      </c>
      <c r="I62" s="60" t="str">
        <f>VLOOKUP('база от провайдера'!A36,Лист1!B$2:F$11,5,FALSE)</f>
        <v>ДА</v>
      </c>
      <c r="J62" s="60" t="str">
        <f>'база от провайдера'!D36</f>
        <v>Ленинский</v>
      </c>
      <c r="K62" s="60" t="str">
        <f>IF( 'база от провайдера'!F36&lt;&gt;"",CONCATENATE('база от провайдера'!E36,"к",'база от провайдера'!F36),'база от провайдера'!E36)</f>
        <v>59А</v>
      </c>
      <c r="M62" s="60" t="s">
        <v>1232</v>
      </c>
      <c r="T62" s="60" t="s">
        <v>1233</v>
      </c>
      <c r="AB62" s="62" t="str">
        <f>CONCATENATE(IF('база от провайдера'!G36&lt;&gt;"",CONCATENATE( "Дом запущен: ",'база от провайдера'!G36,". "),""), IF('база от провайдера'!M36&lt;&gt;"",CONCATENATE("Этажей: ",'база от провайдера'!M36,". "),""),  IF('база от провайдера'!N36&lt;&gt;"",CONCATENATE("Квартир: ",'база от провайдера'!N36),""))</f>
        <v>Дом запущен: 25/09/2008-11:23:26. Этажей: 3. Квартир: 10</v>
      </c>
      <c r="AC62" s="60"/>
      <c r="AD62" s="63" t="s">
        <v>1234</v>
      </c>
    </row>
    <row r="63" spans="2:30" x14ac:dyDescent="0.25">
      <c r="B63" s="18">
        <f t="shared" si="0"/>
        <v>3</v>
      </c>
      <c r="C63" s="17" t="str">
        <f t="shared" si="1"/>
        <v>Билайн</v>
      </c>
      <c r="D63" s="9"/>
      <c r="E63" s="60" t="str">
        <f>VLOOKUP('база от провайдера'!A37,Лист1!B$2:F$11,2,FALSE)</f>
        <v>Воронежская область</v>
      </c>
      <c r="F63" s="60"/>
      <c r="G63" s="61" t="str">
        <f>VLOOKUP('база от провайдера'!A37,Лист1!B$2:F$11,3,FALSE)</f>
        <v>Воронеж</v>
      </c>
      <c r="H63" s="60" t="str">
        <f>VLOOKUP('база от провайдера'!A37,Лист1!B$2:F$11,4,FALSE)</f>
        <v>г</v>
      </c>
      <c r="I63" s="60" t="str">
        <f>VLOOKUP('база от провайдера'!A37,Лист1!B$2:F$11,5,FALSE)</f>
        <v>ДА</v>
      </c>
      <c r="J63" s="60" t="str">
        <f>'база от провайдера'!D37</f>
        <v>Ольховый</v>
      </c>
      <c r="K63" s="60" t="str">
        <f>IF( 'база от провайдера'!F37&lt;&gt;"",CONCATENATE('база от провайдера'!E37,"к",'база от провайдера'!F37),'база от провайдера'!E37)</f>
        <v>9</v>
      </c>
      <c r="M63" s="60" t="s">
        <v>1232</v>
      </c>
      <c r="T63" s="60" t="s">
        <v>1233</v>
      </c>
      <c r="AB63" s="62" t="str">
        <f>CONCATENATE(IF('база от провайдера'!G37&lt;&gt;"",CONCATENATE( "Дом запущен: ",'база от провайдера'!G37,". "),""), IF('база от провайдера'!M37&lt;&gt;"",CONCATENATE("Этажей: ",'база от провайдера'!M37,". "),""),  IF('база от провайдера'!N37&lt;&gt;"",CONCATENATE("Квартир: ",'база от провайдера'!N37),""))</f>
        <v>Дом запущен: 25/09/2008-11:23:26. Этажей: 4. Квартир: 9</v>
      </c>
      <c r="AC63" s="60"/>
      <c r="AD63" s="67" t="s">
        <v>1234</v>
      </c>
    </row>
    <row r="64" spans="2:30" x14ac:dyDescent="0.25">
      <c r="B64" s="18">
        <f t="shared" si="0"/>
        <v>3</v>
      </c>
      <c r="C64" s="17" t="str">
        <f t="shared" si="1"/>
        <v>Билайн</v>
      </c>
      <c r="D64" s="9"/>
      <c r="E64" s="60" t="str">
        <f>VLOOKUP('база от провайдера'!A38,Лист1!B$2:F$11,2,FALSE)</f>
        <v>Воронежская область</v>
      </c>
      <c r="F64" s="60"/>
      <c r="G64" s="61" t="str">
        <f>VLOOKUP('база от провайдера'!A38,Лист1!B$2:F$11,3,FALSE)</f>
        <v>Воронеж</v>
      </c>
      <c r="H64" s="60" t="str">
        <f>VLOOKUP('база от провайдера'!A38,Лист1!B$2:F$11,4,FALSE)</f>
        <v>г</v>
      </c>
      <c r="I64" s="60" t="str">
        <f>VLOOKUP('база от провайдера'!A38,Лист1!B$2:F$11,5,FALSE)</f>
        <v>ДА</v>
      </c>
      <c r="J64" s="60" t="str">
        <f>'база от провайдера'!D38</f>
        <v>Ольховый</v>
      </c>
      <c r="K64" s="60" t="str">
        <f>IF( 'база от провайдера'!F38&lt;&gt;"",CONCATENATE('база от провайдера'!E38,"к",'база от провайдера'!F38),'база от провайдера'!E38)</f>
        <v>11</v>
      </c>
      <c r="M64" s="60" t="s">
        <v>1232</v>
      </c>
      <c r="T64" s="60" t="s">
        <v>1233</v>
      </c>
      <c r="AB64" s="62" t="str">
        <f>CONCATENATE(IF('база от провайдера'!G38&lt;&gt;"",CONCATENATE( "Дом запущен: ",'база от провайдера'!G38,". "),""), IF('база от провайдера'!M38&lt;&gt;"",CONCATENATE("Этажей: ",'база от провайдера'!M38,". "),""),  IF('база от провайдера'!N38&lt;&gt;"",CONCATENATE("Квартир: ",'база от провайдера'!N38),""))</f>
        <v>Дом запущен: 25/09/2008-11:23:26. Этажей: 2. Квартир: 5</v>
      </c>
      <c r="AC64" s="60"/>
      <c r="AD64" s="63" t="s">
        <v>1234</v>
      </c>
    </row>
    <row r="65" spans="2:30" x14ac:dyDescent="0.25">
      <c r="B65" s="18">
        <f t="shared" si="0"/>
        <v>3</v>
      </c>
      <c r="C65" s="17" t="str">
        <f t="shared" si="1"/>
        <v>Билайн</v>
      </c>
      <c r="D65" s="9"/>
      <c r="E65" s="60" t="str">
        <f>VLOOKUP('база от провайдера'!A39,Лист1!B$2:F$11,2,FALSE)</f>
        <v>Воронежская область</v>
      </c>
      <c r="F65" s="60"/>
      <c r="G65" s="61" t="str">
        <f>VLOOKUP('база от провайдера'!A39,Лист1!B$2:F$11,3,FALSE)</f>
        <v>Воронеж</v>
      </c>
      <c r="H65" s="60" t="str">
        <f>VLOOKUP('база от провайдера'!A39,Лист1!B$2:F$11,4,FALSE)</f>
        <v>г</v>
      </c>
      <c r="I65" s="60" t="str">
        <f>VLOOKUP('база от провайдера'!A39,Лист1!B$2:F$11,5,FALSE)</f>
        <v>ДА</v>
      </c>
      <c r="J65" s="60" t="str">
        <f>'база от провайдера'!D39</f>
        <v>Ольховый</v>
      </c>
      <c r="K65" s="60" t="str">
        <f>IF( 'база от провайдера'!F39&lt;&gt;"",CONCATENATE('база от провайдера'!E39,"к",'база от провайдера'!F39),'база от провайдера'!E39)</f>
        <v>13</v>
      </c>
      <c r="M65" s="60" t="s">
        <v>1232</v>
      </c>
      <c r="T65" s="60" t="s">
        <v>1233</v>
      </c>
      <c r="AB65" s="62" t="str">
        <f>CONCATENATE(IF('база от провайдера'!G39&lt;&gt;"",CONCATENATE( "Дом запущен: ",'база от провайдера'!G39,". "),""), IF('база от провайдера'!M39&lt;&gt;"",CONCATENATE("Этажей: ",'база от провайдера'!M39,". "),""),  IF('база от провайдера'!N39&lt;&gt;"",CONCATENATE("Квартир: ",'база от провайдера'!N39),""))</f>
        <v>Дом запущен: 25/09/2008-11:23:26. Этажей: 2. Квартир: 5</v>
      </c>
      <c r="AC65" s="60"/>
      <c r="AD65" s="67" t="s">
        <v>1234</v>
      </c>
    </row>
    <row r="66" spans="2:30" x14ac:dyDescent="0.25">
      <c r="B66" s="18">
        <f t="shared" si="0"/>
        <v>3</v>
      </c>
      <c r="C66" s="17" t="str">
        <f t="shared" si="1"/>
        <v>Билайн</v>
      </c>
      <c r="D66" s="9"/>
      <c r="E66" s="60" t="str">
        <f>VLOOKUP('база от провайдера'!A40,Лист1!B$2:F$11,2,FALSE)</f>
        <v>Воронежская область</v>
      </c>
      <c r="F66" s="60"/>
      <c r="G66" s="61" t="str">
        <f>VLOOKUP('база от провайдера'!A40,Лист1!B$2:F$11,3,FALSE)</f>
        <v>Воронеж</v>
      </c>
      <c r="H66" s="60" t="str">
        <f>VLOOKUP('база от провайдера'!A40,Лист1!B$2:F$11,4,FALSE)</f>
        <v>г</v>
      </c>
      <c r="I66" s="60" t="str">
        <f>VLOOKUP('база от провайдера'!A40,Лист1!B$2:F$11,5,FALSE)</f>
        <v>ДА</v>
      </c>
      <c r="J66" s="60" t="str">
        <f>'база от провайдера'!D40</f>
        <v>Ольховый</v>
      </c>
      <c r="K66" s="60" t="str">
        <f>IF( 'база от провайдера'!F40&lt;&gt;"",CONCATENATE('база от провайдера'!E40,"к",'база от провайдера'!F40),'база от провайдера'!E40)</f>
        <v>2Б</v>
      </c>
      <c r="M66" s="60" t="s">
        <v>1232</v>
      </c>
      <c r="T66" s="60" t="s">
        <v>1233</v>
      </c>
      <c r="AB66" s="62" t="str">
        <f>CONCATENATE(IF('база от провайдера'!G40&lt;&gt;"",CONCATENATE( "Дом запущен: ",'база от провайдера'!G40,". "),""), IF('база от провайдера'!M40&lt;&gt;"",CONCATENATE("Этажей: ",'база от провайдера'!M40,". "),""),  IF('база от провайдера'!N40&lt;&gt;"",CONCATENATE("Квартир: ",'база от провайдера'!N40),""))</f>
        <v>Дом запущен: 25/09/2008-11:23:26. Этажей: 3. Квартир: 17</v>
      </c>
      <c r="AC66" s="60"/>
      <c r="AD66" s="63" t="s">
        <v>1234</v>
      </c>
    </row>
    <row r="67" spans="2:30" x14ac:dyDescent="0.25">
      <c r="B67" s="18">
        <f t="shared" si="0"/>
        <v>3</v>
      </c>
      <c r="C67" s="17" t="str">
        <f t="shared" si="1"/>
        <v>Билайн</v>
      </c>
      <c r="D67" s="9"/>
      <c r="E67" s="60" t="str">
        <f>VLOOKUP('база от провайдера'!A41,Лист1!B$2:F$11,2,FALSE)</f>
        <v>Воронежская область</v>
      </c>
      <c r="F67" s="60"/>
      <c r="G67" s="61" t="str">
        <f>VLOOKUP('база от провайдера'!A41,Лист1!B$2:F$11,3,FALSE)</f>
        <v>Воронеж</v>
      </c>
      <c r="H67" s="60" t="str">
        <f>VLOOKUP('база от провайдера'!A41,Лист1!B$2:F$11,4,FALSE)</f>
        <v>г</v>
      </c>
      <c r="I67" s="60" t="str">
        <f>VLOOKUP('база от провайдера'!A41,Лист1!B$2:F$11,5,FALSE)</f>
        <v>ДА</v>
      </c>
      <c r="J67" s="60" t="str">
        <f>'база от провайдера'!D41</f>
        <v>Путилина</v>
      </c>
      <c r="K67" s="60" t="str">
        <f>IF( 'база от провайдера'!F41&lt;&gt;"",CONCATENATE('база от провайдера'!E41,"к",'база от провайдера'!F41),'база от провайдера'!E41)</f>
        <v>12А</v>
      </c>
      <c r="M67" s="60" t="s">
        <v>1232</v>
      </c>
      <c r="T67" s="60" t="s">
        <v>1233</v>
      </c>
      <c r="AB67" s="62" t="str">
        <f>CONCATENATE(IF('база от провайдера'!G41&lt;&gt;"",CONCATENATE( "Дом запущен: ",'база от провайдера'!G41,". "),""), IF('база от провайдера'!M41&lt;&gt;"",CONCATENATE("Этажей: ",'база от провайдера'!M41,". "),""),  IF('база от провайдера'!N41&lt;&gt;"",CONCATENATE("Квартир: ",'база от провайдера'!N41),""))</f>
        <v>Дом запущен: 29/10/2010-10:10:15. Этажей: 4. Квартир: 5</v>
      </c>
      <c r="AC67" s="60"/>
      <c r="AD67" s="67" t="s">
        <v>1234</v>
      </c>
    </row>
    <row r="68" spans="2:30" x14ac:dyDescent="0.25">
      <c r="B68" s="18">
        <f t="shared" si="0"/>
        <v>3</v>
      </c>
      <c r="C68" s="17" t="str">
        <f t="shared" si="1"/>
        <v>Билайн</v>
      </c>
      <c r="D68" s="9"/>
      <c r="E68" s="60" t="str">
        <f>VLOOKUP('база от провайдера'!A42,Лист1!B$2:F$11,2,FALSE)</f>
        <v>Воронежская область</v>
      </c>
      <c r="F68" s="60"/>
      <c r="G68" s="61" t="str">
        <f>VLOOKUP('база от провайдера'!A42,Лист1!B$2:F$11,3,FALSE)</f>
        <v>Воронеж</v>
      </c>
      <c r="H68" s="60" t="str">
        <f>VLOOKUP('база от провайдера'!A42,Лист1!B$2:F$11,4,FALSE)</f>
        <v>г</v>
      </c>
      <c r="I68" s="60" t="str">
        <f>VLOOKUP('база от провайдера'!A42,Лист1!B$2:F$11,5,FALSE)</f>
        <v>ДА</v>
      </c>
      <c r="J68" s="60" t="str">
        <f>'база от провайдера'!D42</f>
        <v>Ленинский</v>
      </c>
      <c r="K68" s="60" t="str">
        <f>IF( 'база от провайдера'!F42&lt;&gt;"",CONCATENATE('база от провайдера'!E42,"к",'база от провайдера'!F42),'база от провайдера'!E42)</f>
        <v>16</v>
      </c>
      <c r="M68" s="60" t="s">
        <v>1232</v>
      </c>
      <c r="T68" s="60" t="s">
        <v>1233</v>
      </c>
      <c r="AB68" s="62" t="str">
        <f>CONCATENATE(IF('база от провайдера'!G42&lt;&gt;"",CONCATENATE( "Дом запущен: ",'база от провайдера'!G42,". "),""), IF('база от провайдера'!M42&lt;&gt;"",CONCATENATE("Этажей: ",'база от провайдера'!M42,". "),""),  IF('база от провайдера'!N42&lt;&gt;"",CONCATENATE("Квартир: ",'база от провайдера'!N42),""))</f>
        <v>Дом запущен: 25/09/2008-11:23:26. Этажей: 6. Квартир: 4</v>
      </c>
      <c r="AC68" s="60"/>
      <c r="AD68" s="63" t="s">
        <v>1234</v>
      </c>
    </row>
    <row r="69" spans="2:30" x14ac:dyDescent="0.25">
      <c r="B69" s="18">
        <f t="shared" si="0"/>
        <v>3</v>
      </c>
      <c r="C69" s="17" t="str">
        <f t="shared" si="1"/>
        <v>Билайн</v>
      </c>
      <c r="D69" s="9"/>
      <c r="E69" s="60" t="str">
        <f>VLOOKUP('база от провайдера'!A43,Лист1!B$2:F$11,2,FALSE)</f>
        <v>Воронежская область</v>
      </c>
      <c r="F69" s="60"/>
      <c r="G69" s="61" t="str">
        <f>VLOOKUP('база от провайдера'!A43,Лист1!B$2:F$11,3,FALSE)</f>
        <v>Воронеж</v>
      </c>
      <c r="H69" s="60" t="str">
        <f>VLOOKUP('база от провайдера'!A43,Лист1!B$2:F$11,4,FALSE)</f>
        <v>г</v>
      </c>
      <c r="I69" s="60" t="str">
        <f>VLOOKUP('база от провайдера'!A43,Лист1!B$2:F$11,5,FALSE)</f>
        <v>ДА</v>
      </c>
      <c r="J69" s="60" t="str">
        <f>'база от провайдера'!D43</f>
        <v>Ленинский</v>
      </c>
      <c r="K69" s="60" t="str">
        <f>IF( 'база от провайдера'!F43&lt;&gt;"",CONCATENATE('база от провайдера'!E43,"к",'база от провайдера'!F43),'база от провайдера'!E43)</f>
        <v>30</v>
      </c>
      <c r="M69" s="60" t="s">
        <v>1232</v>
      </c>
      <c r="T69" s="60" t="s">
        <v>1233</v>
      </c>
      <c r="AB69" s="62" t="str">
        <f>CONCATENATE(IF('база от провайдера'!G43&lt;&gt;"",CONCATENATE( "Дом запущен: ",'база от провайдера'!G43,". "),""), IF('база от провайдера'!M43&lt;&gt;"",CONCATENATE("Этажей: ",'база от провайдера'!M43,". "),""),  IF('база от провайдера'!N43&lt;&gt;"",CONCATENATE("Квартир: ",'база от провайдера'!N43),""))</f>
        <v>Дом запущен: 25/09/2008-11:23:26. Этажей: 8. Квартир: 5</v>
      </c>
      <c r="AC69" s="60"/>
      <c r="AD69" s="67" t="s">
        <v>1234</v>
      </c>
    </row>
    <row r="70" spans="2:30" x14ac:dyDescent="0.25">
      <c r="B70" s="18">
        <f t="shared" si="0"/>
        <v>3</v>
      </c>
      <c r="C70" s="17" t="str">
        <f t="shared" si="1"/>
        <v>Билайн</v>
      </c>
      <c r="D70" s="9"/>
      <c r="E70" s="60" t="str">
        <f>VLOOKUP('база от провайдера'!A44,Лист1!B$2:F$11,2,FALSE)</f>
        <v>Воронежская область</v>
      </c>
      <c r="F70" s="60"/>
      <c r="G70" s="61" t="str">
        <f>VLOOKUP('база от провайдера'!A44,Лист1!B$2:F$11,3,FALSE)</f>
        <v>Воронеж</v>
      </c>
      <c r="H70" s="60" t="str">
        <f>VLOOKUP('база от провайдера'!A44,Лист1!B$2:F$11,4,FALSE)</f>
        <v>г</v>
      </c>
      <c r="I70" s="60" t="str">
        <f>VLOOKUP('база от провайдера'!A44,Лист1!B$2:F$11,5,FALSE)</f>
        <v>ДА</v>
      </c>
      <c r="J70" s="60" t="str">
        <f>'база от провайдера'!D44</f>
        <v>Ленинский</v>
      </c>
      <c r="K70" s="60" t="str">
        <f>IF( 'база от провайдера'!F44&lt;&gt;"",CONCATENATE('база от провайдера'!E44,"к",'база от провайдера'!F44),'база от провайдера'!E44)</f>
        <v>32</v>
      </c>
      <c r="M70" s="60" t="s">
        <v>1232</v>
      </c>
      <c r="T70" s="60" t="s">
        <v>1233</v>
      </c>
      <c r="AB70" s="62" t="str">
        <f>CONCATENATE(IF('база от провайдера'!G44&lt;&gt;"",CONCATENATE( "Дом запущен: ",'база от провайдера'!G44,". "),""), IF('база от провайдера'!M44&lt;&gt;"",CONCATENATE("Этажей: ",'база от провайдера'!M44,". "),""),  IF('база от провайдера'!N44&lt;&gt;"",CONCATENATE("Квартир: ",'база от провайдера'!N44),""))</f>
        <v>Дом запущен: 25/09/2008-11:23:26. Этажей: 4. Квартир: 5</v>
      </c>
      <c r="AC70" s="60"/>
      <c r="AD70" s="63" t="s">
        <v>1234</v>
      </c>
    </row>
    <row r="71" spans="2:30" x14ac:dyDescent="0.25">
      <c r="B71" s="18">
        <f t="shared" si="0"/>
        <v>3</v>
      </c>
      <c r="C71" s="17" t="str">
        <f t="shared" si="1"/>
        <v>Билайн</v>
      </c>
      <c r="D71" s="9"/>
      <c r="E71" s="60" t="str">
        <f>VLOOKUP('база от провайдера'!A45,Лист1!B$2:F$11,2,FALSE)</f>
        <v>Воронежская область</v>
      </c>
      <c r="F71" s="60"/>
      <c r="G71" s="61" t="str">
        <f>VLOOKUP('база от провайдера'!A45,Лист1!B$2:F$11,3,FALSE)</f>
        <v>Воронеж</v>
      </c>
      <c r="H71" s="60" t="str">
        <f>VLOOKUP('база от провайдера'!A45,Лист1!B$2:F$11,4,FALSE)</f>
        <v>г</v>
      </c>
      <c r="I71" s="60" t="str">
        <f>VLOOKUP('база от провайдера'!A45,Лист1!B$2:F$11,5,FALSE)</f>
        <v>ДА</v>
      </c>
      <c r="J71" s="60" t="str">
        <f>'база от провайдера'!D45</f>
        <v>Ленинский</v>
      </c>
      <c r="K71" s="60" t="str">
        <f>IF( 'база от провайдера'!F45&lt;&gt;"",CONCATENATE('база от провайдера'!E45,"к",'база от провайдера'!F45),'база от провайдера'!E45)</f>
        <v>36</v>
      </c>
      <c r="M71" s="60" t="s">
        <v>1232</v>
      </c>
      <c r="T71" s="60" t="s">
        <v>1233</v>
      </c>
      <c r="AB71" s="62" t="str">
        <f>CONCATENATE(IF('база от провайдера'!G45&lt;&gt;"",CONCATENATE( "Дом запущен: ",'база от провайдера'!G45,". "),""), IF('база от провайдера'!M45&lt;&gt;"",CONCATENATE("Этажей: ",'база от провайдера'!M45,". "),""),  IF('база от провайдера'!N45&lt;&gt;"",CONCATENATE("Квартир: ",'база от провайдера'!N45),""))</f>
        <v>Дом запущен: 25/09/2008-11:23:26. Этажей: 12. Квартир: 5</v>
      </c>
      <c r="AC71" s="60"/>
      <c r="AD71" s="67" t="s">
        <v>1234</v>
      </c>
    </row>
    <row r="72" spans="2:30" x14ac:dyDescent="0.25">
      <c r="B72" s="18">
        <f t="shared" si="0"/>
        <v>3</v>
      </c>
      <c r="C72" s="17" t="str">
        <f t="shared" si="1"/>
        <v>Билайн</v>
      </c>
      <c r="D72" s="9"/>
      <c r="E72" s="60" t="str">
        <f>VLOOKUP('база от провайдера'!A46,Лист1!B$2:F$11,2,FALSE)</f>
        <v>Воронежская область</v>
      </c>
      <c r="F72" s="60"/>
      <c r="G72" s="61" t="str">
        <f>VLOOKUP('база от провайдера'!A46,Лист1!B$2:F$11,3,FALSE)</f>
        <v>Воронеж</v>
      </c>
      <c r="H72" s="60" t="str">
        <f>VLOOKUP('база от провайдера'!A46,Лист1!B$2:F$11,4,FALSE)</f>
        <v>г</v>
      </c>
      <c r="I72" s="60" t="str">
        <f>VLOOKUP('база от провайдера'!A46,Лист1!B$2:F$11,5,FALSE)</f>
        <v>ДА</v>
      </c>
      <c r="J72" s="60" t="str">
        <f>'база от провайдера'!D46</f>
        <v>Ленинский</v>
      </c>
      <c r="K72" s="60" t="str">
        <f>IF( 'база от провайдера'!F46&lt;&gt;"",CONCATENATE('база от провайдера'!E46,"к",'база от провайдера'!F46),'база от провайдера'!E46)</f>
        <v>38</v>
      </c>
      <c r="M72" s="60" t="s">
        <v>1232</v>
      </c>
      <c r="T72" s="60" t="s">
        <v>1233</v>
      </c>
      <c r="AB72" s="62" t="str">
        <f>CONCATENATE(IF('база от провайдера'!G46&lt;&gt;"",CONCATENATE( "Дом запущен: ",'база от провайдера'!G46,". "),""), IF('база от провайдера'!M46&lt;&gt;"",CONCATENATE("Этажей: ",'база от провайдера'!M46,". "),""),  IF('база от провайдера'!N46&lt;&gt;"",CONCATENATE("Квартир: ",'база от провайдера'!N46),""))</f>
        <v>Дом запущен: 25/09/2008-11:23:26. Этажей: 4. Квартир: 5</v>
      </c>
      <c r="AC72" s="60"/>
      <c r="AD72" s="63" t="s">
        <v>1234</v>
      </c>
    </row>
    <row r="73" spans="2:30" x14ac:dyDescent="0.25">
      <c r="B73" s="18">
        <f t="shared" si="0"/>
        <v>3</v>
      </c>
      <c r="C73" s="17" t="str">
        <f t="shared" si="1"/>
        <v>Билайн</v>
      </c>
      <c r="D73" s="9"/>
      <c r="E73" s="60" t="str">
        <f>VLOOKUP('база от провайдера'!A47,Лист1!B$2:F$11,2,FALSE)</f>
        <v>Воронежская область</v>
      </c>
      <c r="F73" s="60"/>
      <c r="G73" s="61" t="str">
        <f>VLOOKUP('база от провайдера'!A47,Лист1!B$2:F$11,3,FALSE)</f>
        <v>Воронеж</v>
      </c>
      <c r="H73" s="60" t="str">
        <f>VLOOKUP('база от провайдера'!A47,Лист1!B$2:F$11,4,FALSE)</f>
        <v>г</v>
      </c>
      <c r="I73" s="60" t="str">
        <f>VLOOKUP('база от провайдера'!A47,Лист1!B$2:F$11,5,FALSE)</f>
        <v>ДА</v>
      </c>
      <c r="J73" s="60" t="str">
        <f>'база от провайдера'!D47</f>
        <v>Ленинский</v>
      </c>
      <c r="K73" s="60" t="str">
        <f>IF( 'база от провайдера'!F47&lt;&gt;"",CONCATENATE('база от провайдера'!E47,"к",'база от провайдера'!F47),'база от провайдера'!E47)</f>
        <v>45</v>
      </c>
      <c r="M73" s="60" t="s">
        <v>1232</v>
      </c>
      <c r="T73" s="60" t="s">
        <v>1233</v>
      </c>
      <c r="AB73" s="62" t="str">
        <f>CONCATENATE(IF('база от провайдера'!G47&lt;&gt;"",CONCATENATE( "Дом запущен: ",'база от провайдера'!G47,". "),""), IF('база от провайдера'!M47&lt;&gt;"",CONCATENATE("Этажей: ",'база от провайдера'!M47,". "),""),  IF('база от провайдера'!N47&lt;&gt;"",CONCATENATE("Квартир: ",'база от провайдера'!N47),""))</f>
        <v>Дом запущен: 25/09/2008-11:23:26. Этажей: 8. Квартир: 5</v>
      </c>
      <c r="AC73" s="60"/>
      <c r="AD73" s="67" t="s">
        <v>1234</v>
      </c>
    </row>
    <row r="74" spans="2:30" x14ac:dyDescent="0.25">
      <c r="B74" s="18">
        <f t="shared" si="0"/>
        <v>3</v>
      </c>
      <c r="C74" s="17" t="str">
        <f t="shared" si="1"/>
        <v>Билайн</v>
      </c>
      <c r="D74" s="9"/>
      <c r="E74" s="60" t="str">
        <f>VLOOKUP('база от провайдера'!A48,Лист1!B$2:F$11,2,FALSE)</f>
        <v>Воронежская область</v>
      </c>
      <c r="F74" s="60"/>
      <c r="G74" s="61" t="str">
        <f>VLOOKUP('база от провайдера'!A48,Лист1!B$2:F$11,3,FALSE)</f>
        <v>Воронеж</v>
      </c>
      <c r="H74" s="60" t="str">
        <f>VLOOKUP('база от провайдера'!A48,Лист1!B$2:F$11,4,FALSE)</f>
        <v>г</v>
      </c>
      <c r="I74" s="60" t="str">
        <f>VLOOKUP('база от провайдера'!A48,Лист1!B$2:F$11,5,FALSE)</f>
        <v>ДА</v>
      </c>
      <c r="J74" s="60" t="str">
        <f>'база от провайдера'!D48</f>
        <v>Остужева</v>
      </c>
      <c r="K74" s="60" t="str">
        <f>IF( 'база от провайдера'!F48&lt;&gt;"",CONCATENATE('база от провайдера'!E48,"к",'база от провайдера'!F48),'база от провайдера'!E48)</f>
        <v>46</v>
      </c>
      <c r="M74" s="60" t="s">
        <v>1232</v>
      </c>
      <c r="T74" s="60" t="s">
        <v>1233</v>
      </c>
      <c r="AB74" s="62" t="str">
        <f>CONCATENATE(IF('база от провайдера'!G48&lt;&gt;"",CONCATENATE( "Дом запущен: ",'база от провайдера'!G48,". "),""), IF('база от провайдера'!M48&lt;&gt;"",CONCATENATE("Этажей: ",'база от провайдера'!M48,". "),""),  IF('база от провайдера'!N48&lt;&gt;"",CONCATENATE("Квартир: ",'база от провайдера'!N48),""))</f>
        <v>Дом запущен: 09/10/2008-09:21:11. Этажей: 8. Квартир: 5</v>
      </c>
      <c r="AC74" s="60"/>
      <c r="AD74" s="63" t="s">
        <v>1234</v>
      </c>
    </row>
    <row r="75" spans="2:30" x14ac:dyDescent="0.25">
      <c r="B75" s="18">
        <f t="shared" si="0"/>
        <v>3</v>
      </c>
      <c r="C75" s="17" t="str">
        <f t="shared" si="1"/>
        <v>Билайн</v>
      </c>
      <c r="D75" s="9"/>
      <c r="E75" s="60" t="str">
        <f>VLOOKUP('база от провайдера'!A49,Лист1!B$2:F$11,2,FALSE)</f>
        <v>Воронежская область</v>
      </c>
      <c r="F75" s="60"/>
      <c r="G75" s="61" t="str">
        <f>VLOOKUP('база от провайдера'!A49,Лист1!B$2:F$11,3,FALSE)</f>
        <v>Воронеж</v>
      </c>
      <c r="H75" s="60" t="str">
        <f>VLOOKUP('база от провайдера'!A49,Лист1!B$2:F$11,4,FALSE)</f>
        <v>г</v>
      </c>
      <c r="I75" s="60" t="str">
        <f>VLOOKUP('база от провайдера'!A49,Лист1!B$2:F$11,5,FALSE)</f>
        <v>ДА</v>
      </c>
      <c r="J75" s="60" t="str">
        <f>'база от провайдера'!D49</f>
        <v>Остужева</v>
      </c>
      <c r="K75" s="60" t="str">
        <f>IF( 'база от провайдера'!F49&lt;&gt;"",CONCATENATE('база от провайдера'!E49,"к",'база от провайдера'!F49),'база от провайдера'!E49)</f>
        <v>32А</v>
      </c>
      <c r="M75" s="60" t="s">
        <v>1232</v>
      </c>
      <c r="T75" s="60" t="s">
        <v>1233</v>
      </c>
      <c r="AB75" s="62" t="str">
        <f>CONCATENATE(IF('база от провайдера'!G49&lt;&gt;"",CONCATENATE( "Дом запущен: ",'база от провайдера'!G49,". "),""), IF('база от провайдера'!M49&lt;&gt;"",CONCATENATE("Этажей: ",'база от провайдера'!M49,". "),""),  IF('база от провайдера'!N49&lt;&gt;"",CONCATENATE("Квартир: ",'база от провайдера'!N49),""))</f>
        <v>Дом запущен: 09/10/2008-09:21:11. Этажей: 3. Квартир: 9</v>
      </c>
      <c r="AC75" s="60"/>
      <c r="AD75" s="67" t="s">
        <v>1234</v>
      </c>
    </row>
    <row r="76" spans="2:30" x14ac:dyDescent="0.25">
      <c r="B76" s="18">
        <f t="shared" si="0"/>
        <v>3</v>
      </c>
      <c r="C76" s="17" t="str">
        <f t="shared" si="1"/>
        <v>Билайн</v>
      </c>
      <c r="D76" s="9"/>
      <c r="E76" s="60" t="str">
        <f>VLOOKUP('база от провайдера'!A50,Лист1!B$2:F$11,2,FALSE)</f>
        <v>Воронежская область</v>
      </c>
      <c r="F76" s="60"/>
      <c r="G76" s="61" t="str">
        <f>VLOOKUP('база от провайдера'!A50,Лист1!B$2:F$11,3,FALSE)</f>
        <v>Воронеж</v>
      </c>
      <c r="H76" s="60" t="str">
        <f>VLOOKUP('база от провайдера'!A50,Лист1!B$2:F$11,4,FALSE)</f>
        <v>г</v>
      </c>
      <c r="I76" s="60" t="str">
        <f>VLOOKUP('база от провайдера'!A50,Лист1!B$2:F$11,5,FALSE)</f>
        <v>ДА</v>
      </c>
      <c r="J76" s="60" t="str">
        <f>'база от провайдера'!D50</f>
        <v>Суворова</v>
      </c>
      <c r="K76" s="60" t="str">
        <f>IF( 'база от провайдера'!F50&lt;&gt;"",CONCATENATE('база от провайдера'!E50,"к",'база от провайдера'!F50),'база от провайдера'!E50)</f>
        <v>65</v>
      </c>
      <c r="M76" s="60" t="s">
        <v>1232</v>
      </c>
      <c r="T76" s="60" t="s">
        <v>1233</v>
      </c>
      <c r="AB76" s="62" t="str">
        <f>CONCATENATE(IF('база от провайдера'!G50&lt;&gt;"",CONCATENATE( "Дом запущен: ",'база от провайдера'!G50,". "),""), IF('база от провайдера'!M50&lt;&gt;"",CONCATENATE("Этажей: ",'база от провайдера'!M50,". "),""),  IF('база от провайдера'!N50&lt;&gt;"",CONCATENATE("Квартир: ",'база от провайдера'!N50),""))</f>
        <v>Дом запущен: 28/02/2009-05:04:57. Этажей: 6. Квартир: 10</v>
      </c>
      <c r="AC76" s="60"/>
      <c r="AD76" s="63" t="s">
        <v>1234</v>
      </c>
    </row>
    <row r="77" spans="2:30" x14ac:dyDescent="0.25">
      <c r="B77" s="18">
        <f t="shared" si="0"/>
        <v>3</v>
      </c>
      <c r="C77" s="17" t="str">
        <f t="shared" si="1"/>
        <v>Билайн</v>
      </c>
      <c r="D77" s="9"/>
      <c r="E77" s="60" t="str">
        <f>VLOOKUP('база от провайдера'!A51,Лист1!B$2:F$11,2,FALSE)</f>
        <v>Воронежская область</v>
      </c>
      <c r="F77" s="60"/>
      <c r="G77" s="61" t="str">
        <f>VLOOKUP('база от провайдера'!A51,Лист1!B$2:F$11,3,FALSE)</f>
        <v>Воронеж</v>
      </c>
      <c r="H77" s="60" t="str">
        <f>VLOOKUP('база от провайдера'!A51,Лист1!B$2:F$11,4,FALSE)</f>
        <v>г</v>
      </c>
      <c r="I77" s="60" t="str">
        <f>VLOOKUP('база от провайдера'!A51,Лист1!B$2:F$11,5,FALSE)</f>
        <v>ДА</v>
      </c>
      <c r="J77" s="60" t="str">
        <f>'база от провайдера'!D51</f>
        <v>25 Января</v>
      </c>
      <c r="K77" s="60" t="str">
        <f>IF( 'база от провайдера'!F51&lt;&gt;"",CONCATENATE('база от провайдера'!E51,"к",'база от провайдера'!F51),'база от провайдера'!E51)</f>
        <v>20</v>
      </c>
      <c r="M77" s="60" t="s">
        <v>1232</v>
      </c>
      <c r="T77" s="60" t="s">
        <v>1233</v>
      </c>
      <c r="AB77" s="62" t="str">
        <f>CONCATENATE(IF('база от провайдера'!G51&lt;&gt;"",CONCATENATE( "Дом запущен: ",'база от провайдера'!G51,". "),""), IF('база от провайдера'!M51&lt;&gt;"",CONCATENATE("Этажей: ",'база от провайдера'!M51,". "),""),  IF('база от провайдера'!N51&lt;&gt;"",CONCATENATE("Квартир: ",'база от провайдера'!N51),""))</f>
        <v>Дом запущен: 25/02/2009-05:02:49. Этажей: 6. Квартир: 5</v>
      </c>
      <c r="AC77" s="60"/>
      <c r="AD77" s="67" t="s">
        <v>1234</v>
      </c>
    </row>
    <row r="78" spans="2:30" x14ac:dyDescent="0.25">
      <c r="B78" s="18">
        <f t="shared" si="0"/>
        <v>3</v>
      </c>
      <c r="C78" s="17" t="str">
        <f t="shared" si="1"/>
        <v>Билайн</v>
      </c>
      <c r="D78" s="9"/>
      <c r="E78" s="60" t="str">
        <f>VLOOKUP('база от провайдера'!A52,Лист1!B$2:F$11,2,FALSE)</f>
        <v>Воронежская область</v>
      </c>
      <c r="F78" s="60"/>
      <c r="G78" s="61" t="str">
        <f>VLOOKUP('база от провайдера'!A52,Лист1!B$2:F$11,3,FALSE)</f>
        <v>Воронеж</v>
      </c>
      <c r="H78" s="60" t="str">
        <f>VLOOKUP('база от провайдера'!A52,Лист1!B$2:F$11,4,FALSE)</f>
        <v>г</v>
      </c>
      <c r="I78" s="60" t="str">
        <f>VLOOKUP('база от провайдера'!A52,Лист1!B$2:F$11,5,FALSE)</f>
        <v>ДА</v>
      </c>
      <c r="J78" s="60" t="str">
        <f>'база от провайдера'!D52</f>
        <v>25 Января</v>
      </c>
      <c r="K78" s="60" t="str">
        <f>IF( 'база от провайдера'!F52&lt;&gt;"",CONCATENATE('база от провайдера'!E52,"к",'база от провайдера'!F52),'база от провайдера'!E52)</f>
        <v>26</v>
      </c>
      <c r="M78" s="60" t="s">
        <v>1232</v>
      </c>
      <c r="T78" s="60" t="s">
        <v>1233</v>
      </c>
      <c r="AB78" s="62" t="str">
        <f>CONCATENATE(IF('база от провайдера'!G52&lt;&gt;"",CONCATENATE( "Дом запущен: ",'база от провайдера'!G52,". "),""), IF('база от провайдера'!M52&lt;&gt;"",CONCATENATE("Этажей: ",'база от провайдера'!M52,". "),""),  IF('база от провайдера'!N52&lt;&gt;"",CONCATENATE("Квартир: ",'база от провайдера'!N52),""))</f>
        <v>Дом запущен: 25/02/2009-05:02:49. Этажей: 2. Квартир: 9</v>
      </c>
      <c r="AC78" s="60"/>
      <c r="AD78" s="63" t="s">
        <v>1234</v>
      </c>
    </row>
    <row r="79" spans="2:30" x14ac:dyDescent="0.25">
      <c r="B79" s="18">
        <f t="shared" si="0"/>
        <v>3</v>
      </c>
      <c r="C79" s="17" t="str">
        <f t="shared" si="1"/>
        <v>Билайн</v>
      </c>
      <c r="D79" s="9"/>
      <c r="E79" s="60" t="str">
        <f>VLOOKUP('база от провайдера'!A53,Лист1!B$2:F$11,2,FALSE)</f>
        <v>Воронежская область</v>
      </c>
      <c r="F79" s="60"/>
      <c r="G79" s="61" t="str">
        <f>VLOOKUP('база от провайдера'!A53,Лист1!B$2:F$11,3,FALSE)</f>
        <v>Воронеж</v>
      </c>
      <c r="H79" s="60" t="str">
        <f>VLOOKUP('база от провайдера'!A53,Лист1!B$2:F$11,4,FALSE)</f>
        <v>г</v>
      </c>
      <c r="I79" s="60" t="str">
        <f>VLOOKUP('база от провайдера'!A53,Лист1!B$2:F$11,5,FALSE)</f>
        <v>ДА</v>
      </c>
      <c r="J79" s="60" t="str">
        <f>'база от провайдера'!D53</f>
        <v>25 Января</v>
      </c>
      <c r="K79" s="60" t="str">
        <f>IF( 'база от провайдера'!F53&lt;&gt;"",CONCATENATE('база от провайдера'!E53,"к",'база от провайдера'!F53),'база от провайдера'!E53)</f>
        <v>30</v>
      </c>
      <c r="M79" s="60" t="s">
        <v>1232</v>
      </c>
      <c r="T79" s="60" t="s">
        <v>1233</v>
      </c>
      <c r="AB79" s="62" t="str">
        <f>CONCATENATE(IF('база от провайдера'!G53&lt;&gt;"",CONCATENATE( "Дом запущен: ",'база от провайдера'!G53,". "),""), IF('база от провайдера'!M53&lt;&gt;"",CONCATENATE("Этажей: ",'база от провайдера'!M53,". "),""),  IF('база от провайдера'!N53&lt;&gt;"",CONCATENATE("Квартир: ",'база от провайдера'!N53),""))</f>
        <v>Дом запущен: 25/02/2009-05:02:49. Этажей: 4. Квартир: 9</v>
      </c>
      <c r="AC79" s="60"/>
      <c r="AD79" s="67" t="s">
        <v>1234</v>
      </c>
    </row>
    <row r="80" spans="2:30" x14ac:dyDescent="0.25">
      <c r="B80" s="18">
        <f t="shared" si="0"/>
        <v>3</v>
      </c>
      <c r="C80" s="17" t="str">
        <f t="shared" si="1"/>
        <v>Билайн</v>
      </c>
      <c r="D80" s="9"/>
      <c r="E80" s="60" t="str">
        <f>VLOOKUP('база от провайдера'!A54,Лист1!B$2:F$11,2,FALSE)</f>
        <v>Воронежская область</v>
      </c>
      <c r="F80" s="60"/>
      <c r="G80" s="61" t="str">
        <f>VLOOKUP('база от провайдера'!A54,Лист1!B$2:F$11,3,FALSE)</f>
        <v>Воронеж</v>
      </c>
      <c r="H80" s="60" t="str">
        <f>VLOOKUP('база от провайдера'!A54,Лист1!B$2:F$11,4,FALSE)</f>
        <v>г</v>
      </c>
      <c r="I80" s="60" t="str">
        <f>VLOOKUP('база от провайдера'!A54,Лист1!B$2:F$11,5,FALSE)</f>
        <v>ДА</v>
      </c>
      <c r="J80" s="60" t="str">
        <f>'база от провайдера'!D54</f>
        <v>25 Января</v>
      </c>
      <c r="K80" s="60" t="str">
        <f>IF( 'база от провайдера'!F54&lt;&gt;"",CONCATENATE('база от провайдера'!E54,"к",'база от провайдера'!F54),'база от провайдера'!E54)</f>
        <v>34</v>
      </c>
      <c r="M80" s="60" t="s">
        <v>1232</v>
      </c>
      <c r="T80" s="60" t="s">
        <v>1233</v>
      </c>
      <c r="AB80" s="62" t="str">
        <f>CONCATENATE(IF('база от провайдера'!G54&lt;&gt;"",CONCATENATE( "Дом запущен: ",'база от провайдера'!G54,". "),""), IF('база от провайдера'!M54&lt;&gt;"",CONCATENATE("Этажей: ",'база от провайдера'!M54,". "),""),  IF('база от провайдера'!N54&lt;&gt;"",CONCATENATE("Квартир: ",'база от провайдера'!N54),""))</f>
        <v>Дом запущен: 25/02/2009-05:02:49. Этажей: 4. Квартир: 9</v>
      </c>
      <c r="AC80" s="60"/>
      <c r="AD80" s="63" t="s">
        <v>1234</v>
      </c>
    </row>
    <row r="81" spans="2:30" x14ac:dyDescent="0.25">
      <c r="B81" s="18">
        <f t="shared" si="0"/>
        <v>3</v>
      </c>
      <c r="C81" s="17" t="str">
        <f t="shared" si="1"/>
        <v>Билайн</v>
      </c>
      <c r="D81" s="9"/>
      <c r="E81" s="60" t="str">
        <f>VLOOKUP('база от провайдера'!A55,Лист1!B$2:F$11,2,FALSE)</f>
        <v>Воронежская область</v>
      </c>
      <c r="F81" s="60"/>
      <c r="G81" s="61" t="str">
        <f>VLOOKUP('база от провайдера'!A55,Лист1!B$2:F$11,3,FALSE)</f>
        <v>Воронеж</v>
      </c>
      <c r="H81" s="60" t="str">
        <f>VLOOKUP('база от провайдера'!A55,Лист1!B$2:F$11,4,FALSE)</f>
        <v>г</v>
      </c>
      <c r="I81" s="60" t="str">
        <f>VLOOKUP('база от провайдера'!A55,Лист1!B$2:F$11,5,FALSE)</f>
        <v>ДА</v>
      </c>
      <c r="J81" s="60" t="str">
        <f>'база от провайдера'!D55</f>
        <v>25 Января</v>
      </c>
      <c r="K81" s="60" t="str">
        <f>IF( 'база от провайдера'!F55&lt;&gt;"",CONCATENATE('база от провайдера'!E55,"к",'база от провайдера'!F55),'база от провайдера'!E55)</f>
        <v>72</v>
      </c>
      <c r="M81" s="60" t="s">
        <v>1232</v>
      </c>
      <c r="T81" s="60" t="s">
        <v>1233</v>
      </c>
      <c r="AB81" s="62" t="str">
        <f>CONCATENATE(IF('база от провайдера'!G55&lt;&gt;"",CONCATENATE( "Дом запущен: ",'база от провайдера'!G55,". "),""), IF('база от провайдера'!M55&lt;&gt;"",CONCATENATE("Этажей: ",'база от провайдера'!M55,". "),""),  IF('база от провайдера'!N55&lt;&gt;"",CONCATENATE("Квартир: ",'база от провайдера'!N55),""))</f>
        <v>Дом запущен: 28/02/2009-05:04:57. Этажей: 4. Квартир: 9</v>
      </c>
      <c r="AC81" s="60"/>
      <c r="AD81" s="67" t="s">
        <v>1234</v>
      </c>
    </row>
    <row r="82" spans="2:30" x14ac:dyDescent="0.25">
      <c r="B82" s="18">
        <f t="shared" si="0"/>
        <v>3</v>
      </c>
      <c r="C82" s="17" t="str">
        <f t="shared" si="1"/>
        <v>Билайн</v>
      </c>
      <c r="D82" s="9"/>
      <c r="E82" s="60" t="str">
        <f>VLOOKUP('база от провайдера'!A56,Лист1!B$2:F$11,2,FALSE)</f>
        <v>Воронежская область</v>
      </c>
      <c r="F82" s="60"/>
      <c r="G82" s="61" t="str">
        <f>VLOOKUP('база от провайдера'!A56,Лист1!B$2:F$11,3,FALSE)</f>
        <v>Воронеж</v>
      </c>
      <c r="H82" s="60" t="str">
        <f>VLOOKUP('база от провайдера'!A56,Лист1!B$2:F$11,4,FALSE)</f>
        <v>г</v>
      </c>
      <c r="I82" s="60" t="str">
        <f>VLOOKUP('база от провайдера'!A56,Лист1!B$2:F$11,5,FALSE)</f>
        <v>ДА</v>
      </c>
      <c r="J82" s="60" t="str">
        <f>'база от провайдера'!D56</f>
        <v>25 Января</v>
      </c>
      <c r="K82" s="60" t="str">
        <f>IF( 'база от провайдера'!F56&lt;&gt;"",CONCATENATE('база от провайдера'!E56,"к",'база от провайдера'!F56),'база от провайдера'!E56)</f>
        <v>20А</v>
      </c>
      <c r="M82" s="60" t="s">
        <v>1232</v>
      </c>
      <c r="T82" s="60" t="s">
        <v>1233</v>
      </c>
      <c r="AB82" s="62" t="str">
        <f>CONCATENATE(IF('база от провайдера'!G56&lt;&gt;"",CONCATENATE( "Дом запущен: ",'база от провайдера'!G56,". "),""), IF('база от провайдера'!M56&lt;&gt;"",CONCATENATE("Этажей: ",'база от провайдера'!M56,". "),""),  IF('база от провайдера'!N56&lt;&gt;"",CONCATENATE("Квартир: ",'база от провайдера'!N56),""))</f>
        <v>Дом запущен: 25/02/2009-05:02:49. Этажей: 2. Квартир: 9</v>
      </c>
      <c r="AC82" s="60"/>
      <c r="AD82" s="63" t="s">
        <v>1234</v>
      </c>
    </row>
    <row r="83" spans="2:30" x14ac:dyDescent="0.25">
      <c r="B83" s="18">
        <f t="shared" si="0"/>
        <v>3</v>
      </c>
      <c r="C83" s="17" t="str">
        <f t="shared" si="1"/>
        <v>Билайн</v>
      </c>
      <c r="D83" s="9"/>
      <c r="E83" s="60" t="str">
        <f>VLOOKUP('база от провайдера'!A57,Лист1!B$2:F$11,2,FALSE)</f>
        <v>Воронежская область</v>
      </c>
      <c r="F83" s="60"/>
      <c r="G83" s="61" t="str">
        <f>VLOOKUP('база от провайдера'!A57,Лист1!B$2:F$11,3,FALSE)</f>
        <v>Воронеж</v>
      </c>
      <c r="H83" s="60" t="str">
        <f>VLOOKUP('база от провайдера'!A57,Лист1!B$2:F$11,4,FALSE)</f>
        <v>г</v>
      </c>
      <c r="I83" s="60" t="str">
        <f>VLOOKUP('база от провайдера'!A57,Лист1!B$2:F$11,5,FALSE)</f>
        <v>ДА</v>
      </c>
      <c r="J83" s="60" t="str">
        <f>'база от провайдера'!D57</f>
        <v>25 Января</v>
      </c>
      <c r="K83" s="60" t="str">
        <f>IF( 'база от провайдера'!F57&lt;&gt;"",CONCATENATE('база от провайдера'!E57,"к",'база от провайдера'!F57),'база от провайдера'!E57)</f>
        <v>34Б</v>
      </c>
      <c r="M83" s="60" t="s">
        <v>1232</v>
      </c>
      <c r="T83" s="60" t="s">
        <v>1233</v>
      </c>
      <c r="AB83" s="62" t="str">
        <f>CONCATENATE(IF('база от провайдера'!G57&lt;&gt;"",CONCATENATE( "Дом запущен: ",'база от провайдера'!G57,". "),""), IF('база от провайдера'!M57&lt;&gt;"",CONCATENATE("Этажей: ",'база от провайдера'!M57,". "),""),  IF('база от провайдера'!N57&lt;&gt;"",CONCATENATE("Квартир: ",'база от провайдера'!N57),""))</f>
        <v>Дом запущен: 25/02/2009-05:02:49. Этажей: 2. Квартир: 10</v>
      </c>
      <c r="AC83" s="60"/>
      <c r="AD83" s="67" t="s">
        <v>1234</v>
      </c>
    </row>
    <row r="84" spans="2:30" x14ac:dyDescent="0.25">
      <c r="B84" s="18">
        <f t="shared" si="0"/>
        <v>3</v>
      </c>
      <c r="C84" s="17" t="str">
        <f t="shared" si="1"/>
        <v>Билайн</v>
      </c>
      <c r="D84" s="9"/>
      <c r="E84" s="60" t="str">
        <f>VLOOKUP('база от провайдера'!A58,Лист1!B$2:F$11,2,FALSE)</f>
        <v>Воронежская область</v>
      </c>
      <c r="F84" s="60"/>
      <c r="G84" s="61" t="str">
        <f>VLOOKUP('база от провайдера'!A58,Лист1!B$2:F$11,3,FALSE)</f>
        <v>Воронеж</v>
      </c>
      <c r="H84" s="60" t="str">
        <f>VLOOKUP('база от провайдера'!A58,Лист1!B$2:F$11,4,FALSE)</f>
        <v>г</v>
      </c>
      <c r="I84" s="60" t="str">
        <f>VLOOKUP('база от провайдера'!A58,Лист1!B$2:F$11,5,FALSE)</f>
        <v>ДА</v>
      </c>
      <c r="J84" s="60" t="str">
        <f>'база от провайдера'!D58</f>
        <v>25 Января</v>
      </c>
      <c r="K84" s="60" t="str">
        <f>IF( 'база от провайдера'!F58&lt;&gt;"",CONCATENATE('база от провайдера'!E58,"к",'база от провайдера'!F58),'база от провайдера'!E58)</f>
        <v>52А</v>
      </c>
      <c r="M84" s="60" t="s">
        <v>1232</v>
      </c>
      <c r="T84" s="60" t="s">
        <v>1233</v>
      </c>
      <c r="AB84" s="62" t="str">
        <f>CONCATENATE(IF('база от провайдера'!G58&lt;&gt;"",CONCATENATE( "Дом запущен: ",'база от провайдера'!G58,". "),""), IF('база от провайдера'!M58&lt;&gt;"",CONCATENATE("Этажей: ",'база от провайдера'!M58,". "),""),  IF('база от провайдера'!N58&lt;&gt;"",CONCATENATE("Квартир: ",'база от провайдера'!N58),""))</f>
        <v>Дом запущен: 25/02/2009-05:02:49. Этажей: 6. Квартир: 10</v>
      </c>
      <c r="AC84" s="60"/>
      <c r="AD84" s="63" t="s">
        <v>1234</v>
      </c>
    </row>
    <row r="85" spans="2:30" x14ac:dyDescent="0.25">
      <c r="B85" s="18">
        <f t="shared" si="0"/>
        <v>3</v>
      </c>
      <c r="C85" s="17" t="str">
        <f t="shared" si="1"/>
        <v>Билайн</v>
      </c>
      <c r="D85" s="9"/>
      <c r="E85" s="60" t="str">
        <f>VLOOKUP('база от провайдера'!A59,Лист1!B$2:F$11,2,FALSE)</f>
        <v>Воронежская область</v>
      </c>
      <c r="F85" s="60"/>
      <c r="G85" s="61" t="str">
        <f>VLOOKUP('база от провайдера'!A59,Лист1!B$2:F$11,3,FALSE)</f>
        <v>Воронеж</v>
      </c>
      <c r="H85" s="60" t="str">
        <f>VLOOKUP('база от провайдера'!A59,Лист1!B$2:F$11,4,FALSE)</f>
        <v>г</v>
      </c>
      <c r="I85" s="60" t="str">
        <f>VLOOKUP('база от провайдера'!A59,Лист1!B$2:F$11,5,FALSE)</f>
        <v>ДА</v>
      </c>
      <c r="J85" s="60" t="str">
        <f>'база от провайдера'!D59</f>
        <v>25 Января</v>
      </c>
      <c r="K85" s="60" t="str">
        <f>IF( 'база от провайдера'!F59&lt;&gt;"",CONCATENATE('база от провайдера'!E59,"к",'база от провайдера'!F59),'база от провайдера'!E59)</f>
        <v>50</v>
      </c>
      <c r="M85" s="60" t="s">
        <v>1232</v>
      </c>
      <c r="T85" s="60" t="s">
        <v>1233</v>
      </c>
      <c r="AB85" s="62" t="str">
        <f>CONCATENATE(IF('база от провайдера'!G59&lt;&gt;"",CONCATENATE( "Дом запущен: ",'база от провайдера'!G59,". "),""), IF('база от провайдера'!M59&lt;&gt;"",CONCATENATE("Этажей: ",'база от провайдера'!M59,". "),""),  IF('база от провайдера'!N59&lt;&gt;"",CONCATENATE("Квартир: ",'база от провайдера'!N59),""))</f>
        <v>Дом запущен: 25/02/2009-05:02:49. Этажей: 4. Квартир: 9</v>
      </c>
      <c r="AC85" s="60"/>
      <c r="AD85" s="67" t="s">
        <v>1234</v>
      </c>
    </row>
    <row r="86" spans="2:30" x14ac:dyDescent="0.25">
      <c r="B86" s="18">
        <f t="shared" si="0"/>
        <v>3</v>
      </c>
      <c r="C86" s="17" t="str">
        <f t="shared" si="1"/>
        <v>Билайн</v>
      </c>
      <c r="D86" s="9"/>
      <c r="E86" s="60" t="str">
        <f>VLOOKUP('база от провайдера'!A60,Лист1!B$2:F$11,2,FALSE)</f>
        <v>Воронежская область</v>
      </c>
      <c r="F86" s="60"/>
      <c r="G86" s="61" t="str">
        <f>VLOOKUP('база от провайдера'!A60,Лист1!B$2:F$11,3,FALSE)</f>
        <v>Воронеж</v>
      </c>
      <c r="H86" s="60" t="str">
        <f>VLOOKUP('база от провайдера'!A60,Лист1!B$2:F$11,4,FALSE)</f>
        <v>г</v>
      </c>
      <c r="I86" s="60" t="str">
        <f>VLOOKUP('база от провайдера'!A60,Лист1!B$2:F$11,5,FALSE)</f>
        <v>ДА</v>
      </c>
      <c r="J86" s="60" t="str">
        <f>'база от провайдера'!D60</f>
        <v>25 Января</v>
      </c>
      <c r="K86" s="60" t="str">
        <f>IF( 'база от провайдера'!F60&lt;&gt;"",CONCATENATE('база от провайдера'!E60,"к",'база от провайдера'!F60),'база от провайдера'!E60)</f>
        <v>70</v>
      </c>
      <c r="M86" s="60" t="s">
        <v>1232</v>
      </c>
      <c r="T86" s="60" t="s">
        <v>1233</v>
      </c>
      <c r="AB86" s="62" t="str">
        <f>CONCATENATE(IF('база от провайдера'!G60&lt;&gt;"",CONCATENATE( "Дом запущен: ",'база от провайдера'!G60,". "),""), IF('база от провайдера'!M60&lt;&gt;"",CONCATENATE("Этажей: ",'база от провайдера'!M60,". "),""),  IF('база от провайдера'!N60&lt;&gt;"",CONCATENATE("Квартир: ",'база от провайдера'!N60),""))</f>
        <v>Дом запущен: 28/02/2009-05:04:57. Этажей: 4. Квартир: 9</v>
      </c>
      <c r="AC86" s="60"/>
      <c r="AD86" s="63" t="s">
        <v>1234</v>
      </c>
    </row>
    <row r="87" spans="2:30" x14ac:dyDescent="0.25">
      <c r="B87" s="18">
        <f t="shared" si="0"/>
        <v>3</v>
      </c>
      <c r="C87" s="17" t="str">
        <f t="shared" si="1"/>
        <v>Билайн</v>
      </c>
      <c r="D87" s="9"/>
      <c r="E87" s="60" t="str">
        <f>VLOOKUP('база от провайдера'!A61,Лист1!B$2:F$11,2,FALSE)</f>
        <v>Воронежская область</v>
      </c>
      <c r="F87" s="60"/>
      <c r="G87" s="61" t="str">
        <f>VLOOKUP('база от провайдера'!A61,Лист1!B$2:F$11,3,FALSE)</f>
        <v>Воронеж</v>
      </c>
      <c r="H87" s="60" t="str">
        <f>VLOOKUP('база от провайдера'!A61,Лист1!B$2:F$11,4,FALSE)</f>
        <v>г</v>
      </c>
      <c r="I87" s="60" t="str">
        <f>VLOOKUP('база от провайдера'!A61,Лист1!B$2:F$11,5,FALSE)</f>
        <v>ДА</v>
      </c>
      <c r="J87" s="60" t="str">
        <f>'база от провайдера'!D61</f>
        <v>Димитрова</v>
      </c>
      <c r="K87" s="60" t="str">
        <f>IF( 'база от провайдера'!F61&lt;&gt;"",CONCATENATE('база от провайдера'!E61,"к",'база от провайдера'!F61),'база от провайдера'!E61)</f>
        <v>70</v>
      </c>
      <c r="M87" s="60" t="s">
        <v>1232</v>
      </c>
      <c r="T87" s="60" t="s">
        <v>1233</v>
      </c>
      <c r="AB87" s="62" t="str">
        <f>CONCATENATE(IF('база от провайдера'!G61&lt;&gt;"",CONCATENATE( "Дом запущен: ",'база от провайдера'!G61,". "),""), IF('база от провайдера'!M61&lt;&gt;"",CONCATENATE("Этажей: ",'база от провайдера'!M61,". "),""),  IF('база от провайдера'!N61&lt;&gt;"",CONCATENATE("Квартир: ",'база от провайдера'!N61),""))</f>
        <v>Дом запущен: 01/10/2008-09:25:24. Этажей: 1. Квартир: 12</v>
      </c>
      <c r="AC87" s="60"/>
      <c r="AD87" s="67" t="s">
        <v>1234</v>
      </c>
    </row>
    <row r="88" spans="2:30" x14ac:dyDescent="0.25">
      <c r="B88" s="18">
        <f t="shared" si="0"/>
        <v>3</v>
      </c>
      <c r="C88" s="17" t="str">
        <f t="shared" si="1"/>
        <v>Билайн</v>
      </c>
      <c r="D88" s="9"/>
      <c r="E88" s="60" t="str">
        <f>VLOOKUP('база от провайдера'!A62,Лист1!B$2:F$11,2,FALSE)</f>
        <v>Воронежская область</v>
      </c>
      <c r="F88" s="60"/>
      <c r="G88" s="61" t="str">
        <f>VLOOKUP('база от провайдера'!A62,Лист1!B$2:F$11,3,FALSE)</f>
        <v>Воронеж</v>
      </c>
      <c r="H88" s="60" t="str">
        <f>VLOOKUP('база от провайдера'!A62,Лист1!B$2:F$11,4,FALSE)</f>
        <v>г</v>
      </c>
      <c r="I88" s="60" t="str">
        <f>VLOOKUP('база от провайдера'!A62,Лист1!B$2:F$11,5,FALSE)</f>
        <v>ДА</v>
      </c>
      <c r="J88" s="60" t="str">
        <f>'база от провайдера'!D62</f>
        <v>Ленинский</v>
      </c>
      <c r="K88" s="60" t="str">
        <f>IF( 'база от провайдера'!F62&lt;&gt;"",CONCATENATE('база от провайдера'!E62,"к",'база от провайдера'!F62),'база от провайдера'!E62)</f>
        <v>115</v>
      </c>
      <c r="M88" s="60" t="s">
        <v>1232</v>
      </c>
      <c r="T88" s="60" t="s">
        <v>1233</v>
      </c>
      <c r="AB88" s="62" t="str">
        <f>CONCATENATE(IF('база от провайдера'!G62&lt;&gt;"",CONCATENATE( "Дом запущен: ",'база от провайдера'!G62,". "),""), IF('база от провайдера'!M62&lt;&gt;"",CONCATENATE("Этажей: ",'база от провайдера'!M62,". "),""),  IF('база от провайдера'!N62&lt;&gt;"",CONCATENATE("Квартир: ",'база от провайдера'!N62),""))</f>
        <v>Дом запущен: 02/10/2008-09:23:06. Этажей: 6. Квартир: 5</v>
      </c>
      <c r="AC88" s="60"/>
      <c r="AD88" s="63" t="s">
        <v>1234</v>
      </c>
    </row>
    <row r="89" spans="2:30" x14ac:dyDescent="0.25">
      <c r="B89" s="18">
        <f t="shared" si="0"/>
        <v>3</v>
      </c>
      <c r="C89" s="17" t="str">
        <f t="shared" si="1"/>
        <v>Билайн</v>
      </c>
      <c r="D89" s="9"/>
      <c r="E89" s="60" t="str">
        <f>VLOOKUP('база от провайдера'!A63,Лист1!B$2:F$11,2,FALSE)</f>
        <v>Воронежская область</v>
      </c>
      <c r="F89" s="60"/>
      <c r="G89" s="61" t="str">
        <f>VLOOKUP('база от провайдера'!A63,Лист1!B$2:F$11,3,FALSE)</f>
        <v>Воронеж</v>
      </c>
      <c r="H89" s="60" t="str">
        <f>VLOOKUP('база от провайдера'!A63,Лист1!B$2:F$11,4,FALSE)</f>
        <v>г</v>
      </c>
      <c r="I89" s="60" t="str">
        <f>VLOOKUP('база от провайдера'!A63,Лист1!B$2:F$11,5,FALSE)</f>
        <v>ДА</v>
      </c>
      <c r="J89" s="60" t="str">
        <f>'база от провайдера'!D63</f>
        <v>Ленинский</v>
      </c>
      <c r="K89" s="60" t="str">
        <f>IF( 'база от провайдера'!F63&lt;&gt;"",CONCATENATE('база от провайдера'!E63,"к",'база от провайдера'!F63),'база от провайдера'!E63)</f>
        <v>116</v>
      </c>
      <c r="M89" s="60" t="s">
        <v>1232</v>
      </c>
      <c r="T89" s="60" t="s">
        <v>1233</v>
      </c>
      <c r="AB89" s="62" t="str">
        <f>CONCATENATE(IF('база от провайдера'!G63&lt;&gt;"",CONCATENATE( "Дом запущен: ",'база от провайдера'!G63,". "),""), IF('база от провайдера'!M63&lt;&gt;"",CONCATENATE("Этажей: ",'база от провайдера'!M63,". "),""),  IF('база от провайдера'!N63&lt;&gt;"",CONCATENATE("Квартир: ",'база от провайдера'!N63),""))</f>
        <v>Дом запущен: 02/10/2008-09:23:06. Этажей: 4. Квартир: 5</v>
      </c>
      <c r="AC89" s="60"/>
      <c r="AD89" s="67" t="s">
        <v>1234</v>
      </c>
    </row>
    <row r="90" spans="2:30" x14ac:dyDescent="0.25">
      <c r="B90" s="18">
        <f t="shared" si="0"/>
        <v>3</v>
      </c>
      <c r="C90" s="17" t="str">
        <f t="shared" si="1"/>
        <v>Билайн</v>
      </c>
      <c r="D90" s="9"/>
      <c r="E90" s="60" t="str">
        <f>VLOOKUP('база от провайдера'!A64,Лист1!B$2:F$11,2,FALSE)</f>
        <v>Воронежская область</v>
      </c>
      <c r="F90" s="60"/>
      <c r="G90" s="61" t="str">
        <f>VLOOKUP('база от провайдера'!A64,Лист1!B$2:F$11,3,FALSE)</f>
        <v>Воронеж</v>
      </c>
      <c r="H90" s="60" t="str">
        <f>VLOOKUP('база от провайдера'!A64,Лист1!B$2:F$11,4,FALSE)</f>
        <v>г</v>
      </c>
      <c r="I90" s="60" t="str">
        <f>VLOOKUP('база от провайдера'!A64,Лист1!B$2:F$11,5,FALSE)</f>
        <v>ДА</v>
      </c>
      <c r="J90" s="60" t="str">
        <f>'база от провайдера'!D64</f>
        <v>Ленинский</v>
      </c>
      <c r="K90" s="60" t="str">
        <f>IF( 'база от провайдера'!F64&lt;&gt;"",CONCATENATE('база от провайдера'!E64,"к",'база от провайдера'!F64),'база от провайдера'!E64)</f>
        <v>125</v>
      </c>
      <c r="M90" s="60" t="s">
        <v>1232</v>
      </c>
      <c r="T90" s="60" t="s">
        <v>1233</v>
      </c>
      <c r="AB90" s="62" t="str">
        <f>CONCATENATE(IF('база от провайдера'!G64&lt;&gt;"",CONCATENATE( "Дом запущен: ",'база от провайдера'!G64,". "),""), IF('база от провайдера'!M64&lt;&gt;"",CONCATENATE("Этажей: ",'база от провайдера'!M64,". "),""),  IF('база от провайдера'!N64&lt;&gt;"",CONCATENATE("Квартир: ",'база от провайдера'!N64),""))</f>
        <v>Дом запущен: 08/10/2008-09:21:08. Этажей: 6. Квартир: 5</v>
      </c>
      <c r="AC90" s="60"/>
      <c r="AD90" s="63" t="s">
        <v>1234</v>
      </c>
    </row>
    <row r="91" spans="2:30" x14ac:dyDescent="0.25">
      <c r="B91" s="18">
        <f t="shared" si="0"/>
        <v>3</v>
      </c>
      <c r="C91" s="17" t="str">
        <f t="shared" si="1"/>
        <v>Билайн</v>
      </c>
      <c r="D91" s="9"/>
      <c r="E91" s="60" t="str">
        <f>VLOOKUP('база от провайдера'!A65,Лист1!B$2:F$11,2,FALSE)</f>
        <v>Воронежская область</v>
      </c>
      <c r="F91" s="60"/>
      <c r="G91" s="61" t="str">
        <f>VLOOKUP('база от провайдера'!A65,Лист1!B$2:F$11,3,FALSE)</f>
        <v>Воронеж</v>
      </c>
      <c r="H91" s="60" t="str">
        <f>VLOOKUP('база от провайдера'!A65,Лист1!B$2:F$11,4,FALSE)</f>
        <v>г</v>
      </c>
      <c r="I91" s="60" t="str">
        <f>VLOOKUP('база от провайдера'!A65,Лист1!B$2:F$11,5,FALSE)</f>
        <v>ДА</v>
      </c>
      <c r="J91" s="60" t="str">
        <f>'база от провайдера'!D65</f>
        <v>Ленинский</v>
      </c>
      <c r="K91" s="60" t="str">
        <f>IF( 'база от провайдера'!F65&lt;&gt;"",CONCATENATE('база от провайдера'!E65,"к",'база от провайдера'!F65),'база от провайдера'!E65)</f>
        <v>133</v>
      </c>
      <c r="M91" s="60" t="s">
        <v>1232</v>
      </c>
      <c r="T91" s="60" t="s">
        <v>1233</v>
      </c>
      <c r="AB91" s="62" t="str">
        <f>CONCATENATE(IF('база от провайдера'!G65&lt;&gt;"",CONCATENATE( "Дом запущен: ",'база от провайдера'!G65,". "),""), IF('база от провайдера'!M65&lt;&gt;"",CONCATENATE("Этажей: ",'база от провайдера'!M65,". "),""),  IF('база от провайдера'!N65&lt;&gt;"",CONCATENATE("Квартир: ",'база от провайдера'!N65),""))</f>
        <v>Дом запущен: 03/12/2008-09:20:58. Этажей: 3. Квартир: 5</v>
      </c>
      <c r="AC91" s="60"/>
      <c r="AD91" s="67" t="s">
        <v>1234</v>
      </c>
    </row>
    <row r="92" spans="2:30" x14ac:dyDescent="0.25">
      <c r="B92" s="18">
        <f t="shared" si="0"/>
        <v>3</v>
      </c>
      <c r="C92" s="17" t="str">
        <f t="shared" si="1"/>
        <v>Билайн</v>
      </c>
      <c r="D92" s="9"/>
      <c r="E92" s="60" t="str">
        <f>VLOOKUP('база от провайдера'!A66,Лист1!B$2:F$11,2,FALSE)</f>
        <v>Воронежская область</v>
      </c>
      <c r="F92" s="60"/>
      <c r="G92" s="61" t="str">
        <f>VLOOKUP('база от провайдера'!A66,Лист1!B$2:F$11,3,FALSE)</f>
        <v>Воронеж</v>
      </c>
      <c r="H92" s="60" t="str">
        <f>VLOOKUP('база от провайдера'!A66,Лист1!B$2:F$11,4,FALSE)</f>
        <v>г</v>
      </c>
      <c r="I92" s="60" t="str">
        <f>VLOOKUP('база от провайдера'!A66,Лист1!B$2:F$11,5,FALSE)</f>
        <v>ДА</v>
      </c>
      <c r="J92" s="60" t="str">
        <f>'база от провайдера'!D66</f>
        <v>Ленинский</v>
      </c>
      <c r="K92" s="60" t="str">
        <f>IF( 'база от провайдера'!F66&lt;&gt;"",CONCATENATE('база от провайдера'!E66,"к",'база от провайдера'!F66),'база от провайдера'!E66)</f>
        <v>142</v>
      </c>
      <c r="M92" s="60" t="s">
        <v>1232</v>
      </c>
      <c r="T92" s="60" t="s">
        <v>1233</v>
      </c>
      <c r="AB92" s="62" t="str">
        <f>CONCATENATE(IF('база от провайдера'!G66&lt;&gt;"",CONCATENATE( "Дом запущен: ",'база от провайдера'!G66,". "),""), IF('база от провайдера'!M66&lt;&gt;"",CONCATENATE("Этажей: ",'база от провайдера'!M66,". "),""),  IF('база от провайдера'!N66&lt;&gt;"",CONCATENATE("Квартир: ",'база от провайдера'!N66),""))</f>
        <v>Дом запущен: 09/10/2008-09:21:11. Этажей: 8. Квартир: 5</v>
      </c>
      <c r="AC92" s="60"/>
      <c r="AD92" s="63" t="s">
        <v>1234</v>
      </c>
    </row>
    <row r="93" spans="2:30" x14ac:dyDescent="0.25">
      <c r="B93" s="18">
        <f t="shared" ref="B93:B156" si="2">$B$8</f>
        <v>3</v>
      </c>
      <c r="C93" s="17" t="str">
        <f t="shared" ref="C93:C156" si="3">$C$8</f>
        <v>Билайн</v>
      </c>
      <c r="D93" s="9"/>
      <c r="E93" s="60" t="str">
        <f>VLOOKUP('база от провайдера'!A67,Лист1!B$2:F$11,2,FALSE)</f>
        <v>Воронежская область</v>
      </c>
      <c r="F93" s="60"/>
      <c r="G93" s="61" t="str">
        <f>VLOOKUP('база от провайдера'!A67,Лист1!B$2:F$11,3,FALSE)</f>
        <v>Воронеж</v>
      </c>
      <c r="H93" s="60" t="str">
        <f>VLOOKUP('база от провайдера'!A67,Лист1!B$2:F$11,4,FALSE)</f>
        <v>г</v>
      </c>
      <c r="I93" s="60" t="str">
        <f>VLOOKUP('база от провайдера'!A67,Лист1!B$2:F$11,5,FALSE)</f>
        <v>ДА</v>
      </c>
      <c r="J93" s="60" t="str">
        <f>'база от провайдера'!D67</f>
        <v>Ленинский</v>
      </c>
      <c r="K93" s="60" t="str">
        <f>IF( 'база от провайдера'!F67&lt;&gt;"",CONCATENATE('база от провайдера'!E67,"к",'база от провайдера'!F67),'база от провайдера'!E67)</f>
        <v>145</v>
      </c>
      <c r="M93" s="60" t="s">
        <v>1232</v>
      </c>
      <c r="T93" s="60" t="s">
        <v>1233</v>
      </c>
      <c r="AB93" s="62" t="str">
        <f>CONCATENATE(IF('база от провайдера'!G67&lt;&gt;"",CONCATENATE( "Дом запущен: ",'база от провайдера'!G67,". "),""), IF('база от провайдера'!M67&lt;&gt;"",CONCATENATE("Этажей: ",'база от провайдера'!M67,". "),""),  IF('база от провайдера'!N67&lt;&gt;"",CONCATENATE("Квартир: ",'база от провайдера'!N67),""))</f>
        <v>Дом запущен: 03/12/2008-09:20:58. Этажей: 4. Квартир: 5</v>
      </c>
      <c r="AC93" s="60"/>
      <c r="AD93" s="67" t="s">
        <v>1234</v>
      </c>
    </row>
    <row r="94" spans="2:30" x14ac:dyDescent="0.25">
      <c r="B94" s="18">
        <f t="shared" si="2"/>
        <v>3</v>
      </c>
      <c r="C94" s="17" t="str">
        <f t="shared" si="3"/>
        <v>Билайн</v>
      </c>
      <c r="D94" s="9"/>
      <c r="E94" s="60" t="str">
        <f>VLOOKUP('база от провайдера'!A68,Лист1!B$2:F$11,2,FALSE)</f>
        <v>Воронежская область</v>
      </c>
      <c r="F94" s="60"/>
      <c r="G94" s="61" t="str">
        <f>VLOOKUP('база от провайдера'!A68,Лист1!B$2:F$11,3,FALSE)</f>
        <v>Воронеж</v>
      </c>
      <c r="H94" s="60" t="str">
        <f>VLOOKUP('база от провайдера'!A68,Лист1!B$2:F$11,4,FALSE)</f>
        <v>г</v>
      </c>
      <c r="I94" s="60" t="str">
        <f>VLOOKUP('база от провайдера'!A68,Лист1!B$2:F$11,5,FALSE)</f>
        <v>ДА</v>
      </c>
      <c r="J94" s="60" t="str">
        <f>'база от провайдера'!D68</f>
        <v>Ленинский</v>
      </c>
      <c r="K94" s="60" t="str">
        <f>IF( 'база от провайдера'!F68&lt;&gt;"",CONCATENATE('база от провайдера'!E68,"к",'база от провайдера'!F68),'база от провайдера'!E68)</f>
        <v>61А</v>
      </c>
      <c r="M94" s="60" t="s">
        <v>1232</v>
      </c>
      <c r="T94" s="60" t="s">
        <v>1233</v>
      </c>
      <c r="AB94" s="62" t="str">
        <f>CONCATENATE(IF('база от провайдера'!G68&lt;&gt;"",CONCATENATE( "Дом запущен: ",'база от провайдера'!G68,". "),""), IF('база от провайдера'!M68&lt;&gt;"",CONCATENATE("Этажей: ",'база от провайдера'!M68,". "),""),  IF('база от провайдера'!N68&lt;&gt;"",CONCATENATE("Квартир: ",'база от провайдера'!N68),""))</f>
        <v>Дом запущен: 25/09/2008-11:23:26. Этажей: 1. Квартир: 12</v>
      </c>
      <c r="AC94" s="60"/>
      <c r="AD94" s="63" t="s">
        <v>1234</v>
      </c>
    </row>
    <row r="95" spans="2:30" x14ac:dyDescent="0.25">
      <c r="B95" s="18">
        <f t="shared" si="2"/>
        <v>3</v>
      </c>
      <c r="C95" s="17" t="str">
        <f t="shared" si="3"/>
        <v>Билайн</v>
      </c>
      <c r="D95" s="9"/>
      <c r="E95" s="60" t="str">
        <f>VLOOKUP('база от провайдера'!A69,Лист1!B$2:F$11,2,FALSE)</f>
        <v>Воронежская область</v>
      </c>
      <c r="F95" s="60"/>
      <c r="G95" s="61" t="str">
        <f>VLOOKUP('база от провайдера'!A69,Лист1!B$2:F$11,3,FALSE)</f>
        <v>Воронеж</v>
      </c>
      <c r="H95" s="60" t="str">
        <f>VLOOKUP('база от провайдера'!A69,Лист1!B$2:F$11,4,FALSE)</f>
        <v>г</v>
      </c>
      <c r="I95" s="60" t="str">
        <f>VLOOKUP('база от провайдера'!A69,Лист1!B$2:F$11,5,FALSE)</f>
        <v>ДА</v>
      </c>
      <c r="J95" s="60" t="str">
        <f>'база от провайдера'!D69</f>
        <v>Ленинский</v>
      </c>
      <c r="K95" s="60" t="str">
        <f>IF( 'база от провайдера'!F69&lt;&gt;"",CONCATENATE('база от провайдера'!E69,"к",'база от провайдера'!F69),'база от провайдера'!E69)</f>
        <v>9/4</v>
      </c>
      <c r="M95" s="60" t="s">
        <v>1232</v>
      </c>
      <c r="T95" s="60" t="s">
        <v>1233</v>
      </c>
      <c r="AB95" s="62" t="str">
        <f>CONCATENATE(IF('база от провайдера'!G69&lt;&gt;"",CONCATENATE( "Дом запущен: ",'база от провайдера'!G69,". "),""), IF('база от провайдера'!M69&lt;&gt;"",CONCATENATE("Этажей: ",'база от провайдера'!M69,". "),""),  IF('база от провайдера'!N69&lt;&gt;"",CONCATENATE("Квартир: ",'база от провайдера'!N69),""))</f>
        <v>Дом запущен: 25/09/2008-11:23:26. Этажей: 4. Квартир: 5</v>
      </c>
      <c r="AC95" s="60"/>
      <c r="AD95" s="67" t="s">
        <v>1234</v>
      </c>
    </row>
    <row r="96" spans="2:30" x14ac:dyDescent="0.25">
      <c r="B96" s="18">
        <f t="shared" si="2"/>
        <v>3</v>
      </c>
      <c r="C96" s="17" t="str">
        <f t="shared" si="3"/>
        <v>Билайн</v>
      </c>
      <c r="D96" s="9"/>
      <c r="E96" s="60" t="str">
        <f>VLOOKUP('база от провайдера'!A70,Лист1!B$2:F$11,2,FALSE)</f>
        <v>Воронежская область</v>
      </c>
      <c r="F96" s="60"/>
      <c r="G96" s="61" t="str">
        <f>VLOOKUP('база от провайдера'!A70,Лист1!B$2:F$11,3,FALSE)</f>
        <v>Воронеж</v>
      </c>
      <c r="H96" s="60" t="str">
        <f>VLOOKUP('база от провайдера'!A70,Лист1!B$2:F$11,4,FALSE)</f>
        <v>г</v>
      </c>
      <c r="I96" s="60" t="str">
        <f>VLOOKUP('база от провайдера'!A70,Лист1!B$2:F$11,5,FALSE)</f>
        <v>ДА</v>
      </c>
      <c r="J96" s="60" t="str">
        <f>'база от провайдера'!D70</f>
        <v>Ленинский</v>
      </c>
      <c r="K96" s="60" t="str">
        <f>IF( 'база от провайдера'!F70&lt;&gt;"",CONCATENATE('база от провайдера'!E70,"к",'база от провайдера'!F70),'база от провайдера'!E70)</f>
        <v>80/2</v>
      </c>
      <c r="M96" s="60" t="s">
        <v>1232</v>
      </c>
      <c r="T96" s="60" t="s">
        <v>1233</v>
      </c>
      <c r="AB96" s="62" t="str">
        <f>CONCATENATE(IF('база от провайдера'!G70&lt;&gt;"",CONCATENATE( "Дом запущен: ",'база от провайдера'!G70,". "),""), IF('база от провайдера'!M70&lt;&gt;"",CONCATENATE("Этажей: ",'база от провайдера'!M70,". "),""),  IF('база от провайдера'!N70&lt;&gt;"",CONCATENATE("Квартир: ",'база от провайдера'!N70),""))</f>
        <v>Дом запущен: 25/09/2008-11:23:26. Этажей: 4. Квартир: 5</v>
      </c>
      <c r="AC96" s="60"/>
      <c r="AD96" s="63" t="s">
        <v>1234</v>
      </c>
    </row>
    <row r="97" spans="2:30" x14ac:dyDescent="0.25">
      <c r="B97" s="18">
        <f t="shared" si="2"/>
        <v>3</v>
      </c>
      <c r="C97" s="17" t="str">
        <f t="shared" si="3"/>
        <v>Билайн</v>
      </c>
      <c r="D97" s="9"/>
      <c r="E97" s="60" t="str">
        <f>VLOOKUP('база от провайдера'!A71,Лист1!B$2:F$11,2,FALSE)</f>
        <v>Воронежская область</v>
      </c>
      <c r="F97" s="60"/>
      <c r="G97" s="61" t="str">
        <f>VLOOKUP('база от провайдера'!A71,Лист1!B$2:F$11,3,FALSE)</f>
        <v>Воронеж</v>
      </c>
      <c r="H97" s="60" t="str">
        <f>VLOOKUP('база от провайдера'!A71,Лист1!B$2:F$11,4,FALSE)</f>
        <v>г</v>
      </c>
      <c r="I97" s="60" t="str">
        <f>VLOOKUP('база от провайдера'!A71,Лист1!B$2:F$11,5,FALSE)</f>
        <v>ДА</v>
      </c>
      <c r="J97" s="60" t="str">
        <f>'база от провайдера'!D71</f>
        <v>Меркулова</v>
      </c>
      <c r="K97" s="60" t="str">
        <f>IF( 'база от провайдера'!F71&lt;&gt;"",CONCATENATE('база от провайдера'!E71,"к",'база от провайдера'!F71),'база от провайдера'!E71)</f>
        <v>4Б</v>
      </c>
      <c r="M97" s="60" t="s">
        <v>1232</v>
      </c>
      <c r="T97" s="60" t="s">
        <v>1233</v>
      </c>
      <c r="AB97" s="62" t="str">
        <f>CONCATENATE(IF('база от провайдера'!G71&lt;&gt;"",CONCATENATE( "Дом запущен: ",'база от провайдера'!G71,". "),""), IF('база от провайдера'!M71&lt;&gt;"",CONCATENATE("Этажей: ",'база от провайдера'!M71,". "),""),  IF('база от провайдера'!N71&lt;&gt;"",CONCATENATE("Квартир: ",'база от провайдера'!N71),""))</f>
        <v>Дом запущен: 31/08/2010-10:59:13. Этажей: 3. Квартир: 5</v>
      </c>
      <c r="AC97" s="60"/>
      <c r="AD97" s="67" t="s">
        <v>1234</v>
      </c>
    </row>
    <row r="98" spans="2:30" x14ac:dyDescent="0.25">
      <c r="B98" s="18">
        <f t="shared" si="2"/>
        <v>3</v>
      </c>
      <c r="C98" s="17" t="str">
        <f t="shared" si="3"/>
        <v>Билайн</v>
      </c>
      <c r="D98" s="9"/>
      <c r="E98" s="60" t="str">
        <f>VLOOKUP('база от провайдера'!A72,Лист1!B$2:F$11,2,FALSE)</f>
        <v>Воронежская область</v>
      </c>
      <c r="F98" s="60"/>
      <c r="G98" s="61" t="str">
        <f>VLOOKUP('база от провайдера'!A72,Лист1!B$2:F$11,3,FALSE)</f>
        <v>Воронеж</v>
      </c>
      <c r="H98" s="60" t="str">
        <f>VLOOKUP('база от провайдера'!A72,Лист1!B$2:F$11,4,FALSE)</f>
        <v>г</v>
      </c>
      <c r="I98" s="60" t="str">
        <f>VLOOKUP('база от провайдера'!A72,Лист1!B$2:F$11,5,FALSE)</f>
        <v>ДА</v>
      </c>
      <c r="J98" s="60" t="str">
        <f>'база от провайдера'!D72</f>
        <v>Менделеева</v>
      </c>
      <c r="K98" s="60" t="str">
        <f>IF( 'база от провайдера'!F72&lt;&gt;"",CONCATENATE('база от провайдера'!E72,"к",'база от провайдера'!F72),'база от провайдера'!E72)</f>
        <v>1</v>
      </c>
      <c r="M98" s="60" t="s">
        <v>1232</v>
      </c>
      <c r="T98" s="60" t="s">
        <v>1233</v>
      </c>
      <c r="AB98" s="62" t="str">
        <f>CONCATENATE(IF('база от провайдера'!G72&lt;&gt;"",CONCATENATE( "Дом запущен: ",'база от провайдера'!G72,". "),""), IF('база от провайдера'!M72&lt;&gt;"",CONCATENATE("Этажей: ",'база от провайдера'!M72,". "),""),  IF('база от провайдера'!N72&lt;&gt;"",CONCATENATE("Квартир: ",'база от провайдера'!N72),""))</f>
        <v>Дом запущен: 29/10/2010-10:26:13. Этажей: 4. Квартир: 5</v>
      </c>
      <c r="AC98" s="60"/>
      <c r="AD98" s="63" t="s">
        <v>1234</v>
      </c>
    </row>
    <row r="99" spans="2:30" x14ac:dyDescent="0.25">
      <c r="B99" s="18">
        <f t="shared" si="2"/>
        <v>3</v>
      </c>
      <c r="C99" s="17" t="str">
        <f t="shared" si="3"/>
        <v>Билайн</v>
      </c>
      <c r="D99" s="9"/>
      <c r="E99" s="60" t="str">
        <f>VLOOKUP('база от провайдера'!A73,Лист1!B$2:F$11,2,FALSE)</f>
        <v>Воронежская область</v>
      </c>
      <c r="F99" s="60"/>
      <c r="G99" s="61" t="str">
        <f>VLOOKUP('база от провайдера'!A73,Лист1!B$2:F$11,3,FALSE)</f>
        <v>Воронеж</v>
      </c>
      <c r="H99" s="60" t="str">
        <f>VLOOKUP('база от провайдера'!A73,Лист1!B$2:F$11,4,FALSE)</f>
        <v>г</v>
      </c>
      <c r="I99" s="60" t="str">
        <f>VLOOKUP('база от провайдера'!A73,Лист1!B$2:F$11,5,FALSE)</f>
        <v>ДА</v>
      </c>
      <c r="J99" s="60" t="str">
        <f>'база от провайдера'!D73</f>
        <v>Менделеева</v>
      </c>
      <c r="K99" s="60" t="str">
        <f>IF( 'база от провайдера'!F73&lt;&gt;"",CONCATENATE('база от провайдера'!E73,"к",'база от провайдера'!F73),'база от провайдера'!E73)</f>
        <v>2</v>
      </c>
      <c r="M99" s="60" t="s">
        <v>1232</v>
      </c>
      <c r="T99" s="60" t="s">
        <v>1233</v>
      </c>
      <c r="AB99" s="62" t="str">
        <f>CONCATENATE(IF('база от провайдера'!G73&lt;&gt;"",CONCATENATE( "Дом запущен: ",'база от провайдера'!G73,". "),""), IF('база от провайдера'!M73&lt;&gt;"",CONCATENATE("Этажей: ",'база от провайдера'!M73,". "),""),  IF('база от провайдера'!N73&lt;&gt;"",CONCATENATE("Квартир: ",'база от провайдера'!N73),""))</f>
        <v>Дом запущен: 29/10/2010-10:27:05. Этажей: 4. Квартир: 4</v>
      </c>
      <c r="AC99" s="60"/>
      <c r="AD99" s="67" t="s">
        <v>1234</v>
      </c>
    </row>
    <row r="100" spans="2:30" x14ac:dyDescent="0.25">
      <c r="B100" s="18">
        <f t="shared" si="2"/>
        <v>3</v>
      </c>
      <c r="C100" s="17" t="str">
        <f t="shared" si="3"/>
        <v>Билайн</v>
      </c>
      <c r="D100" s="9"/>
      <c r="E100" s="60" t="str">
        <f>VLOOKUP('база от провайдера'!A74,Лист1!B$2:F$11,2,FALSE)</f>
        <v>Воронежская область</v>
      </c>
      <c r="F100" s="60"/>
      <c r="G100" s="61" t="str">
        <f>VLOOKUP('база от провайдера'!A74,Лист1!B$2:F$11,3,FALSE)</f>
        <v>Воронеж</v>
      </c>
      <c r="H100" s="60" t="str">
        <f>VLOOKUP('база от провайдера'!A74,Лист1!B$2:F$11,4,FALSE)</f>
        <v>г</v>
      </c>
      <c r="I100" s="60" t="str">
        <f>VLOOKUP('база от провайдера'!A74,Лист1!B$2:F$11,5,FALSE)</f>
        <v>ДА</v>
      </c>
      <c r="J100" s="60" t="str">
        <f>'база от провайдера'!D74</f>
        <v>Менделеева</v>
      </c>
      <c r="K100" s="60" t="str">
        <f>IF( 'база от провайдера'!F74&lt;&gt;"",CONCATENATE('база от провайдера'!E74,"к",'база от провайдера'!F74),'база от провайдера'!E74)</f>
        <v>4</v>
      </c>
      <c r="M100" s="60" t="s">
        <v>1232</v>
      </c>
      <c r="T100" s="60" t="s">
        <v>1233</v>
      </c>
      <c r="AB100" s="62" t="str">
        <f>CONCATENATE(IF('база от провайдера'!G74&lt;&gt;"",CONCATENATE( "Дом запущен: ",'база от провайдера'!G74,". "),""), IF('база от провайдера'!M74&lt;&gt;"",CONCATENATE("Этажей: ",'база от провайдера'!M74,". "),""),  IF('база от провайдера'!N74&lt;&gt;"",CONCATENATE("Квартир: ",'база от провайдера'!N74),""))</f>
        <v>Дом запущен: 29/10/2010-10:26:44. Этажей: 4. Квартир: 4</v>
      </c>
      <c r="AC100" s="60"/>
      <c r="AD100" s="63" t="s">
        <v>1234</v>
      </c>
    </row>
    <row r="101" spans="2:30" x14ac:dyDescent="0.25">
      <c r="B101" s="18">
        <f t="shared" si="2"/>
        <v>3</v>
      </c>
      <c r="C101" s="17" t="str">
        <f t="shared" si="3"/>
        <v>Билайн</v>
      </c>
      <c r="D101" s="9"/>
      <c r="E101" s="60" t="str">
        <f>VLOOKUP('база от провайдера'!A75,Лист1!B$2:F$11,2,FALSE)</f>
        <v>Воронежская область</v>
      </c>
      <c r="F101" s="60"/>
      <c r="G101" s="61" t="str">
        <f>VLOOKUP('база от провайдера'!A75,Лист1!B$2:F$11,3,FALSE)</f>
        <v>Воронеж</v>
      </c>
      <c r="H101" s="60" t="str">
        <f>VLOOKUP('база от провайдера'!A75,Лист1!B$2:F$11,4,FALSE)</f>
        <v>г</v>
      </c>
      <c r="I101" s="60" t="str">
        <f>VLOOKUP('база от провайдера'!A75,Лист1!B$2:F$11,5,FALSE)</f>
        <v>ДА</v>
      </c>
      <c r="J101" s="60" t="str">
        <f>'база от провайдера'!D75</f>
        <v>Менделеева</v>
      </c>
      <c r="K101" s="60" t="str">
        <f>IF( 'база от провайдера'!F75&lt;&gt;"",CONCATENATE('база от провайдера'!E75,"к",'база от провайдера'!F75),'база от провайдера'!E75)</f>
        <v>8</v>
      </c>
      <c r="M101" s="60" t="s">
        <v>1232</v>
      </c>
      <c r="T101" s="60" t="s">
        <v>1233</v>
      </c>
      <c r="AB101" s="62" t="str">
        <f>CONCATENATE(IF('база от провайдера'!G75&lt;&gt;"",CONCATENATE( "Дом запущен: ",'база от провайдера'!G75,". "),""), IF('база от провайдера'!M75&lt;&gt;"",CONCATENATE("Этажей: ",'база от провайдера'!M75,". "),""),  IF('база от провайдера'!N75&lt;&gt;"",CONCATENATE("Квартир: ",'база от провайдера'!N75),""))</f>
        <v>Дом запущен: 29/10/2010-10:27:17. Этажей: 4. Квартир: 4</v>
      </c>
      <c r="AC101" s="60"/>
      <c r="AD101" s="67" t="s">
        <v>1234</v>
      </c>
    </row>
    <row r="102" spans="2:30" x14ac:dyDescent="0.25">
      <c r="B102" s="18">
        <f t="shared" si="2"/>
        <v>3</v>
      </c>
      <c r="C102" s="17" t="str">
        <f t="shared" si="3"/>
        <v>Билайн</v>
      </c>
      <c r="D102" s="9"/>
      <c r="E102" s="60" t="str">
        <f>VLOOKUP('база от провайдера'!A76,Лист1!B$2:F$11,2,FALSE)</f>
        <v>Воронежская область</v>
      </c>
      <c r="F102" s="60"/>
      <c r="G102" s="61" t="str">
        <f>VLOOKUP('база от провайдера'!A76,Лист1!B$2:F$11,3,FALSE)</f>
        <v>Воронеж</v>
      </c>
      <c r="H102" s="60" t="str">
        <f>VLOOKUP('база от провайдера'!A76,Лист1!B$2:F$11,4,FALSE)</f>
        <v>г</v>
      </c>
      <c r="I102" s="60" t="str">
        <f>VLOOKUP('база от провайдера'!A76,Лист1!B$2:F$11,5,FALSE)</f>
        <v>ДА</v>
      </c>
      <c r="J102" s="60" t="str">
        <f>'база от провайдера'!D76</f>
        <v>Менделеева</v>
      </c>
      <c r="K102" s="60" t="str">
        <f>IF( 'база от провайдера'!F76&lt;&gt;"",CONCATENATE('база от провайдера'!E76,"к",'база от провайдера'!F76),'база от провайдера'!E76)</f>
        <v>1А</v>
      </c>
      <c r="M102" s="60" t="s">
        <v>1232</v>
      </c>
      <c r="T102" s="60" t="s">
        <v>1233</v>
      </c>
      <c r="AB102" s="62" t="str">
        <f>CONCATENATE(IF('база от провайдера'!G76&lt;&gt;"",CONCATENATE( "Дом запущен: ",'база от провайдера'!G76,". "),""), IF('база от провайдера'!M76&lt;&gt;"",CONCATENATE("Этажей: ",'база от провайдера'!M76,". "),""),  IF('база от провайдера'!N76&lt;&gt;"",CONCATENATE("Квартир: ",'база от провайдера'!N76),""))</f>
        <v>Дом запущен: 29/10/2010-10:26:07. Этажей: 4. Квартир: 5</v>
      </c>
      <c r="AC102" s="60"/>
      <c r="AD102" s="63" t="s">
        <v>1234</v>
      </c>
    </row>
    <row r="103" spans="2:30" x14ac:dyDescent="0.25">
      <c r="B103" s="18">
        <f t="shared" si="2"/>
        <v>3</v>
      </c>
      <c r="C103" s="17" t="str">
        <f t="shared" si="3"/>
        <v>Билайн</v>
      </c>
      <c r="D103" s="9"/>
      <c r="E103" s="60" t="str">
        <f>VLOOKUP('база от провайдера'!A77,Лист1!B$2:F$11,2,FALSE)</f>
        <v>Воронежская область</v>
      </c>
      <c r="F103" s="60"/>
      <c r="G103" s="61" t="str">
        <f>VLOOKUP('база от провайдера'!A77,Лист1!B$2:F$11,3,FALSE)</f>
        <v>Воронеж</v>
      </c>
      <c r="H103" s="60" t="str">
        <f>VLOOKUP('база от провайдера'!A77,Лист1!B$2:F$11,4,FALSE)</f>
        <v>г</v>
      </c>
      <c r="I103" s="60" t="str">
        <f>VLOOKUP('база от провайдера'!A77,Лист1!B$2:F$11,5,FALSE)</f>
        <v>ДА</v>
      </c>
      <c r="J103" s="60" t="str">
        <f>'база от провайдера'!D77</f>
        <v>Менделеева</v>
      </c>
      <c r="K103" s="60" t="str">
        <f>IF( 'база от провайдера'!F77&lt;&gt;"",CONCATENATE('база от провайдера'!E77,"к",'база от провайдера'!F77),'база от провайдера'!E77)</f>
        <v>20</v>
      </c>
      <c r="M103" s="60" t="s">
        <v>1232</v>
      </c>
      <c r="T103" s="60" t="s">
        <v>1233</v>
      </c>
      <c r="AB103" s="62" t="str">
        <f>CONCATENATE(IF('база от провайдера'!G77&lt;&gt;"",CONCATENATE( "Дом запущен: ",'база от провайдера'!G77,". "),""), IF('база от провайдера'!M77&lt;&gt;"",CONCATENATE("Этажей: ",'база от провайдера'!M77,". "),""),  IF('база от провайдера'!N77&lt;&gt;"",CONCATENATE("Квартир: ",'база от провайдера'!N77),""))</f>
        <v>Дом запущен: 29/10/2010-10:24:57. Этажей: 3. Квартир: 5</v>
      </c>
      <c r="AC103" s="60"/>
      <c r="AD103" s="67" t="s">
        <v>1234</v>
      </c>
    </row>
    <row r="104" spans="2:30" x14ac:dyDescent="0.25">
      <c r="B104" s="18">
        <f t="shared" si="2"/>
        <v>3</v>
      </c>
      <c r="C104" s="17" t="str">
        <f t="shared" si="3"/>
        <v>Билайн</v>
      </c>
      <c r="D104" s="9"/>
      <c r="E104" s="60" t="str">
        <f>VLOOKUP('база от провайдера'!A78,Лист1!B$2:F$11,2,FALSE)</f>
        <v>Воронежская область</v>
      </c>
      <c r="F104" s="60"/>
      <c r="G104" s="61" t="str">
        <f>VLOOKUP('база от провайдера'!A78,Лист1!B$2:F$11,3,FALSE)</f>
        <v>Воронеж</v>
      </c>
      <c r="H104" s="60" t="str">
        <f>VLOOKUP('база от провайдера'!A78,Лист1!B$2:F$11,4,FALSE)</f>
        <v>г</v>
      </c>
      <c r="I104" s="60" t="str">
        <f>VLOOKUP('база от провайдера'!A78,Лист1!B$2:F$11,5,FALSE)</f>
        <v>ДА</v>
      </c>
      <c r="J104" s="60" t="str">
        <f>'база от провайдера'!D78</f>
        <v>Небольсина</v>
      </c>
      <c r="K104" s="60" t="str">
        <f>IF( 'база от провайдера'!F78&lt;&gt;"",CONCATENATE('база от провайдера'!E78,"к",'база от провайдера'!F78),'база от провайдера'!E78)</f>
        <v>17</v>
      </c>
      <c r="M104" s="60" t="s">
        <v>1232</v>
      </c>
      <c r="T104" s="60" t="s">
        <v>1233</v>
      </c>
      <c r="AB104" s="62" t="str">
        <f>CONCATENATE(IF('база от провайдера'!G78&lt;&gt;"",CONCATENATE( "Дом запущен: ",'база от провайдера'!G78,". "),""), IF('база от провайдера'!M78&lt;&gt;"",CONCATENATE("Этажей: ",'база от провайдера'!M78,". "),""),  IF('база от провайдера'!N78&lt;&gt;"",CONCATENATE("Квартир: ",'база от провайдера'!N78),""))</f>
        <v>Дом запущен: 29/10/2010-10:23:23. Этажей: 4. Квартир: 4</v>
      </c>
      <c r="AC104" s="60"/>
      <c r="AD104" s="63" t="s">
        <v>1234</v>
      </c>
    </row>
    <row r="105" spans="2:30" x14ac:dyDescent="0.25">
      <c r="B105" s="18">
        <f t="shared" si="2"/>
        <v>3</v>
      </c>
      <c r="C105" s="17" t="str">
        <f t="shared" si="3"/>
        <v>Билайн</v>
      </c>
      <c r="D105" s="9"/>
      <c r="E105" s="60" t="str">
        <f>VLOOKUP('база от провайдера'!A79,Лист1!B$2:F$11,2,FALSE)</f>
        <v>Воронежская область</v>
      </c>
      <c r="F105" s="60"/>
      <c r="G105" s="61" t="str">
        <f>VLOOKUP('база от провайдера'!A79,Лист1!B$2:F$11,3,FALSE)</f>
        <v>Воронеж</v>
      </c>
      <c r="H105" s="60" t="str">
        <f>VLOOKUP('база от провайдера'!A79,Лист1!B$2:F$11,4,FALSE)</f>
        <v>г</v>
      </c>
      <c r="I105" s="60" t="str">
        <f>VLOOKUP('база от провайдера'!A79,Лист1!B$2:F$11,5,FALSE)</f>
        <v>ДА</v>
      </c>
      <c r="J105" s="60" t="str">
        <f>'база от провайдера'!D79</f>
        <v>Ленинский</v>
      </c>
      <c r="K105" s="60" t="str">
        <f>IF( 'база от провайдера'!F79&lt;&gt;"",CONCATENATE('база от провайдера'!E79,"к",'база от провайдера'!F79),'база от провайдера'!E79)</f>
        <v>55</v>
      </c>
      <c r="M105" s="60" t="s">
        <v>1232</v>
      </c>
      <c r="T105" s="60" t="s">
        <v>1233</v>
      </c>
      <c r="AB105" s="62" t="str">
        <f>CONCATENATE(IF('база от провайдера'!G79&lt;&gt;"",CONCATENATE( "Дом запущен: ",'база от провайдера'!G79,". "),""), IF('база от провайдера'!M79&lt;&gt;"",CONCATENATE("Этажей: ",'база от провайдера'!M79,". "),""),  IF('база от провайдера'!N79&lt;&gt;"",CONCATENATE("Квартир: ",'база от провайдера'!N79),""))</f>
        <v>Дом запущен: 25/09/2008-11:23:26. Этажей: 6. Квартир: 5</v>
      </c>
      <c r="AC105" s="60"/>
      <c r="AD105" s="67" t="s">
        <v>1234</v>
      </c>
    </row>
    <row r="106" spans="2:30" x14ac:dyDescent="0.25">
      <c r="B106" s="18">
        <f t="shared" si="2"/>
        <v>3</v>
      </c>
      <c r="C106" s="17" t="str">
        <f t="shared" si="3"/>
        <v>Билайн</v>
      </c>
      <c r="D106" s="9"/>
      <c r="E106" s="60" t="str">
        <f>VLOOKUP('база от провайдера'!A80,Лист1!B$2:F$11,2,FALSE)</f>
        <v>Воронежская область</v>
      </c>
      <c r="F106" s="60"/>
      <c r="G106" s="61" t="str">
        <f>VLOOKUP('база от провайдера'!A80,Лист1!B$2:F$11,3,FALSE)</f>
        <v>Воронеж</v>
      </c>
      <c r="H106" s="60" t="str">
        <f>VLOOKUP('база от провайдера'!A80,Лист1!B$2:F$11,4,FALSE)</f>
        <v>г</v>
      </c>
      <c r="I106" s="60" t="str">
        <f>VLOOKUP('база от провайдера'!A80,Лист1!B$2:F$11,5,FALSE)</f>
        <v>ДА</v>
      </c>
      <c r="J106" s="60" t="str">
        <f>'база от провайдера'!D80</f>
        <v>Ленинский</v>
      </c>
      <c r="K106" s="60" t="str">
        <f>IF( 'база от провайдера'!F80&lt;&gt;"",CONCATENATE('база от провайдера'!E80,"к",'база от провайдера'!F80),'база от провайдера'!E80)</f>
        <v>82</v>
      </c>
      <c r="M106" s="60" t="s">
        <v>1232</v>
      </c>
      <c r="T106" s="60" t="s">
        <v>1233</v>
      </c>
      <c r="AB106" s="62" t="str">
        <f>CONCATENATE(IF('база от провайдера'!G80&lt;&gt;"",CONCATENATE( "Дом запущен: ",'база от провайдера'!G80,". "),""), IF('база от провайдера'!M80&lt;&gt;"",CONCATENATE("Этажей: ",'база от провайдера'!M80,". "),""),  IF('база от провайдера'!N80&lt;&gt;"",CONCATENATE("Квартир: ",'база от провайдера'!N80),""))</f>
        <v>Дом запущен: 25/09/2008-11:23:26. Этажей: 4. Квартир: 5</v>
      </c>
      <c r="AC106" s="60"/>
      <c r="AD106" s="63" t="s">
        <v>1234</v>
      </c>
    </row>
    <row r="107" spans="2:30" x14ac:dyDescent="0.25">
      <c r="B107" s="18">
        <f t="shared" si="2"/>
        <v>3</v>
      </c>
      <c r="C107" s="17" t="str">
        <f t="shared" si="3"/>
        <v>Билайн</v>
      </c>
      <c r="D107" s="9"/>
      <c r="E107" s="60" t="str">
        <f>VLOOKUP('база от провайдера'!A81,Лист1!B$2:F$11,2,FALSE)</f>
        <v>Воронежская область</v>
      </c>
      <c r="F107" s="60"/>
      <c r="G107" s="61" t="str">
        <f>VLOOKUP('база от провайдера'!A81,Лист1!B$2:F$11,3,FALSE)</f>
        <v>Воронеж</v>
      </c>
      <c r="H107" s="60" t="str">
        <f>VLOOKUP('база от провайдера'!A81,Лист1!B$2:F$11,4,FALSE)</f>
        <v>г</v>
      </c>
      <c r="I107" s="60" t="str">
        <f>VLOOKUP('база от провайдера'!A81,Лист1!B$2:F$11,5,FALSE)</f>
        <v>ДА</v>
      </c>
      <c r="J107" s="60" t="str">
        <f>'база от провайдера'!D81</f>
        <v>Ленинский</v>
      </c>
      <c r="K107" s="60" t="str">
        <f>IF( 'база от провайдера'!F81&lt;&gt;"",CONCATENATE('база от провайдера'!E81,"к",'база от провайдера'!F81),'база от провайдера'!E81)</f>
        <v>73А</v>
      </c>
      <c r="M107" s="60" t="s">
        <v>1232</v>
      </c>
      <c r="T107" s="60" t="s">
        <v>1233</v>
      </c>
      <c r="AB107" s="62" t="str">
        <f>CONCATENATE(IF('база от провайдера'!G81&lt;&gt;"",CONCATENATE( "Дом запущен: ",'база от провайдера'!G81,". "),""), IF('база от провайдера'!M81&lt;&gt;"",CONCATENATE("Этажей: ",'база от провайдера'!M81,". "),""),  IF('база от провайдера'!N81&lt;&gt;"",CONCATENATE("Квартир: ",'база от провайдера'!N81),""))</f>
        <v>Дом запущен: 25/09/2008-11:23:26. Этажей: 1. Квартир: 13</v>
      </c>
      <c r="AC107" s="60"/>
      <c r="AD107" s="67" t="s">
        <v>1234</v>
      </c>
    </row>
    <row r="108" spans="2:30" x14ac:dyDescent="0.25">
      <c r="B108" s="18">
        <f t="shared" si="2"/>
        <v>3</v>
      </c>
      <c r="C108" s="17" t="str">
        <f t="shared" si="3"/>
        <v>Билайн</v>
      </c>
      <c r="D108" s="9"/>
      <c r="E108" s="60" t="str">
        <f>VLOOKUP('база от провайдера'!A82,Лист1!B$2:F$11,2,FALSE)</f>
        <v>Воронежская область</v>
      </c>
      <c r="F108" s="60"/>
      <c r="G108" s="61" t="str">
        <f>VLOOKUP('база от провайдера'!A82,Лист1!B$2:F$11,3,FALSE)</f>
        <v>Воронеж</v>
      </c>
      <c r="H108" s="60" t="str">
        <f>VLOOKUP('база от провайдера'!A82,Лист1!B$2:F$11,4,FALSE)</f>
        <v>г</v>
      </c>
      <c r="I108" s="60" t="str">
        <f>VLOOKUP('база от провайдера'!A82,Лист1!B$2:F$11,5,FALSE)</f>
        <v>ДА</v>
      </c>
      <c r="J108" s="60" t="str">
        <f>'база от провайдера'!D82</f>
        <v>Ленинский</v>
      </c>
      <c r="K108" s="60" t="str">
        <f>IF( 'база от провайдера'!F82&lt;&gt;"",CONCATENATE('база от провайдера'!E82,"к",'база от провайдера'!F82),'база от провайдера'!E82)</f>
        <v>8/1</v>
      </c>
      <c r="M108" s="60" t="s">
        <v>1232</v>
      </c>
      <c r="T108" s="60" t="s">
        <v>1233</v>
      </c>
      <c r="AB108" s="62" t="str">
        <f>CONCATENATE(IF('база от провайдера'!G82&lt;&gt;"",CONCATENATE( "Дом запущен: ",'база от провайдера'!G82,". "),""), IF('база от провайдера'!M82&lt;&gt;"",CONCATENATE("Этажей: ",'база от провайдера'!M82,". "),""),  IF('база от провайдера'!N82&lt;&gt;"",CONCATENATE("Квартир: ",'база от провайдера'!N82),""))</f>
        <v>Дом запущен: 03/09/2010-14:15:41. Этажей: 3. Квартир: 5</v>
      </c>
      <c r="AC108" s="60"/>
      <c r="AD108" s="63" t="s">
        <v>1234</v>
      </c>
    </row>
    <row r="109" spans="2:30" x14ac:dyDescent="0.25">
      <c r="B109" s="18">
        <f t="shared" si="2"/>
        <v>3</v>
      </c>
      <c r="C109" s="17" t="str">
        <f t="shared" si="3"/>
        <v>Билайн</v>
      </c>
      <c r="D109" s="9"/>
      <c r="E109" s="60" t="str">
        <f>VLOOKUP('база от провайдера'!A83,Лист1!B$2:F$11,2,FALSE)</f>
        <v>Воронежская область</v>
      </c>
      <c r="F109" s="60"/>
      <c r="G109" s="61" t="str">
        <f>VLOOKUP('база от провайдера'!A83,Лист1!B$2:F$11,3,FALSE)</f>
        <v>Воронеж</v>
      </c>
      <c r="H109" s="60" t="str">
        <f>VLOOKUP('база от провайдера'!A83,Лист1!B$2:F$11,4,FALSE)</f>
        <v>г</v>
      </c>
      <c r="I109" s="60" t="str">
        <f>VLOOKUP('база от провайдера'!A83,Лист1!B$2:F$11,5,FALSE)</f>
        <v>ДА</v>
      </c>
      <c r="J109" s="60" t="str">
        <f>'база от провайдера'!D83</f>
        <v>Ленинский</v>
      </c>
      <c r="K109" s="60" t="str">
        <f>IF( 'база от провайдера'!F83&lt;&gt;"",CONCATENATE('база от провайдера'!E83,"к",'база от провайдера'!F83),'база от провайдера'!E83)</f>
        <v>9/2</v>
      </c>
      <c r="M109" s="60" t="s">
        <v>1232</v>
      </c>
      <c r="T109" s="60" t="s">
        <v>1233</v>
      </c>
      <c r="AB109" s="62" t="str">
        <f>CONCATENATE(IF('база от провайдера'!G83&lt;&gt;"",CONCATENATE( "Дом запущен: ",'база от провайдера'!G83,". "),""), IF('база от провайдера'!M83&lt;&gt;"",CONCATENATE("Этажей: ",'база от провайдера'!M83,". "),""),  IF('база от провайдера'!N83&lt;&gt;"",CONCATENATE("Квартир: ",'база от провайдера'!N83),""))</f>
        <v>Дом запущен: 25/09/2008-11:23:26. Этажей: 4. Квартир: 5</v>
      </c>
      <c r="AC109" s="60"/>
      <c r="AD109" s="67" t="s">
        <v>1234</v>
      </c>
    </row>
    <row r="110" spans="2:30" x14ac:dyDescent="0.25">
      <c r="B110" s="18">
        <f t="shared" si="2"/>
        <v>3</v>
      </c>
      <c r="C110" s="17" t="str">
        <f t="shared" si="3"/>
        <v>Билайн</v>
      </c>
      <c r="D110" s="9"/>
      <c r="E110" s="60" t="str">
        <f>VLOOKUP('база от провайдера'!A84,Лист1!B$2:F$11,2,FALSE)</f>
        <v>Воронежская область</v>
      </c>
      <c r="F110" s="60"/>
      <c r="G110" s="61" t="str">
        <f>VLOOKUP('база от провайдера'!A84,Лист1!B$2:F$11,3,FALSE)</f>
        <v>Воронеж</v>
      </c>
      <c r="H110" s="60" t="str">
        <f>VLOOKUP('база от провайдера'!A84,Лист1!B$2:F$11,4,FALSE)</f>
        <v>г</v>
      </c>
      <c r="I110" s="60" t="str">
        <f>VLOOKUP('база от провайдера'!A84,Лист1!B$2:F$11,5,FALSE)</f>
        <v>ДА</v>
      </c>
      <c r="J110" s="60" t="str">
        <f>'база от провайдера'!D84</f>
        <v>Ленинский</v>
      </c>
      <c r="K110" s="60" t="str">
        <f>IF( 'база от провайдера'!F84&lt;&gt;"",CONCATENATE('база от провайдера'!E84,"к",'база от провайдера'!F84),'база от провайдера'!E84)</f>
        <v>22/1</v>
      </c>
      <c r="M110" s="60" t="s">
        <v>1232</v>
      </c>
      <c r="T110" s="60" t="s">
        <v>1233</v>
      </c>
      <c r="AB110" s="62" t="str">
        <f>CONCATENATE(IF('база от провайдера'!G84&lt;&gt;"",CONCATENATE( "Дом запущен: ",'база от провайдера'!G84,". "),""), IF('база от провайдера'!M84&lt;&gt;"",CONCATENATE("Этажей: ",'база от провайдера'!M84,". "),""),  IF('база от провайдера'!N84&lt;&gt;"",CONCATENATE("Квартир: ",'база от провайдера'!N84),""))</f>
        <v>Дом запущен: 25/09/2008-11:23:26. Этажей: 10. Квартир: 5</v>
      </c>
      <c r="AC110" s="60"/>
      <c r="AD110" s="63" t="s">
        <v>1234</v>
      </c>
    </row>
    <row r="111" spans="2:30" x14ac:dyDescent="0.25">
      <c r="B111" s="18">
        <f t="shared" si="2"/>
        <v>3</v>
      </c>
      <c r="C111" s="17" t="str">
        <f t="shared" si="3"/>
        <v>Билайн</v>
      </c>
      <c r="D111" s="9"/>
      <c r="E111" s="60" t="str">
        <f>VLOOKUP('база от провайдера'!A85,Лист1!B$2:F$11,2,FALSE)</f>
        <v>Воронежская область</v>
      </c>
      <c r="F111" s="60"/>
      <c r="G111" s="61" t="str">
        <f>VLOOKUP('база от провайдера'!A85,Лист1!B$2:F$11,3,FALSE)</f>
        <v>Воронеж</v>
      </c>
      <c r="H111" s="60" t="str">
        <f>VLOOKUP('база от провайдера'!A85,Лист1!B$2:F$11,4,FALSE)</f>
        <v>г</v>
      </c>
      <c r="I111" s="60" t="str">
        <f>VLOOKUP('база от провайдера'!A85,Лист1!B$2:F$11,5,FALSE)</f>
        <v>ДА</v>
      </c>
      <c r="J111" s="60" t="str">
        <f>'база от провайдера'!D85</f>
        <v>Ленинский</v>
      </c>
      <c r="K111" s="60" t="str">
        <f>IF( 'база от провайдера'!F85&lt;&gt;"",CONCATENATE('база от провайдера'!E85,"к",'база от провайдера'!F85),'база от провайдера'!E85)</f>
        <v>24/1</v>
      </c>
      <c r="M111" s="60" t="s">
        <v>1232</v>
      </c>
      <c r="T111" s="60" t="s">
        <v>1233</v>
      </c>
      <c r="AB111" s="62" t="str">
        <f>CONCATENATE(IF('база от провайдера'!G85&lt;&gt;"",CONCATENATE( "Дом запущен: ",'база от провайдера'!G85,". "),""), IF('база от провайдера'!M85&lt;&gt;"",CONCATENATE("Этажей: ",'база от провайдера'!M85,". "),""),  IF('база от провайдера'!N85&lt;&gt;"",CONCATENATE("Квартир: ",'база от провайдера'!N85),""))</f>
        <v>Дом запущен: 25/09/2008-11:23:26. Этажей: 10. Квартир: 5</v>
      </c>
      <c r="AC111" s="60"/>
      <c r="AD111" s="67" t="s">
        <v>1234</v>
      </c>
    </row>
    <row r="112" spans="2:30" x14ac:dyDescent="0.25">
      <c r="B112" s="18">
        <f t="shared" si="2"/>
        <v>3</v>
      </c>
      <c r="C112" s="17" t="str">
        <f t="shared" si="3"/>
        <v>Билайн</v>
      </c>
      <c r="D112" s="9"/>
      <c r="E112" s="60" t="str">
        <f>VLOOKUP('база от провайдера'!A86,Лист1!B$2:F$11,2,FALSE)</f>
        <v>Воронежская область</v>
      </c>
      <c r="F112" s="60"/>
      <c r="G112" s="61" t="str">
        <f>VLOOKUP('база от провайдера'!A86,Лист1!B$2:F$11,3,FALSE)</f>
        <v>Воронеж</v>
      </c>
      <c r="H112" s="60" t="str">
        <f>VLOOKUP('база от провайдера'!A86,Лист1!B$2:F$11,4,FALSE)</f>
        <v>г</v>
      </c>
      <c r="I112" s="60" t="str">
        <f>VLOOKUP('база от провайдера'!A86,Лист1!B$2:F$11,5,FALSE)</f>
        <v>ДА</v>
      </c>
      <c r="J112" s="60" t="str">
        <f>'база от провайдера'!D86</f>
        <v>Ленинский</v>
      </c>
      <c r="K112" s="60" t="str">
        <f>IF( 'база от провайдера'!F86&lt;&gt;"",CONCATENATE('база от провайдера'!E86,"к",'база от провайдера'!F86),'база от провайдера'!E86)</f>
        <v>92/1</v>
      </c>
      <c r="M112" s="60" t="s">
        <v>1232</v>
      </c>
      <c r="T112" s="60" t="s">
        <v>1233</v>
      </c>
      <c r="AB112" s="62" t="str">
        <f>CONCATENATE(IF('база от провайдера'!G86&lt;&gt;"",CONCATENATE( "Дом запущен: ",'база от провайдера'!G86,". "),""), IF('база от провайдера'!M86&lt;&gt;"",CONCATENATE("Этажей: ",'база от провайдера'!M86,". "),""),  IF('база от провайдера'!N86&lt;&gt;"",CONCATENATE("Квартир: ",'база от провайдера'!N86),""))</f>
        <v>Дом запущен: 25/09/2008-11:23:26. Этажей: 3. Квартир: 5</v>
      </c>
      <c r="AC112" s="60"/>
      <c r="AD112" s="63" t="s">
        <v>1234</v>
      </c>
    </row>
    <row r="113" spans="2:30" x14ac:dyDescent="0.25">
      <c r="B113" s="18">
        <f t="shared" si="2"/>
        <v>3</v>
      </c>
      <c r="C113" s="17" t="str">
        <f t="shared" si="3"/>
        <v>Билайн</v>
      </c>
      <c r="D113" s="9"/>
      <c r="E113" s="60" t="str">
        <f>VLOOKUP('база от провайдера'!A87,Лист1!B$2:F$11,2,FALSE)</f>
        <v>Воронежская область</v>
      </c>
      <c r="F113" s="60"/>
      <c r="G113" s="61" t="str">
        <f>VLOOKUP('база от провайдера'!A87,Лист1!B$2:F$11,3,FALSE)</f>
        <v>Воронеж</v>
      </c>
      <c r="H113" s="60" t="str">
        <f>VLOOKUP('база от провайдера'!A87,Лист1!B$2:F$11,4,FALSE)</f>
        <v>г</v>
      </c>
      <c r="I113" s="60" t="str">
        <f>VLOOKUP('база от провайдера'!A87,Лист1!B$2:F$11,5,FALSE)</f>
        <v>ДА</v>
      </c>
      <c r="J113" s="60" t="str">
        <f>'база от провайдера'!D87</f>
        <v>Меркулова</v>
      </c>
      <c r="K113" s="60" t="str">
        <f>IF( 'база от провайдера'!F87&lt;&gt;"",CONCATENATE('база от провайдера'!E87,"к",'база от провайдера'!F87),'база от провайдера'!E87)</f>
        <v>4</v>
      </c>
      <c r="M113" s="60" t="s">
        <v>1232</v>
      </c>
      <c r="T113" s="60" t="s">
        <v>1233</v>
      </c>
      <c r="AB113" s="62" t="str">
        <f>CONCATENATE(IF('база от провайдера'!G87&lt;&gt;"",CONCATENATE( "Дом запущен: ",'база от провайдера'!G87,". "),""), IF('база от провайдера'!M87&lt;&gt;"",CONCATENATE("Этажей: ",'база от провайдера'!M87,". "),""),  IF('база от провайдера'!N87&lt;&gt;"",CONCATENATE("Квартир: ",'база от провайдера'!N87),""))</f>
        <v>Дом запущен: 31/08/2010-10:58:48. Этажей: 3. Квартир: 5</v>
      </c>
      <c r="AC113" s="60"/>
      <c r="AD113" s="67" t="s">
        <v>1234</v>
      </c>
    </row>
    <row r="114" spans="2:30" x14ac:dyDescent="0.25">
      <c r="B114" s="18">
        <f t="shared" si="2"/>
        <v>3</v>
      </c>
      <c r="C114" s="17" t="str">
        <f t="shared" si="3"/>
        <v>Билайн</v>
      </c>
      <c r="D114" s="9"/>
      <c r="E114" s="60" t="str">
        <f>VLOOKUP('база от провайдера'!A88,Лист1!B$2:F$11,2,FALSE)</f>
        <v>Воронежская область</v>
      </c>
      <c r="F114" s="60"/>
      <c r="G114" s="61" t="str">
        <f>VLOOKUP('база от провайдера'!A88,Лист1!B$2:F$11,3,FALSE)</f>
        <v>Воронеж</v>
      </c>
      <c r="H114" s="60" t="str">
        <f>VLOOKUP('база от провайдера'!A88,Лист1!B$2:F$11,4,FALSE)</f>
        <v>г</v>
      </c>
      <c r="I114" s="60" t="str">
        <f>VLOOKUP('база от провайдера'!A88,Лист1!B$2:F$11,5,FALSE)</f>
        <v>ДА</v>
      </c>
      <c r="J114" s="60" t="str">
        <f>'база от провайдера'!D88</f>
        <v>Ленинский</v>
      </c>
      <c r="K114" s="60" t="str">
        <f>IF( 'база от провайдера'!F88&lt;&gt;"",CONCATENATE('база от провайдера'!E88,"к",'база от провайдера'!F88),'база от провайдера'!E88)</f>
        <v>146</v>
      </c>
      <c r="M114" s="60" t="s">
        <v>1232</v>
      </c>
      <c r="T114" s="60" t="s">
        <v>1233</v>
      </c>
      <c r="AB114" s="62" t="str">
        <f>CONCATENATE(IF('база от провайдера'!G88&lt;&gt;"",CONCATENATE( "Дом запущен: ",'база от провайдера'!G88,". "),""), IF('база от провайдера'!M88&lt;&gt;"",CONCATENATE("Этажей: ",'база от провайдера'!M88,". "),""),  IF('база от провайдера'!N88&lt;&gt;"",CONCATENATE("Квартир: ",'база от провайдера'!N88),""))</f>
        <v>Дом запущен: 09/10/2008-09:21:11. Этажей: 6. Квартир: 5</v>
      </c>
      <c r="AC114" s="60"/>
      <c r="AD114" s="63" t="s">
        <v>1234</v>
      </c>
    </row>
    <row r="115" spans="2:30" x14ac:dyDescent="0.25">
      <c r="B115" s="18">
        <f t="shared" si="2"/>
        <v>3</v>
      </c>
      <c r="C115" s="17" t="str">
        <f t="shared" si="3"/>
        <v>Билайн</v>
      </c>
      <c r="D115" s="9"/>
      <c r="E115" s="60" t="str">
        <f>VLOOKUP('база от провайдера'!A89,Лист1!B$2:F$11,2,FALSE)</f>
        <v>Воронежская область</v>
      </c>
      <c r="F115" s="60"/>
      <c r="G115" s="61" t="str">
        <f>VLOOKUP('база от провайдера'!A89,Лист1!B$2:F$11,3,FALSE)</f>
        <v>Воронеж</v>
      </c>
      <c r="H115" s="60" t="str">
        <f>VLOOKUP('база от провайдера'!A89,Лист1!B$2:F$11,4,FALSE)</f>
        <v>г</v>
      </c>
      <c r="I115" s="60" t="str">
        <f>VLOOKUP('база от провайдера'!A89,Лист1!B$2:F$11,5,FALSE)</f>
        <v>ДА</v>
      </c>
      <c r="J115" s="60" t="str">
        <f>'база от провайдера'!D89</f>
        <v>Ленинский</v>
      </c>
      <c r="K115" s="60" t="str">
        <f>IF( 'база от провайдера'!F89&lt;&gt;"",CONCATENATE('база от провайдера'!E89,"к",'база от провайдера'!F89),'база от провайдера'!E89)</f>
        <v>154</v>
      </c>
      <c r="M115" s="60" t="s">
        <v>1232</v>
      </c>
      <c r="T115" s="60" t="s">
        <v>1233</v>
      </c>
      <c r="AB115" s="62" t="str">
        <f>CONCATENATE(IF('база от провайдера'!G89&lt;&gt;"",CONCATENATE( "Дом запущен: ",'база от провайдера'!G89,". "),""), IF('база от провайдера'!M89&lt;&gt;"",CONCATENATE("Этажей: ",'база от провайдера'!M89,". "),""),  IF('база от провайдера'!N89&lt;&gt;"",CONCATENATE("Квартир: ",'база от провайдера'!N89),""))</f>
        <v>Дом запущен: 09/10/2008-09:21:11. Этажей: 2. Квартир: 13</v>
      </c>
      <c r="AC115" s="60"/>
      <c r="AD115" s="67" t="s">
        <v>1234</v>
      </c>
    </row>
    <row r="116" spans="2:30" x14ac:dyDescent="0.25">
      <c r="B116" s="18">
        <f t="shared" si="2"/>
        <v>3</v>
      </c>
      <c r="C116" s="17" t="str">
        <f t="shared" si="3"/>
        <v>Билайн</v>
      </c>
      <c r="D116" s="9"/>
      <c r="E116" s="60" t="str">
        <f>VLOOKUP('база от провайдера'!A90,Лист1!B$2:F$11,2,FALSE)</f>
        <v>Воронежская область</v>
      </c>
      <c r="F116" s="60"/>
      <c r="G116" s="61" t="str">
        <f>VLOOKUP('база от провайдера'!A90,Лист1!B$2:F$11,3,FALSE)</f>
        <v>Воронеж</v>
      </c>
      <c r="H116" s="60" t="str">
        <f>VLOOKUP('база от провайдера'!A90,Лист1!B$2:F$11,4,FALSE)</f>
        <v>г</v>
      </c>
      <c r="I116" s="60" t="str">
        <f>VLOOKUP('база от провайдера'!A90,Лист1!B$2:F$11,5,FALSE)</f>
        <v>ДА</v>
      </c>
      <c r="J116" s="60" t="str">
        <f>'база от провайдера'!D90</f>
        <v>Ленинский</v>
      </c>
      <c r="K116" s="60" t="str">
        <f>IF( 'база от провайдера'!F90&lt;&gt;"",CONCATENATE('база от провайдера'!E90,"к",'база от провайдера'!F90),'база от провайдера'!E90)</f>
        <v>195</v>
      </c>
      <c r="M116" s="60" t="s">
        <v>1232</v>
      </c>
      <c r="T116" s="60" t="s">
        <v>1233</v>
      </c>
      <c r="AB116" s="62" t="str">
        <f>CONCATENATE(IF('база от провайдера'!G90&lt;&gt;"",CONCATENATE( "Дом запущен: ",'база от провайдера'!G90,". "),""), IF('база от провайдера'!M90&lt;&gt;"",CONCATENATE("Этажей: ",'база от провайдера'!M90,". "),""),  IF('база от провайдера'!N90&lt;&gt;"",CONCATENATE("Квартир: ",'база от провайдера'!N90),""))</f>
        <v>Дом запущен: 28/02/2009-05:04:57. Этажей: 6. Квартир: 5</v>
      </c>
      <c r="AC116" s="60"/>
      <c r="AD116" s="63" t="s">
        <v>1234</v>
      </c>
    </row>
    <row r="117" spans="2:30" x14ac:dyDescent="0.25">
      <c r="B117" s="18">
        <f t="shared" si="2"/>
        <v>3</v>
      </c>
      <c r="C117" s="17" t="str">
        <f t="shared" si="3"/>
        <v>Билайн</v>
      </c>
      <c r="D117" s="9"/>
      <c r="E117" s="60" t="str">
        <f>VLOOKUP('база от провайдера'!A91,Лист1!B$2:F$11,2,FALSE)</f>
        <v>Воронежская область</v>
      </c>
      <c r="F117" s="60"/>
      <c r="G117" s="61" t="str">
        <f>VLOOKUP('база от провайдера'!A91,Лист1!B$2:F$11,3,FALSE)</f>
        <v>Воронеж</v>
      </c>
      <c r="H117" s="60" t="str">
        <f>VLOOKUP('база от провайдера'!A91,Лист1!B$2:F$11,4,FALSE)</f>
        <v>г</v>
      </c>
      <c r="I117" s="60" t="str">
        <f>VLOOKUP('база от провайдера'!A91,Лист1!B$2:F$11,5,FALSE)</f>
        <v>ДА</v>
      </c>
      <c r="J117" s="60" t="str">
        <f>'база от провайдера'!D91</f>
        <v>Ленинский</v>
      </c>
      <c r="K117" s="60" t="str">
        <f>IF( 'база от провайдера'!F91&lt;&gt;"",CONCATENATE('база от провайдера'!E91,"к",'база от провайдера'!F91),'база от провайдера'!E91)</f>
        <v>144А</v>
      </c>
      <c r="M117" s="60" t="s">
        <v>1232</v>
      </c>
      <c r="T117" s="60" t="s">
        <v>1233</v>
      </c>
      <c r="AB117" s="62" t="str">
        <f>CONCATENATE(IF('база от провайдера'!G91&lt;&gt;"",CONCATENATE( "Дом запущен: ",'база от провайдера'!G91,". "),""), IF('база от провайдера'!M91&lt;&gt;"",CONCATENATE("Этажей: ",'база от провайдера'!M91,". "),""),  IF('база от провайдера'!N91&lt;&gt;"",CONCATENATE("Квартир: ",'база от провайдера'!N91),""))</f>
        <v>Дом запущен: 08/10/2008-09:21:08. Этажей: 2. Квартир: 12</v>
      </c>
      <c r="AC117" s="60"/>
      <c r="AD117" s="67" t="s">
        <v>1234</v>
      </c>
    </row>
    <row r="118" spans="2:30" x14ac:dyDescent="0.25">
      <c r="B118" s="18">
        <f t="shared" si="2"/>
        <v>3</v>
      </c>
      <c r="C118" s="17" t="str">
        <f t="shared" si="3"/>
        <v>Билайн</v>
      </c>
      <c r="D118" s="9"/>
      <c r="E118" s="60" t="str">
        <f>VLOOKUP('база от провайдера'!A92,Лист1!B$2:F$11,2,FALSE)</f>
        <v>Воронежская область</v>
      </c>
      <c r="F118" s="60"/>
      <c r="G118" s="61" t="str">
        <f>VLOOKUP('база от провайдера'!A92,Лист1!B$2:F$11,3,FALSE)</f>
        <v>Воронеж</v>
      </c>
      <c r="H118" s="60" t="str">
        <f>VLOOKUP('база от провайдера'!A92,Лист1!B$2:F$11,4,FALSE)</f>
        <v>г</v>
      </c>
      <c r="I118" s="60" t="str">
        <f>VLOOKUP('база от провайдера'!A92,Лист1!B$2:F$11,5,FALSE)</f>
        <v>ДА</v>
      </c>
      <c r="J118" s="60" t="str">
        <f>'база от провайдера'!D92</f>
        <v>Ленинский</v>
      </c>
      <c r="K118" s="60" t="str">
        <f>IF( 'база от провайдера'!F92&lt;&gt;"",CONCATENATE('база от провайдера'!E92,"к",'база от провайдера'!F92),'база от провайдера'!E92)</f>
        <v>97/1</v>
      </c>
      <c r="M118" s="60" t="s">
        <v>1232</v>
      </c>
      <c r="T118" s="60" t="s">
        <v>1233</v>
      </c>
      <c r="AB118" s="62" t="str">
        <f>CONCATENATE(IF('база от провайдера'!G92&lt;&gt;"",CONCATENATE( "Дом запущен: ",'база от провайдера'!G92,". "),""), IF('база от провайдера'!M92&lt;&gt;"",CONCATENATE("Этажей: ",'база от провайдера'!M92,". "),""),  IF('база от провайдера'!N92&lt;&gt;"",CONCATENATE("Квартир: ",'база от провайдера'!N92),""))</f>
        <v>Дом запущен: 01/12/2008-13:14:15. Этажей: 4. Квартир: 5</v>
      </c>
      <c r="AC118" s="60"/>
      <c r="AD118" s="63" t="s">
        <v>1234</v>
      </c>
    </row>
    <row r="119" spans="2:30" x14ac:dyDescent="0.25">
      <c r="B119" s="18">
        <f t="shared" si="2"/>
        <v>3</v>
      </c>
      <c r="C119" s="17" t="str">
        <f t="shared" si="3"/>
        <v>Билайн</v>
      </c>
      <c r="D119" s="9"/>
      <c r="E119" s="60" t="str">
        <f>VLOOKUP('база от провайдера'!A93,Лист1!B$2:F$11,2,FALSE)</f>
        <v>Воронежская область</v>
      </c>
      <c r="F119" s="60"/>
      <c r="G119" s="61" t="str">
        <f>VLOOKUP('база от провайдера'!A93,Лист1!B$2:F$11,3,FALSE)</f>
        <v>Воронеж</v>
      </c>
      <c r="H119" s="60" t="str">
        <f>VLOOKUP('база от провайдера'!A93,Лист1!B$2:F$11,4,FALSE)</f>
        <v>г</v>
      </c>
      <c r="I119" s="60" t="str">
        <f>VLOOKUP('база от провайдера'!A93,Лист1!B$2:F$11,5,FALSE)</f>
        <v>ДА</v>
      </c>
      <c r="J119" s="60" t="str">
        <f>'база от провайдера'!D93</f>
        <v>Ленинский</v>
      </c>
      <c r="K119" s="60" t="str">
        <f>IF( 'база от провайдера'!F93&lt;&gt;"",CONCATENATE('база от провайдера'!E93,"к",'база от провайдера'!F93),'база от провайдера'!E93)</f>
        <v>173/1</v>
      </c>
      <c r="M119" s="60" t="s">
        <v>1232</v>
      </c>
      <c r="T119" s="60" t="s">
        <v>1233</v>
      </c>
      <c r="AB119" s="62" t="str">
        <f>CONCATENATE(IF('база от провайдера'!G93&lt;&gt;"",CONCATENATE( "Дом запущен: ",'база от провайдера'!G93,". "),""), IF('база от провайдера'!M93&lt;&gt;"",CONCATENATE("Этажей: ",'база от провайдера'!M93,". "),""),  IF('база от провайдера'!N93&lt;&gt;"",CONCATENATE("Квартир: ",'база от провайдера'!N93),""))</f>
        <v>Дом запущен: 25/02/2009-05:02:49. Этажей: 4. Квартир: 5</v>
      </c>
      <c r="AC119" s="60"/>
      <c r="AD119" s="67" t="s">
        <v>1234</v>
      </c>
    </row>
    <row r="120" spans="2:30" x14ac:dyDescent="0.25">
      <c r="B120" s="18">
        <f t="shared" si="2"/>
        <v>3</v>
      </c>
      <c r="C120" s="17" t="str">
        <f t="shared" si="3"/>
        <v>Билайн</v>
      </c>
      <c r="D120" s="9"/>
      <c r="E120" s="60" t="str">
        <f>VLOOKUP('база от провайдера'!A94,Лист1!B$2:F$11,2,FALSE)</f>
        <v>Воронежская область</v>
      </c>
      <c r="F120" s="60"/>
      <c r="G120" s="61" t="str">
        <f>VLOOKUP('база от провайдера'!A94,Лист1!B$2:F$11,3,FALSE)</f>
        <v>Воронеж</v>
      </c>
      <c r="H120" s="60" t="str">
        <f>VLOOKUP('база от провайдера'!A94,Лист1!B$2:F$11,4,FALSE)</f>
        <v>г</v>
      </c>
      <c r="I120" s="60" t="str">
        <f>VLOOKUP('база от провайдера'!A94,Лист1!B$2:F$11,5,FALSE)</f>
        <v>ДА</v>
      </c>
      <c r="J120" s="60" t="str">
        <f>'база от провайдера'!D94</f>
        <v>Переверткина</v>
      </c>
      <c r="K120" s="60" t="str">
        <f>IF( 'база от провайдера'!F94&lt;&gt;"",CONCATENATE('база от провайдера'!E94,"к",'база от провайдера'!F94),'база от провайдера'!E94)</f>
        <v>2</v>
      </c>
      <c r="M120" s="60" t="s">
        <v>1232</v>
      </c>
      <c r="T120" s="60" t="s">
        <v>1233</v>
      </c>
      <c r="AB120" s="62" t="str">
        <f>CONCATENATE(IF('база от провайдера'!G94&lt;&gt;"",CONCATENATE( "Дом запущен: ",'база от провайдера'!G94,". "),""), IF('база от провайдера'!M94&lt;&gt;"",CONCATENATE("Этажей: ",'база от провайдера'!M94,". "),""),  IF('база от провайдера'!N94&lt;&gt;"",CONCATENATE("Квартир: ",'база от провайдера'!N94),""))</f>
        <v>Дом запущен: 08/10/2008-09:21:08. Этажей: 1. Квартир: 9</v>
      </c>
      <c r="AC120" s="60"/>
      <c r="AD120" s="63" t="s">
        <v>1234</v>
      </c>
    </row>
    <row r="121" spans="2:30" x14ac:dyDescent="0.25">
      <c r="B121" s="18">
        <f t="shared" si="2"/>
        <v>3</v>
      </c>
      <c r="C121" s="17" t="str">
        <f t="shared" si="3"/>
        <v>Билайн</v>
      </c>
      <c r="D121" s="9"/>
      <c r="E121" s="60" t="str">
        <f>VLOOKUP('база от провайдера'!A95,Лист1!B$2:F$11,2,FALSE)</f>
        <v>Воронежская область</v>
      </c>
      <c r="F121" s="60"/>
      <c r="G121" s="61" t="str">
        <f>VLOOKUP('база от провайдера'!A95,Лист1!B$2:F$11,3,FALSE)</f>
        <v>Воронеж</v>
      </c>
      <c r="H121" s="60" t="str">
        <f>VLOOKUP('база от провайдера'!A95,Лист1!B$2:F$11,4,FALSE)</f>
        <v>г</v>
      </c>
      <c r="I121" s="60" t="str">
        <f>VLOOKUP('база от провайдера'!A95,Лист1!B$2:F$11,5,FALSE)</f>
        <v>ДА</v>
      </c>
      <c r="J121" s="60" t="str">
        <f>'база от провайдера'!D95</f>
        <v>Переверткина</v>
      </c>
      <c r="K121" s="60" t="str">
        <f>IF( 'база от провайдера'!F95&lt;&gt;"",CONCATENATE('база от провайдера'!E95,"к",'база от провайдера'!F95),'база от провайдера'!E95)</f>
        <v>17</v>
      </c>
      <c r="M121" s="60" t="s">
        <v>1232</v>
      </c>
      <c r="T121" s="60" t="s">
        <v>1233</v>
      </c>
      <c r="AB121" s="62" t="str">
        <f>CONCATENATE(IF('база от провайдера'!G95&lt;&gt;"",CONCATENATE( "Дом запущен: ",'база от провайдера'!G95,". "),""), IF('база от провайдера'!M95&lt;&gt;"",CONCATENATE("Этажей: ",'база от провайдера'!M95,". "),""),  IF('база от провайдера'!N95&lt;&gt;"",CONCATENATE("Квартир: ",'база от провайдера'!N95),""))</f>
        <v>Дом запущен: 03/12/2008-09:20:58. Этажей: 8. Квартир: 5</v>
      </c>
      <c r="AC121" s="60"/>
      <c r="AD121" s="67" t="s">
        <v>1234</v>
      </c>
    </row>
    <row r="122" spans="2:30" x14ac:dyDescent="0.25">
      <c r="B122" s="18">
        <f t="shared" si="2"/>
        <v>3</v>
      </c>
      <c r="C122" s="17" t="str">
        <f t="shared" si="3"/>
        <v>Билайн</v>
      </c>
      <c r="D122" s="9"/>
      <c r="E122" s="60" t="str">
        <f>VLOOKUP('база от провайдера'!A96,Лист1!B$2:F$11,2,FALSE)</f>
        <v>Воронежская область</v>
      </c>
      <c r="F122" s="60"/>
      <c r="G122" s="61" t="str">
        <f>VLOOKUP('база от провайдера'!A96,Лист1!B$2:F$11,3,FALSE)</f>
        <v>Воронеж</v>
      </c>
      <c r="H122" s="60" t="str">
        <f>VLOOKUP('база от провайдера'!A96,Лист1!B$2:F$11,4,FALSE)</f>
        <v>г</v>
      </c>
      <c r="I122" s="60" t="str">
        <f>VLOOKUP('база от провайдера'!A96,Лист1!B$2:F$11,5,FALSE)</f>
        <v>ДА</v>
      </c>
      <c r="J122" s="60" t="str">
        <f>'база от провайдера'!D96</f>
        <v>Переверткина</v>
      </c>
      <c r="K122" s="60" t="str">
        <f>IF( 'база от провайдера'!F96&lt;&gt;"",CONCATENATE('база от провайдера'!E96,"к",'база от провайдера'!F96),'база от провайдера'!E96)</f>
        <v>32</v>
      </c>
      <c r="M122" s="60" t="s">
        <v>1232</v>
      </c>
      <c r="T122" s="60" t="s">
        <v>1233</v>
      </c>
      <c r="AB122" s="62" t="str">
        <f>CONCATENATE(IF('база от провайдера'!G96&lt;&gt;"",CONCATENATE( "Дом запущен: ",'база от провайдера'!G96,". "),""), IF('база от провайдера'!M96&lt;&gt;"",CONCATENATE("Этажей: ",'база от провайдера'!M96,". "),""),  IF('база от провайдера'!N96&lt;&gt;"",CONCATENATE("Квартир: ",'база от провайдера'!N96),""))</f>
        <v>Дом запущен: 03/12/2008-09:20:58. Этажей: 4. Квартир: 5</v>
      </c>
      <c r="AC122" s="60"/>
      <c r="AD122" s="63" t="s">
        <v>1234</v>
      </c>
    </row>
    <row r="123" spans="2:30" x14ac:dyDescent="0.25">
      <c r="B123" s="18">
        <f t="shared" si="2"/>
        <v>3</v>
      </c>
      <c r="C123" s="17" t="str">
        <f t="shared" si="3"/>
        <v>Билайн</v>
      </c>
      <c r="D123" s="9"/>
      <c r="E123" s="60" t="str">
        <f>VLOOKUP('база от провайдера'!A97,Лист1!B$2:F$11,2,FALSE)</f>
        <v>Воронежская область</v>
      </c>
      <c r="F123" s="60"/>
      <c r="G123" s="61" t="str">
        <f>VLOOKUP('база от провайдера'!A97,Лист1!B$2:F$11,3,FALSE)</f>
        <v>Воронеж</v>
      </c>
      <c r="H123" s="60" t="str">
        <f>VLOOKUP('база от провайдера'!A97,Лист1!B$2:F$11,4,FALSE)</f>
        <v>г</v>
      </c>
      <c r="I123" s="60" t="str">
        <f>VLOOKUP('база от провайдера'!A97,Лист1!B$2:F$11,5,FALSE)</f>
        <v>ДА</v>
      </c>
      <c r="J123" s="60" t="str">
        <f>'база от провайдера'!D97</f>
        <v>Переверткина</v>
      </c>
      <c r="K123" s="60" t="str">
        <f>IF( 'база от провайдера'!F97&lt;&gt;"",CONCATENATE('база от провайдера'!E97,"к",'база от провайдера'!F97),'база от провайдера'!E97)</f>
        <v>52</v>
      </c>
      <c r="M123" s="60" t="s">
        <v>1232</v>
      </c>
      <c r="T123" s="60" t="s">
        <v>1233</v>
      </c>
      <c r="AB123" s="62" t="str">
        <f>CONCATENATE(IF('база от провайдера'!G97&lt;&gt;"",CONCATENATE( "Дом запущен: ",'база от провайдера'!G97,". "),""), IF('база от провайдера'!M97&lt;&gt;"",CONCATENATE("Этажей: ",'база от провайдера'!M97,". "),""),  IF('база от провайдера'!N97&lt;&gt;"",CONCATENATE("Квартир: ",'база от провайдера'!N97),""))</f>
        <v>Дом запущен: 25/02/2009-05:02:49. Этажей: 6. Квартир: 5</v>
      </c>
      <c r="AC123" s="60"/>
      <c r="AD123" s="67" t="s">
        <v>1234</v>
      </c>
    </row>
    <row r="124" spans="2:30" x14ac:dyDescent="0.25">
      <c r="B124" s="18">
        <f t="shared" si="2"/>
        <v>3</v>
      </c>
      <c r="C124" s="17" t="str">
        <f t="shared" si="3"/>
        <v>Билайн</v>
      </c>
      <c r="D124" s="9"/>
      <c r="E124" s="60" t="str">
        <f>VLOOKUP('база от провайдера'!A98,Лист1!B$2:F$11,2,FALSE)</f>
        <v>Воронежская область</v>
      </c>
      <c r="F124" s="60"/>
      <c r="G124" s="61" t="str">
        <f>VLOOKUP('база от провайдера'!A98,Лист1!B$2:F$11,3,FALSE)</f>
        <v>Воронеж</v>
      </c>
      <c r="H124" s="60" t="str">
        <f>VLOOKUP('база от провайдера'!A98,Лист1!B$2:F$11,4,FALSE)</f>
        <v>г</v>
      </c>
      <c r="I124" s="60" t="str">
        <f>VLOOKUP('база от провайдера'!A98,Лист1!B$2:F$11,5,FALSE)</f>
        <v>ДА</v>
      </c>
      <c r="J124" s="60" t="str">
        <f>'база от провайдера'!D98</f>
        <v>Димитрова</v>
      </c>
      <c r="K124" s="60" t="str">
        <f>IF( 'база от провайдера'!F98&lt;&gt;"",CONCATENATE('база от провайдера'!E98,"к",'база от провайдера'!F98),'база от провайдера'!E98)</f>
        <v>4</v>
      </c>
      <c r="M124" s="60" t="s">
        <v>1232</v>
      </c>
      <c r="T124" s="60" t="s">
        <v>1233</v>
      </c>
      <c r="AB124" s="62" t="str">
        <f>CONCATENATE(IF('база от провайдера'!G98&lt;&gt;"",CONCATENATE( "Дом запущен: ",'база от провайдера'!G98,". "),""), IF('база от провайдера'!M98&lt;&gt;"",CONCATENATE("Этажей: ",'база от провайдера'!M98,". "),""),  IF('база от провайдера'!N98&lt;&gt;"",CONCATENATE("Квартир: ",'база от провайдера'!N98),""))</f>
        <v>Дом запущен: 10/10/2008-09:20:54. Этажей: 7. Квартир: 9</v>
      </c>
      <c r="AC124" s="60"/>
      <c r="AD124" s="63" t="s">
        <v>1234</v>
      </c>
    </row>
    <row r="125" spans="2:30" x14ac:dyDescent="0.25">
      <c r="B125" s="18">
        <f t="shared" si="2"/>
        <v>3</v>
      </c>
      <c r="C125" s="17" t="str">
        <f t="shared" si="3"/>
        <v>Билайн</v>
      </c>
      <c r="D125" s="9"/>
      <c r="E125" s="60" t="str">
        <f>VLOOKUP('база от провайдера'!A99,Лист1!B$2:F$11,2,FALSE)</f>
        <v>Воронежская область</v>
      </c>
      <c r="F125" s="60"/>
      <c r="G125" s="61" t="str">
        <f>VLOOKUP('база от провайдера'!A99,Лист1!B$2:F$11,3,FALSE)</f>
        <v>Воронеж</v>
      </c>
      <c r="H125" s="60" t="str">
        <f>VLOOKUP('база от провайдера'!A99,Лист1!B$2:F$11,4,FALSE)</f>
        <v>г</v>
      </c>
      <c r="I125" s="60" t="str">
        <f>VLOOKUP('база от провайдера'!A99,Лист1!B$2:F$11,5,FALSE)</f>
        <v>ДА</v>
      </c>
      <c r="J125" s="60" t="str">
        <f>'база от провайдера'!D99</f>
        <v>Димитрова</v>
      </c>
      <c r="K125" s="60" t="str">
        <f>IF( 'база от провайдера'!F99&lt;&gt;"",CONCATENATE('база от провайдера'!E99,"к",'база от провайдера'!F99),'база от провайдера'!E99)</f>
        <v>6</v>
      </c>
      <c r="M125" s="60" t="s">
        <v>1232</v>
      </c>
      <c r="T125" s="60" t="s">
        <v>1233</v>
      </c>
      <c r="AB125" s="62" t="str">
        <f>CONCATENATE(IF('база от провайдера'!G99&lt;&gt;"",CONCATENATE( "Дом запущен: ",'база от провайдера'!G99,". "),""), IF('база от провайдера'!M99&lt;&gt;"",CONCATENATE("Этажей: ",'база от провайдера'!M99,". "),""),  IF('база от провайдера'!N99&lt;&gt;"",CONCATENATE("Квартир: ",'база от провайдера'!N99),""))</f>
        <v>Дом запущен: 03/10/2008-09:22:18. Этажей: 7. Квартир: 9</v>
      </c>
      <c r="AC125" s="60"/>
      <c r="AD125" s="67" t="s">
        <v>1234</v>
      </c>
    </row>
    <row r="126" spans="2:30" x14ac:dyDescent="0.25">
      <c r="B126" s="18">
        <f t="shared" si="2"/>
        <v>3</v>
      </c>
      <c r="C126" s="17" t="str">
        <f t="shared" si="3"/>
        <v>Билайн</v>
      </c>
      <c r="D126" s="9"/>
      <c r="E126" s="60" t="str">
        <f>VLOOKUP('база от провайдера'!A100,Лист1!B$2:F$11,2,FALSE)</f>
        <v>Воронежская область</v>
      </c>
      <c r="F126" s="60"/>
      <c r="G126" s="61" t="str">
        <f>VLOOKUP('база от провайдера'!A100,Лист1!B$2:F$11,3,FALSE)</f>
        <v>Воронеж</v>
      </c>
      <c r="H126" s="60" t="str">
        <f>VLOOKUP('база от провайдера'!A100,Лист1!B$2:F$11,4,FALSE)</f>
        <v>г</v>
      </c>
      <c r="I126" s="60" t="str">
        <f>VLOOKUP('база от провайдера'!A100,Лист1!B$2:F$11,5,FALSE)</f>
        <v>ДА</v>
      </c>
      <c r="J126" s="60" t="str">
        <f>'база от провайдера'!D100</f>
        <v>Димитрова</v>
      </c>
      <c r="K126" s="60" t="str">
        <f>IF( 'база от провайдера'!F100&lt;&gt;"",CONCATENATE('база от провайдера'!E100,"к",'база от провайдера'!F100),'база от провайдера'!E100)</f>
        <v>8</v>
      </c>
      <c r="M126" s="60" t="s">
        <v>1232</v>
      </c>
      <c r="T126" s="60" t="s">
        <v>1233</v>
      </c>
      <c r="AB126" s="62" t="str">
        <f>CONCATENATE(IF('база от провайдера'!G100&lt;&gt;"",CONCATENATE( "Дом запущен: ",'база от провайдера'!G100,". "),""), IF('база от провайдера'!M100&lt;&gt;"",CONCATENATE("Этажей: ",'база от провайдера'!M100,". "),""),  IF('база от провайдера'!N100&lt;&gt;"",CONCATENATE("Квартир: ",'база от провайдера'!N100),""))</f>
        <v>Дом запущен: 03/10/2008-09:22:18. Этажей: 7. Квартир: 9</v>
      </c>
      <c r="AC126" s="60"/>
      <c r="AD126" s="63" t="s">
        <v>1234</v>
      </c>
    </row>
    <row r="127" spans="2:30" x14ac:dyDescent="0.25">
      <c r="B127" s="18">
        <f t="shared" si="2"/>
        <v>3</v>
      </c>
      <c r="C127" s="17" t="str">
        <f t="shared" si="3"/>
        <v>Билайн</v>
      </c>
      <c r="D127" s="9"/>
      <c r="E127" s="60" t="str">
        <f>VLOOKUP('база от провайдера'!A101,Лист1!B$2:F$11,2,FALSE)</f>
        <v>Воронежская область</v>
      </c>
      <c r="F127" s="60"/>
      <c r="G127" s="61" t="str">
        <f>VLOOKUP('база от провайдера'!A101,Лист1!B$2:F$11,3,FALSE)</f>
        <v>Воронеж</v>
      </c>
      <c r="H127" s="60" t="str">
        <f>VLOOKUP('база от провайдера'!A101,Лист1!B$2:F$11,4,FALSE)</f>
        <v>г</v>
      </c>
      <c r="I127" s="60" t="str">
        <f>VLOOKUP('база от провайдера'!A101,Лист1!B$2:F$11,5,FALSE)</f>
        <v>ДА</v>
      </c>
      <c r="J127" s="60" t="str">
        <f>'база от провайдера'!D101</f>
        <v>Димитрова</v>
      </c>
      <c r="K127" s="60" t="str">
        <f>IF( 'база от провайдера'!F101&lt;&gt;"",CONCATENATE('база от провайдера'!E101,"к",'база от провайдера'!F101),'база от провайдера'!E101)</f>
        <v>56А</v>
      </c>
      <c r="M127" s="60" t="s">
        <v>1232</v>
      </c>
      <c r="T127" s="60" t="s">
        <v>1233</v>
      </c>
      <c r="AB127" s="62" t="str">
        <f>CONCATENATE(IF('база от провайдера'!G101&lt;&gt;"",CONCATENATE( "Дом запущен: ",'база от провайдера'!G101,". "),""), IF('база от провайдера'!M101&lt;&gt;"",CONCATENATE("Этажей: ",'база от провайдера'!M101,". "),""),  IF('база от провайдера'!N101&lt;&gt;"",CONCATENATE("Квартир: ",'база от провайдера'!N101),""))</f>
        <v>Дом запущен: 02/10/2008-09:23:06. Этажей: 1. Квартир: 9</v>
      </c>
      <c r="AC127" s="60"/>
      <c r="AD127" s="67" t="s">
        <v>1234</v>
      </c>
    </row>
    <row r="128" spans="2:30" x14ac:dyDescent="0.25">
      <c r="B128" s="18">
        <f t="shared" si="2"/>
        <v>3</v>
      </c>
      <c r="C128" s="17" t="str">
        <f t="shared" si="3"/>
        <v>Билайн</v>
      </c>
      <c r="D128" s="9"/>
      <c r="E128" s="60" t="str">
        <f>VLOOKUP('база от провайдера'!A102,Лист1!B$2:F$11,2,FALSE)</f>
        <v>Воронежская область</v>
      </c>
      <c r="F128" s="60"/>
      <c r="G128" s="61" t="str">
        <f>VLOOKUP('база от провайдера'!A102,Лист1!B$2:F$11,3,FALSE)</f>
        <v>Воронеж</v>
      </c>
      <c r="H128" s="60" t="str">
        <f>VLOOKUP('база от провайдера'!A102,Лист1!B$2:F$11,4,FALSE)</f>
        <v>г</v>
      </c>
      <c r="I128" s="60" t="str">
        <f>VLOOKUP('база от провайдера'!A102,Лист1!B$2:F$11,5,FALSE)</f>
        <v>ДА</v>
      </c>
      <c r="J128" s="60" t="str">
        <f>'база от провайдера'!D102</f>
        <v>Ленинский</v>
      </c>
      <c r="K128" s="60" t="str">
        <f>IF( 'база от провайдера'!F102&lt;&gt;"",CONCATENATE('база от провайдера'!E102,"к",'база от провайдера'!F102),'база от провайдера'!E102)</f>
        <v>99</v>
      </c>
      <c r="M128" s="60" t="s">
        <v>1232</v>
      </c>
      <c r="T128" s="60" t="s">
        <v>1233</v>
      </c>
      <c r="AB128" s="62" t="str">
        <f>CONCATENATE(IF('база от провайдера'!G102&lt;&gt;"",CONCATENATE( "Дом запущен: ",'база от провайдера'!G102,". "),""), IF('база от провайдера'!M102&lt;&gt;"",CONCATENATE("Этажей: ",'база от провайдера'!M102,". "),""),  IF('база от провайдера'!N102&lt;&gt;"",CONCATENATE("Квартир: ",'база от провайдера'!N102),""))</f>
        <v>Дом запущен: 10/10/2008-09:20:54. Этажей: 4. Квартир: 5</v>
      </c>
      <c r="AC128" s="60"/>
      <c r="AD128" s="63" t="s">
        <v>1234</v>
      </c>
    </row>
    <row r="129" spans="2:30" x14ac:dyDescent="0.25">
      <c r="B129" s="18">
        <f t="shared" si="2"/>
        <v>3</v>
      </c>
      <c r="C129" s="17" t="str">
        <f t="shared" si="3"/>
        <v>Билайн</v>
      </c>
      <c r="D129" s="9"/>
      <c r="E129" s="60" t="str">
        <f>VLOOKUP('база от провайдера'!A103,Лист1!B$2:F$11,2,FALSE)</f>
        <v>Воронежская область</v>
      </c>
      <c r="F129" s="60"/>
      <c r="G129" s="61" t="str">
        <f>VLOOKUP('база от провайдера'!A103,Лист1!B$2:F$11,3,FALSE)</f>
        <v>Воронеж</v>
      </c>
      <c r="H129" s="60" t="str">
        <f>VLOOKUP('база от провайдера'!A103,Лист1!B$2:F$11,4,FALSE)</f>
        <v>г</v>
      </c>
      <c r="I129" s="60" t="str">
        <f>VLOOKUP('база от провайдера'!A103,Лист1!B$2:F$11,5,FALSE)</f>
        <v>ДА</v>
      </c>
      <c r="J129" s="60" t="str">
        <f>'база от провайдера'!D103</f>
        <v>Ленинский</v>
      </c>
      <c r="K129" s="60" t="str">
        <f>IF( 'база от провайдера'!F103&lt;&gt;"",CONCATENATE('база от провайдера'!E103,"к",'база от провайдера'!F103),'база от провайдера'!E103)</f>
        <v>107</v>
      </c>
      <c r="M129" s="60" t="s">
        <v>1232</v>
      </c>
      <c r="T129" s="60" t="s">
        <v>1233</v>
      </c>
      <c r="AB129" s="62" t="str">
        <f>CONCATENATE(IF('база от провайдера'!G103&lt;&gt;"",CONCATENATE( "Дом запущен: ",'база от провайдера'!G103,". "),""), IF('база от провайдера'!M103&lt;&gt;"",CONCATENATE("Этажей: ",'база от провайдера'!M103,". "),""),  IF('база от провайдера'!N103&lt;&gt;"",CONCATENATE("Квартир: ",'база от провайдера'!N103),""))</f>
        <v>Дом запущен: 10/10/2008-09:20:54. Этажей: 4. Квартир: 5</v>
      </c>
      <c r="AC129" s="60"/>
      <c r="AD129" s="67" t="s">
        <v>1234</v>
      </c>
    </row>
    <row r="130" spans="2:30" x14ac:dyDescent="0.25">
      <c r="B130" s="18">
        <f t="shared" si="2"/>
        <v>3</v>
      </c>
      <c r="C130" s="17" t="str">
        <f t="shared" si="3"/>
        <v>Билайн</v>
      </c>
      <c r="D130" s="9"/>
      <c r="E130" s="60" t="str">
        <f>VLOOKUP('база от провайдера'!A104,Лист1!B$2:F$11,2,FALSE)</f>
        <v>Воронежская область</v>
      </c>
      <c r="F130" s="60"/>
      <c r="G130" s="61" t="str">
        <f>VLOOKUP('база от провайдера'!A104,Лист1!B$2:F$11,3,FALSE)</f>
        <v>Воронеж</v>
      </c>
      <c r="H130" s="60" t="str">
        <f>VLOOKUP('база от провайдера'!A104,Лист1!B$2:F$11,4,FALSE)</f>
        <v>г</v>
      </c>
      <c r="I130" s="60" t="str">
        <f>VLOOKUP('база от провайдера'!A104,Лист1!B$2:F$11,5,FALSE)</f>
        <v>ДА</v>
      </c>
      <c r="J130" s="60" t="str">
        <f>'база от провайдера'!D104</f>
        <v>Ленинский</v>
      </c>
      <c r="K130" s="60" t="str">
        <f>IF( 'база от провайдера'!F104&lt;&gt;"",CONCATENATE('база от провайдера'!E104,"к",'база от провайдера'!F104),'база от провайдера'!E104)</f>
        <v>108</v>
      </c>
      <c r="M130" s="60" t="s">
        <v>1232</v>
      </c>
      <c r="T130" s="60" t="s">
        <v>1233</v>
      </c>
      <c r="AB130" s="62" t="str">
        <f>CONCATENATE(IF('база от провайдера'!G104&lt;&gt;"",CONCATENATE( "Дом запущен: ",'база от провайдера'!G104,". "),""), IF('база от провайдера'!M104&lt;&gt;"",CONCATENATE("Этажей: ",'база от провайдера'!M104,". "),""),  IF('база от провайдера'!N104&lt;&gt;"",CONCATENATE("Квартир: ",'база от провайдера'!N104),""))</f>
        <v>Дом запущен: 02/10/2008-09:23:06. Этажей: 3. Квартир: 5</v>
      </c>
      <c r="AC130" s="60"/>
      <c r="AD130" s="63" t="s">
        <v>1234</v>
      </c>
    </row>
    <row r="131" spans="2:30" x14ac:dyDescent="0.25">
      <c r="B131" s="18">
        <f t="shared" si="2"/>
        <v>3</v>
      </c>
      <c r="C131" s="17" t="str">
        <f t="shared" si="3"/>
        <v>Билайн</v>
      </c>
      <c r="D131" s="9"/>
      <c r="E131" s="60" t="str">
        <f>VLOOKUP('база от провайдера'!A105,Лист1!B$2:F$11,2,FALSE)</f>
        <v>Воронежская область</v>
      </c>
      <c r="F131" s="60"/>
      <c r="G131" s="61" t="str">
        <f>VLOOKUP('база от провайдера'!A105,Лист1!B$2:F$11,3,FALSE)</f>
        <v>Воронеж</v>
      </c>
      <c r="H131" s="60" t="str">
        <f>VLOOKUP('база от провайдера'!A105,Лист1!B$2:F$11,4,FALSE)</f>
        <v>г</v>
      </c>
      <c r="I131" s="60" t="str">
        <f>VLOOKUP('база от провайдера'!A105,Лист1!B$2:F$11,5,FALSE)</f>
        <v>ДА</v>
      </c>
      <c r="J131" s="60" t="str">
        <f>'база от провайдера'!D105</f>
        <v>Ленинский</v>
      </c>
      <c r="K131" s="60" t="str">
        <f>IF( 'база от провайдера'!F105&lt;&gt;"",CONCATENATE('база от провайдера'!E105,"к",'база от провайдера'!F105),'база от провайдера'!E105)</f>
        <v>113</v>
      </c>
      <c r="M131" s="60" t="s">
        <v>1232</v>
      </c>
      <c r="T131" s="60" t="s">
        <v>1233</v>
      </c>
      <c r="AB131" s="62" t="str">
        <f>CONCATENATE(IF('база от провайдера'!G105&lt;&gt;"",CONCATENATE( "Дом запущен: ",'база от провайдера'!G105,". "),""), IF('база от провайдера'!M105&lt;&gt;"",CONCATENATE("Этажей: ",'база от провайдера'!M105,". "),""),  IF('база от провайдера'!N105&lt;&gt;"",CONCATENATE("Квартир: ",'база от провайдера'!N105),""))</f>
        <v>Дом запущен: 02/10/2008-09:23:06. Этажей: 4. Квартир: 5</v>
      </c>
      <c r="AC131" s="60"/>
      <c r="AD131" s="67" t="s">
        <v>1234</v>
      </c>
    </row>
    <row r="132" spans="2:30" x14ac:dyDescent="0.25">
      <c r="B132" s="18">
        <f t="shared" si="2"/>
        <v>3</v>
      </c>
      <c r="C132" s="17" t="str">
        <f t="shared" si="3"/>
        <v>Билайн</v>
      </c>
      <c r="D132" s="9"/>
      <c r="E132" s="60" t="str">
        <f>VLOOKUP('база от провайдера'!A106,Лист1!B$2:F$11,2,FALSE)</f>
        <v>Воронежская область</v>
      </c>
      <c r="F132" s="60"/>
      <c r="G132" s="61" t="str">
        <f>VLOOKUP('база от провайдера'!A106,Лист1!B$2:F$11,3,FALSE)</f>
        <v>Воронеж</v>
      </c>
      <c r="H132" s="60" t="str">
        <f>VLOOKUP('база от провайдера'!A106,Лист1!B$2:F$11,4,FALSE)</f>
        <v>г</v>
      </c>
      <c r="I132" s="60" t="str">
        <f>VLOOKUP('база от провайдера'!A106,Лист1!B$2:F$11,5,FALSE)</f>
        <v>ДА</v>
      </c>
      <c r="J132" s="60" t="str">
        <f>'база от провайдера'!D106</f>
        <v>Ленинский</v>
      </c>
      <c r="K132" s="60" t="str">
        <f>IF( 'база от провайдера'!F106&lt;&gt;"",CONCATENATE('база от провайдера'!E106,"к",'база от провайдера'!F106),'база от провайдера'!E106)</f>
        <v>136</v>
      </c>
      <c r="M132" s="60" t="s">
        <v>1232</v>
      </c>
      <c r="T132" s="60" t="s">
        <v>1233</v>
      </c>
      <c r="AB132" s="62" t="str">
        <f>CONCATENATE(IF('база от провайдера'!G106&lt;&gt;"",CONCATENATE( "Дом запущен: ",'база от провайдера'!G106,". "),""), IF('база от провайдера'!M106&lt;&gt;"",CONCATENATE("Этажей: ",'база от провайдера'!M106,". "),""),  IF('база от провайдера'!N106&lt;&gt;"",CONCATENATE("Квартир: ",'база от провайдера'!N106),""))</f>
        <v>Дом запущен: 10/10/2008-09:20:54. Этажей: 8. Квартир: 5</v>
      </c>
      <c r="AC132" s="60"/>
      <c r="AD132" s="63" t="s">
        <v>1234</v>
      </c>
    </row>
    <row r="133" spans="2:30" x14ac:dyDescent="0.25">
      <c r="B133" s="18">
        <f t="shared" si="2"/>
        <v>3</v>
      </c>
      <c r="C133" s="17" t="str">
        <f t="shared" si="3"/>
        <v>Билайн</v>
      </c>
      <c r="D133" s="9"/>
      <c r="E133" s="60" t="str">
        <f>VLOOKUP('база от провайдера'!A107,Лист1!B$2:F$11,2,FALSE)</f>
        <v>Воронежская область</v>
      </c>
      <c r="F133" s="60"/>
      <c r="G133" s="61" t="str">
        <f>VLOOKUP('база от провайдера'!A107,Лист1!B$2:F$11,3,FALSE)</f>
        <v>Воронеж</v>
      </c>
      <c r="H133" s="60" t="str">
        <f>VLOOKUP('база от провайдера'!A107,Лист1!B$2:F$11,4,FALSE)</f>
        <v>г</v>
      </c>
      <c r="I133" s="60" t="str">
        <f>VLOOKUP('база от провайдера'!A107,Лист1!B$2:F$11,5,FALSE)</f>
        <v>ДА</v>
      </c>
      <c r="J133" s="60" t="str">
        <f>'база от провайдера'!D107</f>
        <v>Ростовская</v>
      </c>
      <c r="K133" s="60" t="str">
        <f>IF( 'база от провайдера'!F107&lt;&gt;"",CONCATENATE('база от провайдера'!E107,"к",'база от провайдера'!F107),'база от провайдера'!E107)</f>
        <v>50</v>
      </c>
      <c r="M133" s="60" t="s">
        <v>1232</v>
      </c>
      <c r="T133" s="60" t="s">
        <v>1233</v>
      </c>
      <c r="AB133" s="62" t="str">
        <f>CONCATENATE(IF('база от провайдера'!G107&lt;&gt;"",CONCATENATE( "Дом запущен: ",'база от провайдера'!G107,". "),""), IF('база от провайдера'!M107&lt;&gt;"",CONCATENATE("Этажей: ",'база от провайдера'!M107,". "),""),  IF('база от провайдера'!N107&lt;&gt;"",CONCATENATE("Квартир: ",'база от провайдера'!N107),""))</f>
        <v>Дом запущен: 25/09/2008-11:23:26. Этажей: 5. Квартир: 5</v>
      </c>
      <c r="AC133" s="60"/>
      <c r="AD133" s="67" t="s">
        <v>1234</v>
      </c>
    </row>
    <row r="134" spans="2:30" x14ac:dyDescent="0.25">
      <c r="B134" s="18">
        <f t="shared" si="2"/>
        <v>3</v>
      </c>
      <c r="C134" s="17" t="str">
        <f t="shared" si="3"/>
        <v>Билайн</v>
      </c>
      <c r="D134" s="9"/>
      <c r="E134" s="60" t="str">
        <f>VLOOKUP('база от провайдера'!A108,Лист1!B$2:F$11,2,FALSE)</f>
        <v>Воронежская область</v>
      </c>
      <c r="F134" s="60"/>
      <c r="G134" s="61" t="str">
        <f>VLOOKUP('база от провайдера'!A108,Лист1!B$2:F$11,3,FALSE)</f>
        <v>Воронеж</v>
      </c>
      <c r="H134" s="60" t="str">
        <f>VLOOKUP('база от провайдера'!A108,Лист1!B$2:F$11,4,FALSE)</f>
        <v>г</v>
      </c>
      <c r="I134" s="60" t="str">
        <f>VLOOKUP('база от провайдера'!A108,Лист1!B$2:F$11,5,FALSE)</f>
        <v>ДА</v>
      </c>
      <c r="J134" s="60" t="str">
        <f>'база от провайдера'!D108</f>
        <v>Ростовская</v>
      </c>
      <c r="K134" s="60" t="str">
        <f>IF( 'база от провайдера'!F108&lt;&gt;"",CONCATENATE('база от провайдера'!E108,"к",'база от провайдера'!F108),'база от провайдера'!E108)</f>
        <v>69</v>
      </c>
      <c r="M134" s="60" t="s">
        <v>1232</v>
      </c>
      <c r="T134" s="60" t="s">
        <v>1233</v>
      </c>
      <c r="AB134" s="62" t="str">
        <f>CONCATENATE(IF('база от провайдера'!G108&lt;&gt;"",CONCATENATE( "Дом запущен: ",'база от провайдера'!G108,". "),""), IF('база от провайдера'!M108&lt;&gt;"",CONCATENATE("Этажей: ",'база от провайдера'!M108,". "),""),  IF('база от провайдера'!N108&lt;&gt;"",CONCATENATE("Квартир: ",'база от провайдера'!N108),""))</f>
        <v>Дом запущен: 21/09/2010-16:06:01. Этажей: 3. Квартир: 10</v>
      </c>
      <c r="AC134" s="60"/>
      <c r="AD134" s="63" t="s">
        <v>1234</v>
      </c>
    </row>
    <row r="135" spans="2:30" x14ac:dyDescent="0.25">
      <c r="B135" s="18">
        <f t="shared" si="2"/>
        <v>3</v>
      </c>
      <c r="C135" s="17" t="str">
        <f t="shared" si="3"/>
        <v>Билайн</v>
      </c>
      <c r="D135" s="9"/>
      <c r="E135" s="60" t="str">
        <f>VLOOKUP('база от провайдера'!A109,Лист1!B$2:F$11,2,FALSE)</f>
        <v>Воронежская область</v>
      </c>
      <c r="F135" s="60"/>
      <c r="G135" s="61" t="str">
        <f>VLOOKUP('база от провайдера'!A109,Лист1!B$2:F$11,3,FALSE)</f>
        <v>Воронеж</v>
      </c>
      <c r="H135" s="60" t="str">
        <f>VLOOKUP('база от провайдера'!A109,Лист1!B$2:F$11,4,FALSE)</f>
        <v>г</v>
      </c>
      <c r="I135" s="60" t="str">
        <f>VLOOKUP('база от провайдера'!A109,Лист1!B$2:F$11,5,FALSE)</f>
        <v>ДА</v>
      </c>
      <c r="J135" s="60" t="str">
        <f>'база от провайдера'!D109</f>
        <v>Ростовская</v>
      </c>
      <c r="K135" s="60" t="str">
        <f>IF( 'база от провайдера'!F109&lt;&gt;"",CONCATENATE('база от провайдера'!E109,"к",'база от провайдера'!F109),'база от провайдера'!E109)</f>
        <v>70</v>
      </c>
      <c r="M135" s="60" t="s">
        <v>1232</v>
      </c>
      <c r="T135" s="60" t="s">
        <v>1233</v>
      </c>
      <c r="AB135" s="62" t="str">
        <f>CONCATENATE(IF('база от провайдера'!G109&lt;&gt;"",CONCATENATE( "Дом запущен: ",'база от провайдера'!G109,". "),""), IF('база от провайдера'!M109&lt;&gt;"",CONCATENATE("Этажей: ",'база от провайдера'!M109,". "),""),  IF('база от провайдера'!N109&lt;&gt;"",CONCATENATE("Квартир: ",'база от провайдера'!N109),""))</f>
        <v>Дом запущен: 04/10/2008-09:22:16. Этажей: 2. Квартир: 9</v>
      </c>
      <c r="AC135" s="60"/>
      <c r="AD135" s="67" t="s">
        <v>1234</v>
      </c>
    </row>
    <row r="136" spans="2:30" x14ac:dyDescent="0.25">
      <c r="B136" s="18">
        <f t="shared" si="2"/>
        <v>3</v>
      </c>
      <c r="C136" s="17" t="str">
        <f t="shared" si="3"/>
        <v>Билайн</v>
      </c>
      <c r="D136" s="9"/>
      <c r="E136" s="60" t="str">
        <f>VLOOKUP('база от провайдера'!A110,Лист1!B$2:F$11,2,FALSE)</f>
        <v>Воронежская область</v>
      </c>
      <c r="F136" s="60"/>
      <c r="G136" s="61" t="str">
        <f>VLOOKUP('база от провайдера'!A110,Лист1!B$2:F$11,3,FALSE)</f>
        <v>Воронеж</v>
      </c>
      <c r="H136" s="60" t="str">
        <f>VLOOKUP('база от провайдера'!A110,Лист1!B$2:F$11,4,FALSE)</f>
        <v>г</v>
      </c>
      <c r="I136" s="60" t="str">
        <f>VLOOKUP('база от провайдера'!A110,Лист1!B$2:F$11,5,FALSE)</f>
        <v>ДА</v>
      </c>
      <c r="J136" s="60" t="str">
        <f>'база от провайдера'!D110</f>
        <v>Ростовская</v>
      </c>
      <c r="K136" s="60" t="str">
        <f>IF( 'база от провайдера'!F110&lt;&gt;"",CONCATENATE('база от провайдера'!E110,"к",'база от провайдера'!F110),'база от провайдера'!E110)</f>
        <v>53А</v>
      </c>
      <c r="M136" s="60" t="s">
        <v>1232</v>
      </c>
      <c r="T136" s="60" t="s">
        <v>1233</v>
      </c>
      <c r="AB136" s="62" t="str">
        <f>CONCATENATE(IF('база от провайдера'!G110&lt;&gt;"",CONCATENATE( "Дом запущен: ",'база от провайдера'!G110,". "),""), IF('база от провайдера'!M110&lt;&gt;"",CONCATENATE("Этажей: ",'база от провайдера'!M110,". "),""),  IF('база от провайдера'!N110&lt;&gt;"",CONCATENATE("Квартир: ",'база от провайдера'!N110),""))</f>
        <v>Дом запущен: 04/10/2008-09:22:16. Этажей: 2. Квартир: 10</v>
      </c>
      <c r="AC136" s="60"/>
      <c r="AD136" s="63" t="s">
        <v>1234</v>
      </c>
    </row>
    <row r="137" spans="2:30" x14ac:dyDescent="0.25">
      <c r="B137" s="18">
        <f t="shared" si="2"/>
        <v>3</v>
      </c>
      <c r="C137" s="17" t="str">
        <f t="shared" si="3"/>
        <v>Билайн</v>
      </c>
      <c r="D137" s="9"/>
      <c r="E137" s="60" t="str">
        <f>VLOOKUP('база от провайдера'!A111,Лист1!B$2:F$11,2,FALSE)</f>
        <v>Воронежская область</v>
      </c>
      <c r="F137" s="60"/>
      <c r="G137" s="61" t="str">
        <f>VLOOKUP('база от провайдера'!A111,Лист1!B$2:F$11,3,FALSE)</f>
        <v>Воронеж</v>
      </c>
      <c r="H137" s="60" t="str">
        <f>VLOOKUP('база от провайдера'!A111,Лист1!B$2:F$11,4,FALSE)</f>
        <v>г</v>
      </c>
      <c r="I137" s="60" t="str">
        <f>VLOOKUP('база от провайдера'!A111,Лист1!B$2:F$11,5,FALSE)</f>
        <v>ДА</v>
      </c>
      <c r="J137" s="60" t="str">
        <f>'база от провайдера'!D111</f>
        <v>Ростовская</v>
      </c>
      <c r="K137" s="60" t="str">
        <f>IF( 'база от провайдера'!F111&lt;&gt;"",CONCATENATE('база от провайдера'!E111,"к",'база от провайдера'!F111),'база от провайдера'!E111)</f>
        <v>46/5</v>
      </c>
      <c r="M137" s="60" t="s">
        <v>1232</v>
      </c>
      <c r="T137" s="60" t="s">
        <v>1233</v>
      </c>
      <c r="AB137" s="62" t="str">
        <f>CONCATENATE(IF('база от провайдера'!G111&lt;&gt;"",CONCATENATE( "Дом запущен: ",'база от провайдера'!G111,". "),""), IF('база от провайдера'!M111&lt;&gt;"",CONCATENATE("Этажей: ",'база от провайдера'!M111,". "),""),  IF('база от провайдера'!N111&lt;&gt;"",CONCATENATE("Квартир: ",'база от провайдера'!N111),""))</f>
        <v>Дом запущен: 25/09/2008-11:23:26. Этажей: 5. Квартир: 5</v>
      </c>
      <c r="AC137" s="60"/>
      <c r="AD137" s="67" t="s">
        <v>1234</v>
      </c>
    </row>
    <row r="138" spans="2:30" x14ac:dyDescent="0.25">
      <c r="B138" s="18">
        <f t="shared" si="2"/>
        <v>3</v>
      </c>
      <c r="C138" s="17" t="str">
        <f t="shared" si="3"/>
        <v>Билайн</v>
      </c>
      <c r="D138" s="9"/>
      <c r="E138" s="60" t="str">
        <f>VLOOKUP('база от провайдера'!A112,Лист1!B$2:F$11,2,FALSE)</f>
        <v>Воронежская область</v>
      </c>
      <c r="F138" s="60"/>
      <c r="G138" s="61" t="str">
        <f>VLOOKUP('база от провайдера'!A112,Лист1!B$2:F$11,3,FALSE)</f>
        <v>Воронеж</v>
      </c>
      <c r="H138" s="60" t="str">
        <f>VLOOKUP('база от провайдера'!A112,Лист1!B$2:F$11,4,FALSE)</f>
        <v>г</v>
      </c>
      <c r="I138" s="60" t="str">
        <f>VLOOKUP('база от провайдера'!A112,Лист1!B$2:F$11,5,FALSE)</f>
        <v>ДА</v>
      </c>
      <c r="J138" s="60" t="str">
        <f>'база от провайдера'!D112</f>
        <v>Ростовская</v>
      </c>
      <c r="K138" s="60" t="str">
        <f>IF( 'база от провайдера'!F112&lt;&gt;"",CONCATENATE('база от провайдера'!E112,"к",'база от провайдера'!F112),'база от провайдера'!E112)</f>
        <v>46/7</v>
      </c>
      <c r="M138" s="60" t="s">
        <v>1232</v>
      </c>
      <c r="T138" s="60" t="s">
        <v>1233</v>
      </c>
      <c r="AB138" s="62" t="str">
        <f>CONCATENATE(IF('база от провайдера'!G112&lt;&gt;"",CONCATENATE( "Дом запущен: ",'база от провайдера'!G112,". "),""), IF('база от провайдера'!M112&lt;&gt;"",CONCATENATE("Этажей: ",'база от провайдера'!M112,". "),""),  IF('база от провайдера'!N112&lt;&gt;"",CONCATENATE("Квартир: ",'база от провайдера'!N112),""))</f>
        <v>Дом запущен: 25/09/2008-11:23:26. Этажей: 5. Квартир: 5</v>
      </c>
      <c r="AC138" s="60"/>
      <c r="AD138" s="63" t="s">
        <v>1234</v>
      </c>
    </row>
    <row r="139" spans="2:30" x14ac:dyDescent="0.25">
      <c r="B139" s="18">
        <f t="shared" si="2"/>
        <v>3</v>
      </c>
      <c r="C139" s="17" t="str">
        <f t="shared" si="3"/>
        <v>Билайн</v>
      </c>
      <c r="D139" s="9"/>
      <c r="E139" s="60" t="str">
        <f>VLOOKUP('база от провайдера'!A113,Лист1!B$2:F$11,2,FALSE)</f>
        <v>Воронежская область</v>
      </c>
      <c r="F139" s="60"/>
      <c r="G139" s="61" t="str">
        <f>VLOOKUP('база от провайдера'!A113,Лист1!B$2:F$11,3,FALSE)</f>
        <v>Воронеж</v>
      </c>
      <c r="H139" s="60" t="str">
        <f>VLOOKUP('база от провайдера'!A113,Лист1!B$2:F$11,4,FALSE)</f>
        <v>г</v>
      </c>
      <c r="I139" s="60" t="str">
        <f>VLOOKUP('база от провайдера'!A113,Лист1!B$2:F$11,5,FALSE)</f>
        <v>ДА</v>
      </c>
      <c r="J139" s="60" t="str">
        <f>'база от провайдера'!D113</f>
        <v>Ростовская</v>
      </c>
      <c r="K139" s="60" t="str">
        <f>IF( 'база от провайдера'!F113&lt;&gt;"",CONCATENATE('база от провайдера'!E113,"к",'база от провайдера'!F113),'база от провайдера'!E113)</f>
        <v>50/2</v>
      </c>
      <c r="M139" s="60" t="s">
        <v>1232</v>
      </c>
      <c r="T139" s="60" t="s">
        <v>1233</v>
      </c>
      <c r="AB139" s="62" t="str">
        <f>CONCATENATE(IF('база от провайдера'!G113&lt;&gt;"",CONCATENATE( "Дом запущен: ",'база от провайдера'!G113,". "),""), IF('база от провайдера'!M113&lt;&gt;"",CONCATENATE("Этажей: ",'база от провайдера'!M113,". "),""),  IF('база от провайдера'!N113&lt;&gt;"",CONCATENATE("Квартир: ",'база от провайдера'!N113),""))</f>
        <v>Дом запущен: 25/09/2008-11:23:26. Этажей: 4. Квартир: 5</v>
      </c>
      <c r="AC139" s="60"/>
      <c r="AD139" s="67" t="s">
        <v>1234</v>
      </c>
    </row>
    <row r="140" spans="2:30" x14ac:dyDescent="0.25">
      <c r="B140" s="18">
        <f t="shared" si="2"/>
        <v>3</v>
      </c>
      <c r="C140" s="17" t="str">
        <f t="shared" si="3"/>
        <v>Билайн</v>
      </c>
      <c r="D140" s="9"/>
      <c r="E140" s="60" t="str">
        <f>VLOOKUP('база от провайдера'!A114,Лист1!B$2:F$11,2,FALSE)</f>
        <v>Воронежская область</v>
      </c>
      <c r="F140" s="60"/>
      <c r="G140" s="61" t="str">
        <f>VLOOKUP('база от провайдера'!A114,Лист1!B$2:F$11,3,FALSE)</f>
        <v>Воронеж</v>
      </c>
      <c r="H140" s="60" t="str">
        <f>VLOOKUP('база от провайдера'!A114,Лист1!B$2:F$11,4,FALSE)</f>
        <v>г</v>
      </c>
      <c r="I140" s="60" t="str">
        <f>VLOOKUP('база от провайдера'!A114,Лист1!B$2:F$11,5,FALSE)</f>
        <v>ДА</v>
      </c>
      <c r="J140" s="60" t="str">
        <f>'база от провайдера'!D114</f>
        <v>Ростовская</v>
      </c>
      <c r="K140" s="60" t="str">
        <f>IF( 'база от провайдера'!F114&lt;&gt;"",CONCATENATE('база от провайдера'!E114,"к",'база от провайдера'!F114),'база от провайдера'!E114)</f>
        <v>52/3</v>
      </c>
      <c r="M140" s="60" t="s">
        <v>1232</v>
      </c>
      <c r="T140" s="60" t="s">
        <v>1233</v>
      </c>
      <c r="AB140" s="62" t="str">
        <f>CONCATENATE(IF('база от провайдера'!G114&lt;&gt;"",CONCATENATE( "Дом запущен: ",'база от провайдера'!G114,". "),""), IF('база от провайдера'!M114&lt;&gt;"",CONCATENATE("Этажей: ",'база от провайдера'!M114,". "),""),  IF('база от провайдера'!N114&lt;&gt;"",CONCATENATE("Квартир: ",'база от провайдера'!N114),""))</f>
        <v>Дом запущен: 25/09/2008-11:23:26. Этажей: 4. Квартир: 5</v>
      </c>
      <c r="AC140" s="60"/>
      <c r="AD140" s="63" t="s">
        <v>1234</v>
      </c>
    </row>
    <row r="141" spans="2:30" x14ac:dyDescent="0.25">
      <c r="B141" s="18">
        <f t="shared" si="2"/>
        <v>3</v>
      </c>
      <c r="C141" s="17" t="str">
        <f t="shared" si="3"/>
        <v>Билайн</v>
      </c>
      <c r="D141" s="9"/>
      <c r="E141" s="60" t="str">
        <f>VLOOKUP('база от провайдера'!A115,Лист1!B$2:F$11,2,FALSE)</f>
        <v>Воронежская область</v>
      </c>
      <c r="F141" s="60"/>
      <c r="G141" s="61" t="str">
        <f>VLOOKUP('база от провайдера'!A115,Лист1!B$2:F$11,3,FALSE)</f>
        <v>Воронеж</v>
      </c>
      <c r="H141" s="60" t="str">
        <f>VLOOKUP('база от провайдера'!A115,Лист1!B$2:F$11,4,FALSE)</f>
        <v>г</v>
      </c>
      <c r="I141" s="60" t="str">
        <f>VLOOKUP('база от провайдера'!A115,Лист1!B$2:F$11,5,FALSE)</f>
        <v>ДА</v>
      </c>
      <c r="J141" s="60" t="str">
        <f>'база от провайдера'!D115</f>
        <v>Ростовская</v>
      </c>
      <c r="K141" s="60" t="str">
        <f>IF( 'база от провайдера'!F115&lt;&gt;"",CONCATENATE('база от провайдера'!E115,"к",'база от провайдера'!F115),'база от провайдера'!E115)</f>
        <v>58/8</v>
      </c>
      <c r="M141" s="60" t="s">
        <v>1232</v>
      </c>
      <c r="T141" s="60" t="s">
        <v>1233</v>
      </c>
      <c r="AB141" s="62" t="str">
        <f>CONCATENATE(IF('база от провайдера'!G115&lt;&gt;"",CONCATENATE( "Дом запущен: ",'база от провайдера'!G115,". "),""), IF('база от провайдера'!M115&lt;&gt;"",CONCATENATE("Этажей: ",'база от провайдера'!M115,". "),""),  IF('база от провайдера'!N115&lt;&gt;"",CONCATENATE("Квартир: ",'база от провайдера'!N115),""))</f>
        <v>Дом запущен: 31/08/2010-10:58:00. Этажей: 4. Квартир: 10</v>
      </c>
      <c r="AC141" s="60"/>
      <c r="AD141" s="67" t="s">
        <v>1234</v>
      </c>
    </row>
    <row r="142" spans="2:30" x14ac:dyDescent="0.25">
      <c r="B142" s="18">
        <f t="shared" si="2"/>
        <v>3</v>
      </c>
      <c r="C142" s="17" t="str">
        <f t="shared" si="3"/>
        <v>Билайн</v>
      </c>
      <c r="D142" s="9"/>
      <c r="E142" s="60" t="str">
        <f>VLOOKUP('база от провайдера'!A116,Лист1!B$2:F$11,2,FALSE)</f>
        <v>Воронежская область</v>
      </c>
      <c r="F142" s="60"/>
      <c r="G142" s="61" t="str">
        <f>VLOOKUP('база от провайдера'!A116,Лист1!B$2:F$11,3,FALSE)</f>
        <v>Воронеж</v>
      </c>
      <c r="H142" s="60" t="str">
        <f>VLOOKUP('база от провайдера'!A116,Лист1!B$2:F$11,4,FALSE)</f>
        <v>г</v>
      </c>
      <c r="I142" s="60" t="str">
        <f>VLOOKUP('база от провайдера'!A116,Лист1!B$2:F$11,5,FALSE)</f>
        <v>ДА</v>
      </c>
      <c r="J142" s="60" t="str">
        <f>'база от провайдера'!D116</f>
        <v>Ростовская</v>
      </c>
      <c r="K142" s="60" t="str">
        <f>IF( 'база от провайдера'!F116&lt;&gt;"",CONCATENATE('база от провайдера'!E116,"к",'база от провайдера'!F116),'база от провайдера'!E116)</f>
        <v>58/17</v>
      </c>
      <c r="M142" s="60" t="s">
        <v>1232</v>
      </c>
      <c r="T142" s="60" t="s">
        <v>1233</v>
      </c>
      <c r="AB142" s="62" t="str">
        <f>CONCATENATE(IF('база от провайдера'!G116&lt;&gt;"",CONCATENATE( "Дом запущен: ",'база от провайдера'!G116,". "),""), IF('база от провайдера'!M116&lt;&gt;"",CONCATENATE("Этажей: ",'база от провайдера'!M116,". "),""),  IF('база от провайдера'!N116&lt;&gt;"",CONCATENATE("Квартир: ",'база от провайдера'!N116),""))</f>
        <v>Дом запущен: 21/09/2010-16:05:05. Этажей: 5. Квартир: 10</v>
      </c>
      <c r="AC142" s="60"/>
      <c r="AD142" s="63" t="s">
        <v>1234</v>
      </c>
    </row>
    <row r="143" spans="2:30" x14ac:dyDescent="0.25">
      <c r="B143" s="18">
        <f t="shared" si="2"/>
        <v>3</v>
      </c>
      <c r="C143" s="17" t="str">
        <f t="shared" si="3"/>
        <v>Билайн</v>
      </c>
      <c r="D143" s="9"/>
      <c r="E143" s="60" t="str">
        <f>VLOOKUP('база от провайдера'!A117,Лист1!B$2:F$11,2,FALSE)</f>
        <v>Воронежская область</v>
      </c>
      <c r="F143" s="60"/>
      <c r="G143" s="61" t="str">
        <f>VLOOKUP('база от провайдера'!A117,Лист1!B$2:F$11,3,FALSE)</f>
        <v>Воронеж</v>
      </c>
      <c r="H143" s="60" t="str">
        <f>VLOOKUP('база от провайдера'!A117,Лист1!B$2:F$11,4,FALSE)</f>
        <v>г</v>
      </c>
      <c r="I143" s="60" t="str">
        <f>VLOOKUP('база от провайдера'!A117,Лист1!B$2:F$11,5,FALSE)</f>
        <v>ДА</v>
      </c>
      <c r="J143" s="60" t="str">
        <f>'база от провайдера'!D117</f>
        <v>Цимлянская</v>
      </c>
      <c r="K143" s="60" t="str">
        <f>IF( 'база от провайдера'!F117&lt;&gt;"",CONCATENATE('база от провайдера'!E117,"к",'база от провайдера'!F117),'база от провайдера'!E117)</f>
        <v>8</v>
      </c>
      <c r="M143" s="60" t="s">
        <v>1232</v>
      </c>
      <c r="T143" s="60" t="s">
        <v>1233</v>
      </c>
      <c r="AB143" s="62" t="str">
        <f>CONCATENATE(IF('база от провайдера'!G117&lt;&gt;"",CONCATENATE( "Дом запущен: ",'база от провайдера'!G117,". "),""), IF('база от провайдера'!M117&lt;&gt;"",CONCATENATE("Этажей: ",'база от провайдера'!M117,". "),""),  IF('база от провайдера'!N117&lt;&gt;"",CONCATENATE("Квартир: ",'база от провайдера'!N117),""))</f>
        <v>Дом запущен: 29/10/2010-10:07:27. Этажей: 5. Квартир: 9</v>
      </c>
      <c r="AC143" s="60"/>
      <c r="AD143" s="67" t="s">
        <v>1234</v>
      </c>
    </row>
    <row r="144" spans="2:30" x14ac:dyDescent="0.25">
      <c r="B144" s="18">
        <f t="shared" si="2"/>
        <v>3</v>
      </c>
      <c r="C144" s="17" t="str">
        <f t="shared" si="3"/>
        <v>Билайн</v>
      </c>
      <c r="D144" s="9"/>
      <c r="E144" s="60" t="str">
        <f>VLOOKUP('база от провайдера'!A118,Лист1!B$2:F$11,2,FALSE)</f>
        <v>Воронежская область</v>
      </c>
      <c r="F144" s="60"/>
      <c r="G144" s="61" t="str">
        <f>VLOOKUP('база от провайдера'!A118,Лист1!B$2:F$11,3,FALSE)</f>
        <v>Воронеж</v>
      </c>
      <c r="H144" s="60" t="str">
        <f>VLOOKUP('база от провайдера'!A118,Лист1!B$2:F$11,4,FALSE)</f>
        <v>г</v>
      </c>
      <c r="I144" s="60" t="str">
        <f>VLOOKUP('база от провайдера'!A118,Лист1!B$2:F$11,5,FALSE)</f>
        <v>ДА</v>
      </c>
      <c r="J144" s="60" t="str">
        <f>'база от провайдера'!D118</f>
        <v>Переверткина</v>
      </c>
      <c r="K144" s="60" t="str">
        <f>IF( 'база от провайдера'!F118&lt;&gt;"",CONCATENATE('база от провайдера'!E118,"к",'база от провайдера'!F118),'база от провайдера'!E118)</f>
        <v>54</v>
      </c>
      <c r="M144" s="60" t="s">
        <v>1232</v>
      </c>
      <c r="T144" s="60" t="s">
        <v>1233</v>
      </c>
      <c r="AB144" s="62" t="str">
        <f>CONCATENATE(IF('база от провайдера'!G118&lt;&gt;"",CONCATENATE( "Дом запущен: ",'база от провайдера'!G118,". "),""), IF('база от провайдера'!M118&lt;&gt;"",CONCATENATE("Этажей: ",'база от провайдера'!M118,". "),""),  IF('база от провайдера'!N118&lt;&gt;"",CONCATENATE("Квартир: ",'база от провайдера'!N118),""))</f>
        <v>Дом запущен: 25/02/2009-05:02:49. Этажей: 6. Квартир: 5</v>
      </c>
      <c r="AC144" s="60"/>
      <c r="AD144" s="63" t="s">
        <v>1234</v>
      </c>
    </row>
    <row r="145" spans="2:30" x14ac:dyDescent="0.25">
      <c r="B145" s="18">
        <f t="shared" si="2"/>
        <v>3</v>
      </c>
      <c r="C145" s="17" t="str">
        <f t="shared" si="3"/>
        <v>Билайн</v>
      </c>
      <c r="D145" s="9"/>
      <c r="E145" s="60" t="str">
        <f>VLOOKUP('база от провайдера'!A119,Лист1!B$2:F$11,2,FALSE)</f>
        <v>Воронежская область</v>
      </c>
      <c r="F145" s="60"/>
      <c r="G145" s="61" t="str">
        <f>VLOOKUP('база от провайдера'!A119,Лист1!B$2:F$11,3,FALSE)</f>
        <v>Воронеж</v>
      </c>
      <c r="H145" s="60" t="str">
        <f>VLOOKUP('база от провайдера'!A119,Лист1!B$2:F$11,4,FALSE)</f>
        <v>г</v>
      </c>
      <c r="I145" s="60" t="str">
        <f>VLOOKUP('база от провайдера'!A119,Лист1!B$2:F$11,5,FALSE)</f>
        <v>ДА</v>
      </c>
      <c r="J145" s="60" t="str">
        <f>'база от провайдера'!D119</f>
        <v>Переверткина</v>
      </c>
      <c r="K145" s="60" t="str">
        <f>IF( 'база от провайдера'!F119&lt;&gt;"",CONCATENATE('база от провайдера'!E119,"к",'база от провайдера'!F119),'база от провайдера'!E119)</f>
        <v>1/6</v>
      </c>
      <c r="M145" s="60" t="s">
        <v>1232</v>
      </c>
      <c r="T145" s="60" t="s">
        <v>1233</v>
      </c>
      <c r="AB145" s="62" t="str">
        <f>CONCATENATE(IF('база от провайдера'!G119&lt;&gt;"",CONCATENATE( "Дом запущен: ",'база от провайдера'!G119,". "),""), IF('база от провайдера'!M119&lt;&gt;"",CONCATENATE("Этажей: ",'база от провайдера'!M119,". "),""),  IF('база от провайдера'!N119&lt;&gt;"",CONCATENATE("Квартир: ",'база от провайдера'!N119),""))</f>
        <v>Дом запущен: 04/07/2016-17:10:50. Этажей: 1. Квартир: 25</v>
      </c>
      <c r="AC145" s="60"/>
      <c r="AD145" s="67" t="s">
        <v>1234</v>
      </c>
    </row>
    <row r="146" spans="2:30" x14ac:dyDescent="0.25">
      <c r="B146" s="18">
        <f t="shared" si="2"/>
        <v>3</v>
      </c>
      <c r="C146" s="17" t="str">
        <f t="shared" si="3"/>
        <v>Билайн</v>
      </c>
      <c r="D146" s="9"/>
      <c r="E146" s="60" t="str">
        <f>VLOOKUP('база от провайдера'!A120,Лист1!B$2:F$11,2,FALSE)</f>
        <v>Воронежская область</v>
      </c>
      <c r="F146" s="60"/>
      <c r="G146" s="61" t="str">
        <f>VLOOKUP('база от провайдера'!A120,Лист1!B$2:F$11,3,FALSE)</f>
        <v>Воронеж</v>
      </c>
      <c r="H146" s="60" t="str">
        <f>VLOOKUP('база от провайдера'!A120,Лист1!B$2:F$11,4,FALSE)</f>
        <v>г</v>
      </c>
      <c r="I146" s="60" t="str">
        <f>VLOOKUP('база от провайдера'!A120,Лист1!B$2:F$11,5,FALSE)</f>
        <v>ДА</v>
      </c>
      <c r="J146" s="60" t="str">
        <f>'база от провайдера'!D120</f>
        <v>Переверткина</v>
      </c>
      <c r="K146" s="60" t="str">
        <f>IF( 'база от провайдера'!F120&lt;&gt;"",CONCATENATE('база от провайдера'!E120,"к",'база от провайдера'!F120),'база от провайдера'!E120)</f>
        <v>31А</v>
      </c>
      <c r="M146" s="60" t="s">
        <v>1232</v>
      </c>
      <c r="T146" s="60" t="s">
        <v>1233</v>
      </c>
      <c r="AB146" s="62" t="str">
        <f>CONCATENATE(IF('база от провайдера'!G120&lt;&gt;"",CONCATENATE( "Дом запущен: ",'база от провайдера'!G120,". "),""), IF('база от провайдера'!M120&lt;&gt;"",CONCATENATE("Этажей: ",'база от провайдера'!M120,". "),""),  IF('база от провайдера'!N120&lt;&gt;"",CONCATENATE("Квартир: ",'база от провайдера'!N120),""))</f>
        <v>Дом запущен: 25/02/2009-05:02:49. Этажей: 5. Квартир: 10</v>
      </c>
      <c r="AC146" s="60"/>
      <c r="AD146" s="63" t="s">
        <v>1234</v>
      </c>
    </row>
    <row r="147" spans="2:30" x14ac:dyDescent="0.25">
      <c r="B147" s="18">
        <f t="shared" si="2"/>
        <v>3</v>
      </c>
      <c r="C147" s="17" t="str">
        <f t="shared" si="3"/>
        <v>Билайн</v>
      </c>
      <c r="D147" s="9"/>
      <c r="E147" s="60" t="str">
        <f>VLOOKUP('база от провайдера'!A121,Лист1!B$2:F$11,2,FALSE)</f>
        <v>Воронежская область</v>
      </c>
      <c r="F147" s="60"/>
      <c r="G147" s="61" t="str">
        <f>VLOOKUP('база от провайдера'!A121,Лист1!B$2:F$11,3,FALSE)</f>
        <v>Воронеж</v>
      </c>
      <c r="H147" s="60" t="str">
        <f>VLOOKUP('база от провайдера'!A121,Лист1!B$2:F$11,4,FALSE)</f>
        <v>г</v>
      </c>
      <c r="I147" s="60" t="str">
        <f>VLOOKUP('база от провайдера'!A121,Лист1!B$2:F$11,5,FALSE)</f>
        <v>ДА</v>
      </c>
      <c r="J147" s="60" t="str">
        <f>'база от провайдера'!D121</f>
        <v>Ленинградская</v>
      </c>
      <c r="K147" s="60" t="str">
        <f>IF( 'база от провайдера'!F121&lt;&gt;"",CONCATENATE('база от провайдера'!E121,"к",'база от провайдера'!F121),'база от провайдера'!E121)</f>
        <v>26А</v>
      </c>
      <c r="M147" s="60" t="s">
        <v>1232</v>
      </c>
      <c r="T147" s="60" t="s">
        <v>1233</v>
      </c>
      <c r="AB147" s="62" t="str">
        <f>CONCATENATE(IF('база от провайдера'!G121&lt;&gt;"",CONCATENATE( "Дом запущен: ",'база от провайдера'!G121,". "),""), IF('база от провайдера'!M121&lt;&gt;"",CONCATENATE("Этажей: ",'база от провайдера'!M121,". "),""),  IF('база от провайдера'!N121&lt;&gt;"",CONCATENATE("Квартир: ",'база от провайдера'!N121),""))</f>
        <v>Дом запущен: 02/10/2008-09:23:06. Этажей: 5. Квартир: 9</v>
      </c>
      <c r="AC147" s="60"/>
      <c r="AD147" s="67" t="s">
        <v>1234</v>
      </c>
    </row>
    <row r="148" spans="2:30" x14ac:dyDescent="0.25">
      <c r="B148" s="18">
        <f t="shared" si="2"/>
        <v>3</v>
      </c>
      <c r="C148" s="17" t="str">
        <f t="shared" si="3"/>
        <v>Билайн</v>
      </c>
      <c r="D148" s="9"/>
      <c r="E148" s="60" t="str">
        <f>VLOOKUP('база от провайдера'!A122,Лист1!B$2:F$11,2,FALSE)</f>
        <v>Воронежская область</v>
      </c>
      <c r="F148" s="60"/>
      <c r="G148" s="61" t="str">
        <f>VLOOKUP('база от провайдера'!A122,Лист1!B$2:F$11,3,FALSE)</f>
        <v>Воронеж</v>
      </c>
      <c r="H148" s="60" t="str">
        <f>VLOOKUP('база от провайдера'!A122,Лист1!B$2:F$11,4,FALSE)</f>
        <v>г</v>
      </c>
      <c r="I148" s="60" t="str">
        <f>VLOOKUP('база от провайдера'!A122,Лист1!B$2:F$11,5,FALSE)</f>
        <v>ДА</v>
      </c>
      <c r="J148" s="60" t="str">
        <f>'база от провайдера'!D122</f>
        <v>Порт-Артурская</v>
      </c>
      <c r="K148" s="60" t="str">
        <f>IF( 'база от провайдера'!F122&lt;&gt;"",CONCATENATE('база от провайдера'!E122,"к",'база от провайдера'!F122),'база от провайдера'!E122)</f>
        <v>1</v>
      </c>
      <c r="M148" s="60" t="s">
        <v>1232</v>
      </c>
      <c r="T148" s="60" t="s">
        <v>1233</v>
      </c>
      <c r="AB148" s="62" t="str">
        <f>CONCATENATE(IF('база от провайдера'!G122&lt;&gt;"",CONCATENATE( "Дом запущен: ",'база от провайдера'!G122,". "),""), IF('база от провайдера'!M122&lt;&gt;"",CONCATENATE("Этажей: ",'база от провайдера'!M122,". "),""),  IF('база от провайдера'!N122&lt;&gt;"",CONCATENATE("Квартир: ",'база от провайдера'!N122),""))</f>
        <v>Дом запущен: 01/10/2008-09:25:24. Этажей: 2. Квартир: 5</v>
      </c>
      <c r="AC148" s="60"/>
      <c r="AD148" s="63" t="s">
        <v>1234</v>
      </c>
    </row>
    <row r="149" spans="2:30" x14ac:dyDescent="0.25">
      <c r="B149" s="18">
        <f t="shared" si="2"/>
        <v>3</v>
      </c>
      <c r="C149" s="17" t="str">
        <f t="shared" si="3"/>
        <v>Билайн</v>
      </c>
      <c r="D149" s="9"/>
      <c r="E149" s="60" t="str">
        <f>VLOOKUP('база от провайдера'!A123,Лист1!B$2:F$11,2,FALSE)</f>
        <v>Воронежская область</v>
      </c>
      <c r="F149" s="60"/>
      <c r="G149" s="61" t="str">
        <f>VLOOKUP('база от провайдера'!A123,Лист1!B$2:F$11,3,FALSE)</f>
        <v>Воронеж</v>
      </c>
      <c r="H149" s="60" t="str">
        <f>VLOOKUP('база от провайдера'!A123,Лист1!B$2:F$11,4,FALSE)</f>
        <v>г</v>
      </c>
      <c r="I149" s="60" t="str">
        <f>VLOOKUP('база от провайдера'!A123,Лист1!B$2:F$11,5,FALSE)</f>
        <v>ДА</v>
      </c>
      <c r="J149" s="60" t="str">
        <f>'база от провайдера'!D123</f>
        <v>Маршала Одинцова</v>
      </c>
      <c r="K149" s="60" t="str">
        <f>IF( 'база от провайдера'!F123&lt;&gt;"",CONCATENATE('база от провайдера'!E123,"к",'база от провайдера'!F123),'база от провайдера'!E123)</f>
        <v>15</v>
      </c>
      <c r="M149" s="60" t="s">
        <v>1232</v>
      </c>
      <c r="T149" s="60" t="s">
        <v>1233</v>
      </c>
      <c r="AB149" s="62" t="str">
        <f>CONCATENATE(IF('база от провайдера'!G123&lt;&gt;"",CONCATENATE( "Дом запущен: ",'база от провайдера'!G123,". "),""), IF('база от провайдера'!M123&lt;&gt;"",CONCATENATE("Этажей: ",'база от провайдера'!M123,". "),""),  IF('база от провайдера'!N123&lt;&gt;"",CONCATENATE("Квартир: ",'база от провайдера'!N123),""))</f>
        <v>Дом запущен: 13/03/2009-05:02:58. Этажей: 3. Квартир: 9</v>
      </c>
      <c r="AC149" s="60"/>
      <c r="AD149" s="67" t="s">
        <v>1234</v>
      </c>
    </row>
    <row r="150" spans="2:30" x14ac:dyDescent="0.25">
      <c r="B150" s="18">
        <f t="shared" si="2"/>
        <v>3</v>
      </c>
      <c r="C150" s="17" t="str">
        <f t="shared" si="3"/>
        <v>Билайн</v>
      </c>
      <c r="D150" s="9"/>
      <c r="E150" s="60" t="str">
        <f>VLOOKUP('база от провайдера'!A124,Лист1!B$2:F$11,2,FALSE)</f>
        <v>Воронежская область</v>
      </c>
      <c r="F150" s="60"/>
      <c r="G150" s="61" t="str">
        <f>VLOOKUP('база от провайдера'!A124,Лист1!B$2:F$11,3,FALSE)</f>
        <v>Воронеж</v>
      </c>
      <c r="H150" s="60" t="str">
        <f>VLOOKUP('база от провайдера'!A124,Лист1!B$2:F$11,4,FALSE)</f>
        <v>г</v>
      </c>
      <c r="I150" s="60" t="str">
        <f>VLOOKUP('база от провайдера'!A124,Лист1!B$2:F$11,5,FALSE)</f>
        <v>ДА</v>
      </c>
      <c r="J150" s="60" t="str">
        <f>'база от провайдера'!D124</f>
        <v>Маршала Одинцова</v>
      </c>
      <c r="K150" s="60" t="str">
        <f>IF( 'база от провайдера'!F124&lt;&gt;"",CONCATENATE('база от провайдера'!E124,"к",'база от провайдера'!F124),'база от провайдера'!E124)</f>
        <v>21</v>
      </c>
      <c r="M150" s="60" t="s">
        <v>1232</v>
      </c>
      <c r="T150" s="60" t="s">
        <v>1233</v>
      </c>
      <c r="AB150" s="62" t="str">
        <f>CONCATENATE(IF('база от провайдера'!G124&lt;&gt;"",CONCATENATE( "Дом запущен: ",'база от провайдера'!G124,". "),""), IF('база от провайдера'!M124&lt;&gt;"",CONCATENATE("Этажей: ",'база от провайдера'!M124,". "),""),  IF('база от провайдера'!N124&lt;&gt;"",CONCATENATE("Квартир: ",'база от провайдера'!N124),""))</f>
        <v>Дом запущен: 13/03/2009-05:02:58. Этажей: 1. Квартир: 12</v>
      </c>
      <c r="AC150" s="60"/>
      <c r="AD150" s="63" t="s">
        <v>1234</v>
      </c>
    </row>
    <row r="151" spans="2:30" x14ac:dyDescent="0.25">
      <c r="B151" s="18">
        <f t="shared" si="2"/>
        <v>3</v>
      </c>
      <c r="C151" s="17" t="str">
        <f t="shared" si="3"/>
        <v>Билайн</v>
      </c>
      <c r="D151" s="9"/>
      <c r="E151" s="60" t="str">
        <f>VLOOKUP('база от провайдера'!A125,Лист1!B$2:F$11,2,FALSE)</f>
        <v>Воронежская область</v>
      </c>
      <c r="F151" s="60"/>
      <c r="G151" s="61" t="str">
        <f>VLOOKUP('база от провайдера'!A125,Лист1!B$2:F$11,3,FALSE)</f>
        <v>Воронеж</v>
      </c>
      <c r="H151" s="60" t="str">
        <f>VLOOKUP('база от провайдера'!A125,Лист1!B$2:F$11,4,FALSE)</f>
        <v>г</v>
      </c>
      <c r="I151" s="60" t="str">
        <f>VLOOKUP('база от провайдера'!A125,Лист1!B$2:F$11,5,FALSE)</f>
        <v>ДА</v>
      </c>
      <c r="J151" s="60" t="str">
        <f>'база от провайдера'!D125</f>
        <v>Маршала Одинцова</v>
      </c>
      <c r="K151" s="60" t="str">
        <f>IF( 'база от провайдера'!F125&lt;&gt;"",CONCATENATE('база от провайдера'!E125,"к",'база от провайдера'!F125),'база от провайдера'!E125)</f>
        <v>21А</v>
      </c>
      <c r="M151" s="60" t="s">
        <v>1232</v>
      </c>
      <c r="T151" s="60" t="s">
        <v>1233</v>
      </c>
      <c r="AB151" s="62" t="str">
        <f>CONCATENATE(IF('база от провайдера'!G125&lt;&gt;"",CONCATENATE( "Дом запущен: ",'база от провайдера'!G125,". "),""), IF('база от провайдера'!M125&lt;&gt;"",CONCATENATE("Этажей: ",'база от провайдера'!M125,". "),""),  IF('база от провайдера'!N125&lt;&gt;"",CONCATENATE("Квартир: ",'база от провайдера'!N125),""))</f>
        <v>Дом запущен: 13/03/2009-05:02:58. Этажей: 1. Квартир: 9</v>
      </c>
      <c r="AC151" s="60"/>
      <c r="AD151" s="67" t="s">
        <v>1234</v>
      </c>
    </row>
    <row r="152" spans="2:30" x14ac:dyDescent="0.25">
      <c r="B152" s="18">
        <f t="shared" si="2"/>
        <v>3</v>
      </c>
      <c r="C152" s="17" t="str">
        <f t="shared" si="3"/>
        <v>Билайн</v>
      </c>
      <c r="D152" s="9"/>
      <c r="E152" s="60" t="str">
        <f>VLOOKUP('база от провайдера'!A126,Лист1!B$2:F$11,2,FALSE)</f>
        <v>Воронежская область</v>
      </c>
      <c r="F152" s="60"/>
      <c r="G152" s="61" t="str">
        <f>VLOOKUP('база от провайдера'!A126,Лист1!B$2:F$11,3,FALSE)</f>
        <v>Воронеж</v>
      </c>
      <c r="H152" s="60" t="str">
        <f>VLOOKUP('база от провайдера'!A126,Лист1!B$2:F$11,4,FALSE)</f>
        <v>г</v>
      </c>
      <c r="I152" s="60" t="str">
        <f>VLOOKUP('база от провайдера'!A126,Лист1!B$2:F$11,5,FALSE)</f>
        <v>ДА</v>
      </c>
      <c r="J152" s="60" t="str">
        <f>'база от провайдера'!D126</f>
        <v>Старых Большевиков</v>
      </c>
      <c r="K152" s="60" t="str">
        <f>IF( 'база от провайдера'!F126&lt;&gt;"",CONCATENATE('база от провайдера'!E126,"к",'база от провайдера'!F126),'база от провайдера'!E126)</f>
        <v>14</v>
      </c>
      <c r="M152" s="60" t="s">
        <v>1232</v>
      </c>
      <c r="T152" s="60" t="s">
        <v>1233</v>
      </c>
      <c r="AB152" s="62" t="str">
        <f>CONCATENATE(IF('база от провайдера'!G126&lt;&gt;"",CONCATENATE( "Дом запущен: ",'база от провайдера'!G126,". "),""), IF('база от провайдера'!M126&lt;&gt;"",CONCATENATE("Этажей: ",'база от провайдера'!M126,". "),""),  IF('база от провайдера'!N126&lt;&gt;"",CONCATENATE("Квартир: ",'база от провайдера'!N126),""))</f>
        <v>Дом запущен: 09/10/2008-09:21:11. Этажей: 4. Квартир: 9</v>
      </c>
      <c r="AC152" s="60"/>
      <c r="AD152" s="63" t="s">
        <v>1234</v>
      </c>
    </row>
    <row r="153" spans="2:30" x14ac:dyDescent="0.25">
      <c r="B153" s="18">
        <f t="shared" si="2"/>
        <v>3</v>
      </c>
      <c r="C153" s="17" t="str">
        <f t="shared" si="3"/>
        <v>Билайн</v>
      </c>
      <c r="D153" s="9"/>
      <c r="E153" s="60" t="str">
        <f>VLOOKUP('база от провайдера'!A127,Лист1!B$2:F$11,2,FALSE)</f>
        <v>Воронежская область</v>
      </c>
      <c r="F153" s="60"/>
      <c r="G153" s="61" t="str">
        <f>VLOOKUP('база от провайдера'!A127,Лист1!B$2:F$11,3,FALSE)</f>
        <v>Воронеж</v>
      </c>
      <c r="H153" s="60" t="str">
        <f>VLOOKUP('база от провайдера'!A127,Лист1!B$2:F$11,4,FALSE)</f>
        <v>г</v>
      </c>
      <c r="I153" s="60" t="str">
        <f>VLOOKUP('база от провайдера'!A127,Лист1!B$2:F$11,5,FALSE)</f>
        <v>ДА</v>
      </c>
      <c r="J153" s="60" t="str">
        <f>'база от провайдера'!D127</f>
        <v>Ленинский</v>
      </c>
      <c r="K153" s="60" t="str">
        <f>IF( 'база от провайдера'!F127&lt;&gt;"",CONCATENATE('база от провайдера'!E127,"к",'база от провайдера'!F127),'база от провайдера'!E127)</f>
        <v>143</v>
      </c>
      <c r="M153" s="60" t="s">
        <v>1232</v>
      </c>
      <c r="T153" s="60" t="s">
        <v>1233</v>
      </c>
      <c r="AB153" s="62" t="str">
        <f>CONCATENATE(IF('база от провайдера'!G127&lt;&gt;"",CONCATENATE( "Дом запущен: ",'база от провайдера'!G127,". "),""), IF('база от провайдера'!M127&lt;&gt;"",CONCATENATE("Этажей: ",'база от провайдера'!M127,". "),""),  IF('база от провайдера'!N127&lt;&gt;"",CONCATENATE("Квартир: ",'база от провайдера'!N127),""))</f>
        <v>Дом запущен: 03/12/2008-09:20:58. Этажей: 4. Квартир: 5</v>
      </c>
      <c r="AC153" s="60"/>
      <c r="AD153" s="67" t="s">
        <v>1234</v>
      </c>
    </row>
    <row r="154" spans="2:30" x14ac:dyDescent="0.25">
      <c r="B154" s="18">
        <f t="shared" si="2"/>
        <v>3</v>
      </c>
      <c r="C154" s="17" t="str">
        <f t="shared" si="3"/>
        <v>Билайн</v>
      </c>
      <c r="D154" s="9"/>
      <c r="E154" s="60" t="str">
        <f>VLOOKUP('база от провайдера'!A128,Лист1!B$2:F$11,2,FALSE)</f>
        <v>Воронежская область</v>
      </c>
      <c r="F154" s="60"/>
      <c r="G154" s="61" t="str">
        <f>VLOOKUP('база от провайдера'!A128,Лист1!B$2:F$11,3,FALSE)</f>
        <v>Воронеж</v>
      </c>
      <c r="H154" s="60" t="str">
        <f>VLOOKUP('база от провайдера'!A128,Лист1!B$2:F$11,4,FALSE)</f>
        <v>г</v>
      </c>
      <c r="I154" s="60" t="str">
        <f>VLOOKUP('база от провайдера'!A128,Лист1!B$2:F$11,5,FALSE)</f>
        <v>ДА</v>
      </c>
      <c r="J154" s="60" t="str">
        <f>'база от провайдера'!D128</f>
        <v>Ленинский</v>
      </c>
      <c r="K154" s="60" t="str">
        <f>IF( 'база от провайдера'!F128&lt;&gt;"",CONCATENATE('база от провайдера'!E128,"к",'база от провайдера'!F128),'база от провайдера'!E128)</f>
        <v>153</v>
      </c>
      <c r="M154" s="60" t="s">
        <v>1232</v>
      </c>
      <c r="T154" s="60" t="s">
        <v>1233</v>
      </c>
      <c r="AB154" s="62" t="str">
        <f>CONCATENATE(IF('база от провайдера'!G128&lt;&gt;"",CONCATENATE( "Дом запущен: ",'база от провайдера'!G128,". "),""), IF('база от провайдера'!M128&lt;&gt;"",CONCATENATE("Этажей: ",'база от провайдера'!M128,". "),""),  IF('база от провайдера'!N128&lt;&gt;"",CONCATENATE("Квартир: ",'база от провайдера'!N128),""))</f>
        <v>Дом запущен: 03/12/2008-09:20:58. Этажей: 6. Квартир: 5</v>
      </c>
      <c r="AC154" s="60"/>
      <c r="AD154" s="63" t="s">
        <v>1234</v>
      </c>
    </row>
    <row r="155" spans="2:30" x14ac:dyDescent="0.25">
      <c r="B155" s="18">
        <f t="shared" si="2"/>
        <v>3</v>
      </c>
      <c r="C155" s="17" t="str">
        <f t="shared" si="3"/>
        <v>Билайн</v>
      </c>
      <c r="D155" s="9"/>
      <c r="E155" s="60" t="str">
        <f>VLOOKUP('база от провайдера'!A129,Лист1!B$2:F$11,2,FALSE)</f>
        <v>Воронежская область</v>
      </c>
      <c r="F155" s="60"/>
      <c r="G155" s="61" t="str">
        <f>VLOOKUP('база от провайдера'!A129,Лист1!B$2:F$11,3,FALSE)</f>
        <v>Воронеж</v>
      </c>
      <c r="H155" s="60" t="str">
        <f>VLOOKUP('база от провайдера'!A129,Лист1!B$2:F$11,4,FALSE)</f>
        <v>г</v>
      </c>
      <c r="I155" s="60" t="str">
        <f>VLOOKUP('база от провайдера'!A129,Лист1!B$2:F$11,5,FALSE)</f>
        <v>ДА</v>
      </c>
      <c r="J155" s="60" t="str">
        <f>'база от провайдера'!D129</f>
        <v>Ленинский</v>
      </c>
      <c r="K155" s="60" t="str">
        <f>IF( 'база от провайдера'!F129&lt;&gt;"",CONCATENATE('база от провайдера'!E129,"к",'база от провайдера'!F129),'база от провайдера'!E129)</f>
        <v>179</v>
      </c>
      <c r="M155" s="60" t="s">
        <v>1232</v>
      </c>
      <c r="T155" s="60" t="s">
        <v>1233</v>
      </c>
      <c r="AB155" s="62" t="str">
        <f>CONCATENATE(IF('база от провайдера'!G129&lt;&gt;"",CONCATENATE( "Дом запущен: ",'база от провайдера'!G129,". "),""), IF('база от провайдера'!M129&lt;&gt;"",CONCATENATE("Этажей: ",'база от провайдера'!M129,". "),""),  IF('база от провайдера'!N129&lt;&gt;"",CONCATENATE("Квартир: ",'база от провайдера'!N129),""))</f>
        <v>Дом запущен: 28/02/2009-05:04:57. Этажей: 6. Квартир: 5</v>
      </c>
      <c r="AC155" s="60"/>
      <c r="AD155" s="67" t="s">
        <v>1234</v>
      </c>
    </row>
    <row r="156" spans="2:30" x14ac:dyDescent="0.25">
      <c r="B156" s="18">
        <f t="shared" si="2"/>
        <v>3</v>
      </c>
      <c r="C156" s="17" t="str">
        <f t="shared" si="3"/>
        <v>Билайн</v>
      </c>
      <c r="D156" s="9"/>
      <c r="E156" s="60" t="str">
        <f>VLOOKUP('база от провайдера'!A130,Лист1!B$2:F$11,2,FALSE)</f>
        <v>Воронежская область</v>
      </c>
      <c r="F156" s="60"/>
      <c r="G156" s="61" t="str">
        <f>VLOOKUP('база от провайдера'!A130,Лист1!B$2:F$11,3,FALSE)</f>
        <v>Воронеж</v>
      </c>
      <c r="H156" s="60" t="str">
        <f>VLOOKUP('база от провайдера'!A130,Лист1!B$2:F$11,4,FALSE)</f>
        <v>г</v>
      </c>
      <c r="I156" s="60" t="str">
        <f>VLOOKUP('база от провайдера'!A130,Лист1!B$2:F$11,5,FALSE)</f>
        <v>ДА</v>
      </c>
      <c r="J156" s="60" t="str">
        <f>'база от провайдера'!D130</f>
        <v>Ленинский</v>
      </c>
      <c r="K156" s="60" t="str">
        <f>IF( 'база от провайдера'!F130&lt;&gt;"",CONCATENATE('база от провайдера'!E130,"к",'база от провайдера'!F130),'база от провайдера'!E130)</f>
        <v>205</v>
      </c>
      <c r="M156" s="60" t="s">
        <v>1232</v>
      </c>
      <c r="T156" s="60" t="s">
        <v>1233</v>
      </c>
      <c r="AB156" s="62" t="str">
        <f>CONCATENATE(IF('база от провайдера'!G130&lt;&gt;"",CONCATENATE( "Дом запущен: ",'база от провайдера'!G130,". "),""), IF('база от провайдера'!M130&lt;&gt;"",CONCATENATE("Этажей: ",'база от провайдера'!M130,". "),""),  IF('база от провайдера'!N130&lt;&gt;"",CONCATENATE("Квартир: ",'база от провайдера'!N130),""))</f>
        <v>Дом запущен: 28/02/2009-05:04:57. Этажей: 5. Квартир: 9</v>
      </c>
      <c r="AC156" s="60"/>
      <c r="AD156" s="63" t="s">
        <v>1234</v>
      </c>
    </row>
    <row r="157" spans="2:30" x14ac:dyDescent="0.25">
      <c r="B157" s="18">
        <f t="shared" ref="B157:B220" si="4">$B$8</f>
        <v>3</v>
      </c>
      <c r="C157" s="17" t="str">
        <f t="shared" ref="C157:C220" si="5">$C$8</f>
        <v>Билайн</v>
      </c>
      <c r="D157" s="9"/>
      <c r="E157" s="60" t="str">
        <f>VLOOKUP('база от провайдера'!A131,Лист1!B$2:F$11,2,FALSE)</f>
        <v>Воронежская область</v>
      </c>
      <c r="F157" s="60"/>
      <c r="G157" s="61" t="str">
        <f>VLOOKUP('база от провайдера'!A131,Лист1!B$2:F$11,3,FALSE)</f>
        <v>Воронеж</v>
      </c>
      <c r="H157" s="60" t="str">
        <f>VLOOKUP('база от провайдера'!A131,Лист1!B$2:F$11,4,FALSE)</f>
        <v>г</v>
      </c>
      <c r="I157" s="60" t="str">
        <f>VLOOKUP('база от провайдера'!A131,Лист1!B$2:F$11,5,FALSE)</f>
        <v>ДА</v>
      </c>
      <c r="J157" s="60" t="str">
        <f>'база от провайдера'!D131</f>
        <v>Ленинский</v>
      </c>
      <c r="K157" s="60" t="str">
        <f>IF( 'база от провайдера'!F131&lt;&gt;"",CONCATENATE('база от провайдера'!E131,"к",'база от провайдера'!F131),'база от провайдера'!E131)</f>
        <v>227</v>
      </c>
      <c r="M157" s="60" t="s">
        <v>1232</v>
      </c>
      <c r="T157" s="60" t="s">
        <v>1233</v>
      </c>
      <c r="AB157" s="62" t="str">
        <f>CONCATENATE(IF('база от провайдера'!G131&lt;&gt;"",CONCATENATE( "Дом запущен: ",'база от провайдера'!G131,". "),""), IF('база от провайдера'!M131&lt;&gt;"",CONCATENATE("Этажей: ",'база от провайдера'!M131,". "),""),  IF('база от провайдера'!N131&lt;&gt;"",CONCATENATE("Квартир: ",'база от провайдера'!N131),""))</f>
        <v>Дом запущен: 28/02/2009-05:04:57. Этажей: 1. Квартир: 10</v>
      </c>
      <c r="AC157" s="60"/>
      <c r="AD157" s="67" t="s">
        <v>1234</v>
      </c>
    </row>
    <row r="158" spans="2:30" x14ac:dyDescent="0.25">
      <c r="B158" s="18">
        <f t="shared" si="4"/>
        <v>3</v>
      </c>
      <c r="C158" s="17" t="str">
        <f t="shared" si="5"/>
        <v>Билайн</v>
      </c>
      <c r="D158" s="9"/>
      <c r="E158" s="60" t="str">
        <f>VLOOKUP('база от провайдера'!A132,Лист1!B$2:F$11,2,FALSE)</f>
        <v>Воронежская область</v>
      </c>
      <c r="F158" s="60"/>
      <c r="G158" s="61" t="str">
        <f>VLOOKUP('база от провайдера'!A132,Лист1!B$2:F$11,3,FALSE)</f>
        <v>Воронеж</v>
      </c>
      <c r="H158" s="60" t="str">
        <f>VLOOKUP('база от провайдера'!A132,Лист1!B$2:F$11,4,FALSE)</f>
        <v>г</v>
      </c>
      <c r="I158" s="60" t="str">
        <f>VLOOKUP('база от провайдера'!A132,Лист1!B$2:F$11,5,FALSE)</f>
        <v>ДА</v>
      </c>
      <c r="J158" s="60" t="str">
        <f>'база от провайдера'!D132</f>
        <v>Ленинский</v>
      </c>
      <c r="K158" s="60" t="str">
        <f>IF( 'база от провайдера'!F132&lt;&gt;"",CONCATENATE('база от провайдера'!E132,"к",'база от провайдера'!F132),'база от провайдера'!E132)</f>
        <v>97/4</v>
      </c>
      <c r="M158" s="60" t="s">
        <v>1232</v>
      </c>
      <c r="T158" s="60" t="s">
        <v>1233</v>
      </c>
      <c r="AB158" s="62" t="str">
        <f>CONCATENATE(IF('база от провайдера'!G132&lt;&gt;"",CONCATENATE( "Дом запущен: ",'база от провайдера'!G132,". "),""), IF('база от провайдера'!M132&lt;&gt;"",CONCATENATE("Этажей: ",'база от провайдера'!M132,". "),""),  IF('база от провайдера'!N132&lt;&gt;"",CONCATENATE("Квартир: ",'база от провайдера'!N132),""))</f>
        <v>Дом запущен: 02/10/2008-09:23:06. Этажей: 6. Квартир: 5</v>
      </c>
      <c r="AC158" s="60"/>
      <c r="AD158" s="63" t="s">
        <v>1234</v>
      </c>
    </row>
    <row r="159" spans="2:30" x14ac:dyDescent="0.25">
      <c r="B159" s="18">
        <f t="shared" si="4"/>
        <v>3</v>
      </c>
      <c r="C159" s="17" t="str">
        <f t="shared" si="5"/>
        <v>Билайн</v>
      </c>
      <c r="D159" s="9"/>
      <c r="E159" s="60" t="str">
        <f>VLOOKUP('база от провайдера'!A133,Лист1!B$2:F$11,2,FALSE)</f>
        <v>Воронежская область</v>
      </c>
      <c r="F159" s="60"/>
      <c r="G159" s="61" t="str">
        <f>VLOOKUP('база от провайдера'!A133,Лист1!B$2:F$11,3,FALSE)</f>
        <v>Воронеж</v>
      </c>
      <c r="H159" s="60" t="str">
        <f>VLOOKUP('база от провайдера'!A133,Лист1!B$2:F$11,4,FALSE)</f>
        <v>г</v>
      </c>
      <c r="I159" s="60" t="str">
        <f>VLOOKUP('база от провайдера'!A133,Лист1!B$2:F$11,5,FALSE)</f>
        <v>ДА</v>
      </c>
      <c r="J159" s="60" t="str">
        <f>'база от провайдера'!D133</f>
        <v>Ленинский</v>
      </c>
      <c r="K159" s="60" t="str">
        <f>IF( 'база от провайдера'!F133&lt;&gt;"",CONCATENATE('база от провайдера'!E133,"к",'база от провайдера'!F133),'база от провайдера'!E133)</f>
        <v>105/2</v>
      </c>
      <c r="M159" s="60" t="s">
        <v>1232</v>
      </c>
      <c r="T159" s="60" t="s">
        <v>1233</v>
      </c>
      <c r="AB159" s="62" t="str">
        <f>CONCATENATE(IF('база от провайдера'!G133&lt;&gt;"",CONCATENATE( "Дом запущен: ",'база от провайдера'!G133,". "),""), IF('база от провайдера'!M133&lt;&gt;"",CONCATENATE("Этажей: ",'база от провайдера'!M133,". "),""),  IF('база от провайдера'!N133&lt;&gt;"",CONCATENATE("Квартир: ",'база от провайдера'!N133),""))</f>
        <v>Дом запущен: 02/10/2008-09:23:06. Этажей: 6. Квартир: 5</v>
      </c>
      <c r="AC159" s="60"/>
      <c r="AD159" s="67" t="s">
        <v>1234</v>
      </c>
    </row>
    <row r="160" spans="2:30" x14ac:dyDescent="0.25">
      <c r="B160" s="18">
        <f t="shared" si="4"/>
        <v>3</v>
      </c>
      <c r="C160" s="17" t="str">
        <f t="shared" si="5"/>
        <v>Билайн</v>
      </c>
      <c r="D160" s="9"/>
      <c r="E160" s="60" t="str">
        <f>VLOOKUP('база от провайдера'!A134,Лист1!B$2:F$11,2,FALSE)</f>
        <v>Воронежская область</v>
      </c>
      <c r="F160" s="60"/>
      <c r="G160" s="61" t="str">
        <f>VLOOKUP('база от провайдера'!A134,Лист1!B$2:F$11,3,FALSE)</f>
        <v>Воронеж</v>
      </c>
      <c r="H160" s="60" t="str">
        <f>VLOOKUP('база от провайдера'!A134,Лист1!B$2:F$11,4,FALSE)</f>
        <v>г</v>
      </c>
      <c r="I160" s="60" t="str">
        <f>VLOOKUP('база от провайдера'!A134,Лист1!B$2:F$11,5,FALSE)</f>
        <v>ДА</v>
      </c>
      <c r="J160" s="60" t="str">
        <f>'база от провайдера'!D134</f>
        <v>Ленинский</v>
      </c>
      <c r="K160" s="60" t="str">
        <f>IF( 'база от провайдера'!F134&lt;&gt;"",CONCATENATE('база от провайдера'!E134,"к",'база от провайдера'!F134),'база от провайдера'!E134)</f>
        <v>155/2</v>
      </c>
      <c r="M160" s="60" t="s">
        <v>1232</v>
      </c>
      <c r="T160" s="60" t="s">
        <v>1233</v>
      </c>
      <c r="AB160" s="62" t="str">
        <f>CONCATENATE(IF('база от провайдера'!G134&lt;&gt;"",CONCATENATE( "Дом запущен: ",'база от провайдера'!G134,". "),""), IF('база от провайдера'!M134&lt;&gt;"",CONCATENATE("Этажей: ",'база от провайдера'!M134,". "),""),  IF('база от провайдера'!N134&lt;&gt;"",CONCATENATE("Квартир: ",'база от провайдера'!N134),""))</f>
        <v>Дом запущен: 03/12/2008-09:20:58. Этажей: 1. Квартир: 5</v>
      </c>
      <c r="AC160" s="60"/>
      <c r="AD160" s="63" t="s">
        <v>1234</v>
      </c>
    </row>
    <row r="161" spans="2:30" x14ac:dyDescent="0.25">
      <c r="B161" s="18">
        <f t="shared" si="4"/>
        <v>3</v>
      </c>
      <c r="C161" s="17" t="str">
        <f t="shared" si="5"/>
        <v>Билайн</v>
      </c>
      <c r="D161" s="9"/>
      <c r="E161" s="60" t="str">
        <f>VLOOKUP('база от провайдера'!A135,Лист1!B$2:F$11,2,FALSE)</f>
        <v>Воронежская область</v>
      </c>
      <c r="F161" s="60"/>
      <c r="G161" s="61" t="str">
        <f>VLOOKUP('база от провайдера'!A135,Лист1!B$2:F$11,3,FALSE)</f>
        <v>Воронеж</v>
      </c>
      <c r="H161" s="60" t="str">
        <f>VLOOKUP('база от провайдера'!A135,Лист1!B$2:F$11,4,FALSE)</f>
        <v>г</v>
      </c>
      <c r="I161" s="60" t="str">
        <f>VLOOKUP('база от провайдера'!A135,Лист1!B$2:F$11,5,FALSE)</f>
        <v>ДА</v>
      </c>
      <c r="J161" s="60" t="str">
        <f>'база от провайдера'!D135</f>
        <v>Ленинский</v>
      </c>
      <c r="K161" s="60" t="str">
        <f>IF( 'база от провайдера'!F135&lt;&gt;"",CONCATENATE('база от провайдера'!E135,"к",'база от провайдера'!F135),'база от провайдера'!E135)</f>
        <v>173/2</v>
      </c>
      <c r="M161" s="60" t="s">
        <v>1232</v>
      </c>
      <c r="T161" s="60" t="s">
        <v>1233</v>
      </c>
      <c r="AB161" s="62" t="str">
        <f>CONCATENATE(IF('база от провайдера'!G135&lt;&gt;"",CONCATENATE( "Дом запущен: ",'база от провайдера'!G135,". "),""), IF('база от провайдера'!M135&lt;&gt;"",CONCATENATE("Этажей: ",'база от провайдера'!M135,". "),""),  IF('база от провайдера'!N135&lt;&gt;"",CONCATENATE("Квартир: ",'база от провайдера'!N135),""))</f>
        <v>Дом запущен: 25/02/2009-05:02:49. Этажей: 4. Квартир: 5</v>
      </c>
      <c r="AC161" s="60"/>
      <c r="AD161" s="67" t="s">
        <v>1234</v>
      </c>
    </row>
    <row r="162" spans="2:30" x14ac:dyDescent="0.25">
      <c r="B162" s="18">
        <f t="shared" si="4"/>
        <v>3</v>
      </c>
      <c r="C162" s="17" t="str">
        <f t="shared" si="5"/>
        <v>Билайн</v>
      </c>
      <c r="D162" s="9"/>
      <c r="E162" s="60" t="str">
        <f>VLOOKUP('база от провайдера'!A136,Лист1!B$2:F$11,2,FALSE)</f>
        <v>Воронежская область</v>
      </c>
      <c r="F162" s="60"/>
      <c r="G162" s="61" t="str">
        <f>VLOOKUP('база от провайдера'!A136,Лист1!B$2:F$11,3,FALSE)</f>
        <v>Воронеж</v>
      </c>
      <c r="H162" s="60" t="str">
        <f>VLOOKUP('база от провайдера'!A136,Лист1!B$2:F$11,4,FALSE)</f>
        <v>г</v>
      </c>
      <c r="I162" s="60" t="str">
        <f>VLOOKUP('база от провайдера'!A136,Лист1!B$2:F$11,5,FALSE)</f>
        <v>ДА</v>
      </c>
      <c r="J162" s="60" t="str">
        <f>'база от провайдера'!D136</f>
        <v>Урывского</v>
      </c>
      <c r="K162" s="60" t="str">
        <f>IF( 'база от провайдера'!F136&lt;&gt;"",CONCATENATE('база от провайдера'!E136,"к",'база от провайдера'!F136),'база от провайдера'!E136)</f>
        <v>17Г</v>
      </c>
      <c r="M162" s="60" t="s">
        <v>1232</v>
      </c>
      <c r="T162" s="60" t="s">
        <v>1233</v>
      </c>
      <c r="AB162" s="62" t="str">
        <f>CONCATENATE(IF('база от провайдера'!G136&lt;&gt;"",CONCATENATE( "Дом запущен: ",'база от провайдера'!G136,". "),""), IF('база от провайдера'!M136&lt;&gt;"",CONCATENATE("Этажей: ",'база от провайдера'!M136,". "),""),  IF('база от провайдера'!N136&lt;&gt;"",CONCATENATE("Квартир: ",'база от провайдера'!N136),""))</f>
        <v>Дом запущен: 08/04/2019-11:38:30. Этажей: 2. Квартир: 5</v>
      </c>
      <c r="AC162" s="60"/>
      <c r="AD162" s="63" t="s">
        <v>1234</v>
      </c>
    </row>
    <row r="163" spans="2:30" x14ac:dyDescent="0.25">
      <c r="B163" s="18">
        <f t="shared" si="4"/>
        <v>3</v>
      </c>
      <c r="C163" s="17" t="str">
        <f t="shared" si="5"/>
        <v>Билайн</v>
      </c>
      <c r="D163" s="9"/>
      <c r="E163" s="60" t="str">
        <f>VLOOKUP('база от провайдера'!A137,Лист1!B$2:F$11,2,FALSE)</f>
        <v>Воронежская область</v>
      </c>
      <c r="F163" s="60"/>
      <c r="G163" s="61" t="str">
        <f>VLOOKUP('база от провайдера'!A137,Лист1!B$2:F$11,3,FALSE)</f>
        <v>Воронеж</v>
      </c>
      <c r="H163" s="60" t="str">
        <f>VLOOKUP('база от провайдера'!A137,Лист1!B$2:F$11,4,FALSE)</f>
        <v>г</v>
      </c>
      <c r="I163" s="60" t="str">
        <f>VLOOKUP('база от провайдера'!A137,Лист1!B$2:F$11,5,FALSE)</f>
        <v>ДА</v>
      </c>
      <c r="J163" s="60" t="str">
        <f>'база от провайдера'!D137</f>
        <v>Набережная</v>
      </c>
      <c r="K163" s="60" t="str">
        <f>IF( 'база от провайдера'!F137&lt;&gt;"",CONCATENATE('база от провайдера'!E137,"к",'база от провайдера'!F137),'база от провайдера'!E137)</f>
        <v>1А</v>
      </c>
      <c r="M163" s="60" t="s">
        <v>1232</v>
      </c>
      <c r="T163" s="60" t="s">
        <v>1233</v>
      </c>
      <c r="AB163" s="62" t="str">
        <f>CONCATENATE(IF('база от провайдера'!G137&lt;&gt;"",CONCATENATE( "Дом запущен: ",'база от провайдера'!G137,". "),""), IF('база от провайдера'!M137&lt;&gt;"",CONCATENATE("Этажей: ",'база от провайдера'!M137,". "),""),  IF('база от провайдера'!N137&lt;&gt;"",CONCATENATE("Квартир: ",'база от провайдера'!N137),""))</f>
        <v>Дом запущен: 30/04/2019-10:17:15. Этажей: 1. Квартир: 17</v>
      </c>
      <c r="AC163" s="60"/>
      <c r="AD163" s="67" t="s">
        <v>1234</v>
      </c>
    </row>
    <row r="164" spans="2:30" x14ac:dyDescent="0.25">
      <c r="B164" s="18">
        <f t="shared" si="4"/>
        <v>3</v>
      </c>
      <c r="C164" s="17" t="str">
        <f t="shared" si="5"/>
        <v>Билайн</v>
      </c>
      <c r="D164" s="9"/>
      <c r="E164" s="60" t="str">
        <f>VLOOKUP('база от провайдера'!A138,Лист1!B$2:F$11,2,FALSE)</f>
        <v>Воронежская область</v>
      </c>
      <c r="F164" s="60"/>
      <c r="G164" s="61" t="str">
        <f>VLOOKUP('база от провайдера'!A138,Лист1!B$2:F$11,3,FALSE)</f>
        <v>Воронеж</v>
      </c>
      <c r="H164" s="60" t="str">
        <f>VLOOKUP('база от провайдера'!A138,Лист1!B$2:F$11,4,FALSE)</f>
        <v>г</v>
      </c>
      <c r="I164" s="60" t="str">
        <f>VLOOKUP('база от провайдера'!A138,Лист1!B$2:F$11,5,FALSE)</f>
        <v>ДА</v>
      </c>
      <c r="J164" s="60" t="str">
        <f>'база от провайдера'!D138</f>
        <v>Пекинская</v>
      </c>
      <c r="K164" s="60" t="str">
        <f>IF( 'база от провайдера'!F138&lt;&gt;"",CONCATENATE('база от провайдера'!E138,"к",'база от провайдера'!F138),'база от провайдера'!E138)</f>
        <v>25</v>
      </c>
      <c r="M164" s="60" t="s">
        <v>1232</v>
      </c>
      <c r="T164" s="60" t="s">
        <v>1233</v>
      </c>
      <c r="AB164" s="62" t="str">
        <f>CONCATENATE(IF('база от провайдера'!G138&lt;&gt;"",CONCATENATE( "Дом запущен: ",'база от провайдера'!G138,". "),""), IF('база от провайдера'!M138&lt;&gt;"",CONCATENATE("Этажей: ",'база от провайдера'!M138,". "),""),  IF('база от провайдера'!N138&lt;&gt;"",CONCATENATE("Квартир: ",'база от провайдера'!N138),""))</f>
        <v>Дом запущен: 25/09/2008-11:23:26. Этажей: 3. Квартир: 5</v>
      </c>
      <c r="AC164" s="60"/>
      <c r="AD164" s="63" t="s">
        <v>1234</v>
      </c>
    </row>
    <row r="165" spans="2:30" x14ac:dyDescent="0.25">
      <c r="B165" s="18">
        <f t="shared" si="4"/>
        <v>3</v>
      </c>
      <c r="C165" s="17" t="str">
        <f t="shared" si="5"/>
        <v>Билайн</v>
      </c>
      <c r="D165" s="9"/>
      <c r="E165" s="60" t="str">
        <f>VLOOKUP('база от провайдера'!A139,Лист1!B$2:F$11,2,FALSE)</f>
        <v>Воронежская область</v>
      </c>
      <c r="F165" s="60"/>
      <c r="G165" s="61" t="str">
        <f>VLOOKUP('база от провайдера'!A139,Лист1!B$2:F$11,3,FALSE)</f>
        <v>Воронеж</v>
      </c>
      <c r="H165" s="60" t="str">
        <f>VLOOKUP('база от провайдера'!A139,Лист1!B$2:F$11,4,FALSE)</f>
        <v>г</v>
      </c>
      <c r="I165" s="60" t="str">
        <f>VLOOKUP('база от провайдера'!A139,Лист1!B$2:F$11,5,FALSE)</f>
        <v>ДА</v>
      </c>
      <c r="J165" s="60" t="str">
        <f>'база от провайдера'!D139</f>
        <v>Менделеева</v>
      </c>
      <c r="K165" s="60" t="str">
        <f>IF( 'база от провайдера'!F139&lt;&gt;"",CONCATENATE('база от провайдера'!E139,"к",'база от провайдера'!F139),'база от провайдера'!E139)</f>
        <v>6</v>
      </c>
      <c r="M165" s="60" t="s">
        <v>1232</v>
      </c>
      <c r="T165" s="60" t="s">
        <v>1233</v>
      </c>
      <c r="AB165" s="62" t="str">
        <f>CONCATENATE(IF('база от провайдера'!G139&lt;&gt;"",CONCATENATE( "Дом запущен: ",'база от провайдера'!G139,". "),""), IF('база от провайдера'!M139&lt;&gt;"",CONCATENATE("Этажей: ",'база от провайдера'!M139,". "),""),  IF('база от провайдера'!N139&lt;&gt;"",CONCATENATE("Квартир: ",'база от провайдера'!N139),""))</f>
        <v>Дом запущен: 29/10/2010-10:26:28. Этажей: 4. Квартир: 4</v>
      </c>
      <c r="AC165" s="60"/>
      <c r="AD165" s="67" t="s">
        <v>1234</v>
      </c>
    </row>
    <row r="166" spans="2:30" x14ac:dyDescent="0.25">
      <c r="B166" s="18">
        <f t="shared" si="4"/>
        <v>3</v>
      </c>
      <c r="C166" s="17" t="str">
        <f t="shared" si="5"/>
        <v>Билайн</v>
      </c>
      <c r="D166" s="9"/>
      <c r="E166" s="60" t="str">
        <f>VLOOKUP('база от провайдера'!A140,Лист1!B$2:F$11,2,FALSE)</f>
        <v>Воронежская область</v>
      </c>
      <c r="F166" s="60"/>
      <c r="G166" s="61" t="str">
        <f>VLOOKUP('база от провайдера'!A140,Лист1!B$2:F$11,3,FALSE)</f>
        <v>Воронеж</v>
      </c>
      <c r="H166" s="60" t="str">
        <f>VLOOKUP('база от провайдера'!A140,Лист1!B$2:F$11,4,FALSE)</f>
        <v>г</v>
      </c>
      <c r="I166" s="60" t="str">
        <f>VLOOKUP('база от провайдера'!A140,Лист1!B$2:F$11,5,FALSE)</f>
        <v>ДА</v>
      </c>
      <c r="J166" s="60" t="str">
        <f>'база от провайдера'!D140</f>
        <v>Небольсина</v>
      </c>
      <c r="K166" s="60" t="str">
        <f>IF( 'база от провайдера'!F140&lt;&gt;"",CONCATENATE('база от провайдера'!E140,"к",'база от провайдера'!F140),'база от провайдера'!E140)</f>
        <v>1</v>
      </c>
      <c r="M166" s="60" t="s">
        <v>1232</v>
      </c>
      <c r="T166" s="60" t="s">
        <v>1233</v>
      </c>
      <c r="AB166" s="62" t="str">
        <f>CONCATENATE(IF('база от провайдера'!G140&lt;&gt;"",CONCATENATE( "Дом запущен: ",'база от провайдера'!G140,". "),""), IF('база от провайдера'!M140&lt;&gt;"",CONCATENATE("Этажей: ",'база от провайдера'!M140,". "),""),  IF('база от провайдера'!N140&lt;&gt;"",CONCATENATE("Квартир: ",'база от провайдера'!N140),""))</f>
        <v>Дом запущен: 29/10/2010-10:23:53. Этажей: 4. Квартир: 5</v>
      </c>
      <c r="AC166" s="60"/>
      <c r="AD166" s="63" t="s">
        <v>1234</v>
      </c>
    </row>
    <row r="167" spans="2:30" x14ac:dyDescent="0.25">
      <c r="B167" s="18">
        <f t="shared" si="4"/>
        <v>3</v>
      </c>
      <c r="C167" s="17" t="str">
        <f t="shared" si="5"/>
        <v>Билайн</v>
      </c>
      <c r="D167" s="9"/>
      <c r="E167" s="60" t="str">
        <f>VLOOKUP('база от провайдера'!A141,Лист1!B$2:F$11,2,FALSE)</f>
        <v>Воронежская область</v>
      </c>
      <c r="F167" s="60"/>
      <c r="G167" s="61" t="str">
        <f>VLOOKUP('база от провайдера'!A141,Лист1!B$2:F$11,3,FALSE)</f>
        <v>Воронеж</v>
      </c>
      <c r="H167" s="60" t="str">
        <f>VLOOKUP('база от провайдера'!A141,Лист1!B$2:F$11,4,FALSE)</f>
        <v>г</v>
      </c>
      <c r="I167" s="60" t="str">
        <f>VLOOKUP('база от провайдера'!A141,Лист1!B$2:F$11,5,FALSE)</f>
        <v>ДА</v>
      </c>
      <c r="J167" s="60" t="str">
        <f>'база от провайдера'!D141</f>
        <v>Небольсина</v>
      </c>
      <c r="K167" s="60" t="str">
        <f>IF( 'база от провайдера'!F141&lt;&gt;"",CONCATENATE('база от провайдера'!E141,"к",'база от провайдера'!F141),'база от провайдера'!E141)</f>
        <v>13</v>
      </c>
      <c r="M167" s="60" t="s">
        <v>1232</v>
      </c>
      <c r="T167" s="60" t="s">
        <v>1233</v>
      </c>
      <c r="AB167" s="62" t="str">
        <f>CONCATENATE(IF('база от провайдера'!G141&lt;&gt;"",CONCATENATE( "Дом запущен: ",'база от провайдера'!G141,". "),""), IF('база от провайдера'!M141&lt;&gt;"",CONCATENATE("Этажей: ",'база от провайдера'!M141,". "),""),  IF('база от провайдера'!N141&lt;&gt;"",CONCATENATE("Квартир: ",'база от провайдера'!N141),""))</f>
        <v>Дом запущен: 29/10/2010-10:10:46. Этажей: 4. Квартир: 4</v>
      </c>
      <c r="AC167" s="60"/>
      <c r="AD167" s="67" t="s">
        <v>1234</v>
      </c>
    </row>
    <row r="168" spans="2:30" x14ac:dyDescent="0.25">
      <c r="B168" s="18">
        <f t="shared" si="4"/>
        <v>3</v>
      </c>
      <c r="C168" s="17" t="str">
        <f t="shared" si="5"/>
        <v>Билайн</v>
      </c>
      <c r="D168" s="9"/>
      <c r="E168" s="60" t="str">
        <f>VLOOKUP('база от провайдера'!A142,Лист1!B$2:F$11,2,FALSE)</f>
        <v>Воронежская область</v>
      </c>
      <c r="F168" s="60"/>
      <c r="G168" s="61" t="str">
        <f>VLOOKUP('база от провайдера'!A142,Лист1!B$2:F$11,3,FALSE)</f>
        <v>Воронеж</v>
      </c>
      <c r="H168" s="60" t="str">
        <f>VLOOKUP('база от провайдера'!A142,Лист1!B$2:F$11,4,FALSE)</f>
        <v>г</v>
      </c>
      <c r="I168" s="60" t="str">
        <f>VLOOKUP('база от провайдера'!A142,Лист1!B$2:F$11,5,FALSE)</f>
        <v>ДА</v>
      </c>
      <c r="J168" s="60" t="str">
        <f>'база от провайдера'!D142</f>
        <v>Ростовская</v>
      </c>
      <c r="K168" s="60" t="str">
        <f>IF( 'база от провайдера'!F142&lt;&gt;"",CONCATENATE('база от провайдера'!E142,"к",'база от провайдера'!F142),'база от провайдера'!E142)</f>
        <v>48</v>
      </c>
      <c r="M168" s="60" t="s">
        <v>1232</v>
      </c>
      <c r="T168" s="60" t="s">
        <v>1233</v>
      </c>
      <c r="AB168" s="62" t="str">
        <f>CONCATENATE(IF('база от провайдера'!G142&lt;&gt;"",CONCATENATE( "Дом запущен: ",'база от провайдера'!G142,". "),""), IF('база от провайдера'!M142&lt;&gt;"",CONCATENATE("Этажей: ",'база от провайдера'!M142,". "),""),  IF('база от провайдера'!N142&lt;&gt;"",CONCATENATE("Квартир: ",'база от провайдера'!N142),""))</f>
        <v>Дом запущен: 25/09/2008-11:23:26. Этажей: 3. Квартир: 5</v>
      </c>
      <c r="AC168" s="60"/>
      <c r="AD168" s="63" t="s">
        <v>1234</v>
      </c>
    </row>
    <row r="169" spans="2:30" x14ac:dyDescent="0.25">
      <c r="B169" s="18">
        <f t="shared" si="4"/>
        <v>3</v>
      </c>
      <c r="C169" s="17" t="str">
        <f t="shared" si="5"/>
        <v>Билайн</v>
      </c>
      <c r="D169" s="9"/>
      <c r="E169" s="60" t="str">
        <f>VLOOKUP('база от провайдера'!A143,Лист1!B$2:F$11,2,FALSE)</f>
        <v>Воронежская область</v>
      </c>
      <c r="F169" s="60"/>
      <c r="G169" s="61" t="str">
        <f>VLOOKUP('база от провайдера'!A143,Лист1!B$2:F$11,3,FALSE)</f>
        <v>Воронеж</v>
      </c>
      <c r="H169" s="60" t="str">
        <f>VLOOKUP('база от провайдера'!A143,Лист1!B$2:F$11,4,FALSE)</f>
        <v>г</v>
      </c>
      <c r="I169" s="60" t="str">
        <f>VLOOKUP('база от провайдера'!A143,Лист1!B$2:F$11,5,FALSE)</f>
        <v>ДА</v>
      </c>
      <c r="J169" s="60" t="str">
        <f>'база от провайдера'!D143</f>
        <v>Ростовская</v>
      </c>
      <c r="K169" s="60" t="str">
        <f>IF( 'база от провайдера'!F143&lt;&gt;"",CONCATENATE('база от провайдера'!E143,"к",'база от провайдера'!F143),'база от провайдера'!E143)</f>
        <v>68</v>
      </c>
      <c r="M169" s="60" t="s">
        <v>1232</v>
      </c>
      <c r="T169" s="60" t="s">
        <v>1233</v>
      </c>
      <c r="AB169" s="62" t="str">
        <f>CONCATENATE(IF('база от провайдера'!G143&lt;&gt;"",CONCATENATE( "Дом запущен: ",'база от провайдера'!G143,". "),""), IF('база от провайдера'!M143&lt;&gt;"",CONCATENATE("Этажей: ",'база от провайдера'!M143,". "),""),  IF('база от провайдера'!N143&lt;&gt;"",CONCATENATE("Квартир: ",'база от провайдера'!N143),""))</f>
        <v>Дом запущен: 04/10/2008-09:22:16. Этажей: 5. Квартир: 9</v>
      </c>
      <c r="AC169" s="60"/>
      <c r="AD169" s="67" t="s">
        <v>1234</v>
      </c>
    </row>
    <row r="170" spans="2:30" x14ac:dyDescent="0.25">
      <c r="B170" s="18">
        <f t="shared" si="4"/>
        <v>3</v>
      </c>
      <c r="C170" s="17" t="str">
        <f t="shared" si="5"/>
        <v>Билайн</v>
      </c>
      <c r="D170" s="9"/>
      <c r="E170" s="60" t="str">
        <f>VLOOKUP('база от провайдера'!A144,Лист1!B$2:F$11,2,FALSE)</f>
        <v>Воронежская область</v>
      </c>
      <c r="F170" s="60"/>
      <c r="G170" s="61" t="str">
        <f>VLOOKUP('база от провайдера'!A144,Лист1!B$2:F$11,3,FALSE)</f>
        <v>Воронеж</v>
      </c>
      <c r="H170" s="60" t="str">
        <f>VLOOKUP('база от провайдера'!A144,Лист1!B$2:F$11,4,FALSE)</f>
        <v>г</v>
      </c>
      <c r="I170" s="60" t="str">
        <f>VLOOKUP('база от провайдера'!A144,Лист1!B$2:F$11,5,FALSE)</f>
        <v>ДА</v>
      </c>
      <c r="J170" s="60" t="str">
        <f>'база от провайдера'!D144</f>
        <v>Ростовская</v>
      </c>
      <c r="K170" s="60" t="str">
        <f>IF( 'база от провайдера'!F144&lt;&gt;"",CONCATENATE('база от провайдера'!E144,"к",'база от провайдера'!F144),'база от провайдера'!E144)</f>
        <v>72</v>
      </c>
      <c r="M170" s="60" t="s">
        <v>1232</v>
      </c>
      <c r="T170" s="60" t="s">
        <v>1233</v>
      </c>
      <c r="AB170" s="62" t="str">
        <f>CONCATENATE(IF('база от провайдера'!G144&lt;&gt;"",CONCATENATE( "Дом запущен: ",'база от провайдера'!G144,". "),""), IF('база от провайдера'!M144&lt;&gt;"",CONCATENATE("Этажей: ",'база от провайдера'!M144,". "),""),  IF('база от провайдера'!N144&lt;&gt;"",CONCATENATE("Квартир: ",'база от провайдера'!N144),""))</f>
        <v>Дом запущен: 04/10/2008-09:22:16. Этажей: 6. Квартир: 9</v>
      </c>
      <c r="AC170" s="60"/>
      <c r="AD170" s="63" t="s">
        <v>1234</v>
      </c>
    </row>
    <row r="171" spans="2:30" x14ac:dyDescent="0.25">
      <c r="B171" s="18">
        <f t="shared" si="4"/>
        <v>3</v>
      </c>
      <c r="C171" s="17" t="str">
        <f t="shared" si="5"/>
        <v>Билайн</v>
      </c>
      <c r="D171" s="9"/>
      <c r="E171" s="60" t="str">
        <f>VLOOKUP('база от провайдера'!A145,Лист1!B$2:F$11,2,FALSE)</f>
        <v>Воронежская область</v>
      </c>
      <c r="F171" s="60"/>
      <c r="G171" s="61" t="str">
        <f>VLOOKUP('база от провайдера'!A145,Лист1!B$2:F$11,3,FALSE)</f>
        <v>Воронеж</v>
      </c>
      <c r="H171" s="60" t="str">
        <f>VLOOKUP('база от провайдера'!A145,Лист1!B$2:F$11,4,FALSE)</f>
        <v>г</v>
      </c>
      <c r="I171" s="60" t="str">
        <f>VLOOKUP('база от провайдера'!A145,Лист1!B$2:F$11,5,FALSE)</f>
        <v>ДА</v>
      </c>
      <c r="J171" s="60" t="str">
        <f>'база от провайдера'!D145</f>
        <v>Ростовская</v>
      </c>
      <c r="K171" s="60" t="str">
        <f>IF( 'база от провайдера'!F145&lt;&gt;"",CONCATENATE('база от провайдера'!E145,"к",'база от провайдера'!F145),'база от провайдера'!E145)</f>
        <v>76</v>
      </c>
      <c r="M171" s="60" t="s">
        <v>1232</v>
      </c>
      <c r="T171" s="60" t="s">
        <v>1233</v>
      </c>
      <c r="AB171" s="62" t="str">
        <f>CONCATENATE(IF('база от провайдера'!G145&lt;&gt;"",CONCATENATE( "Дом запущен: ",'база от провайдера'!G145,". "),""), IF('база от провайдера'!M145&lt;&gt;"",CONCATENATE("Этажей: ",'база от провайдера'!M145,". "),""),  IF('база от провайдера'!N145&lt;&gt;"",CONCATENATE("Квартир: ",'база от провайдера'!N145),""))</f>
        <v>Дом запущен: 04/10/2008-09:22:16. Этажей: 4. Квартир: 9</v>
      </c>
      <c r="AC171" s="60"/>
      <c r="AD171" s="67" t="s">
        <v>1234</v>
      </c>
    </row>
    <row r="172" spans="2:30" x14ac:dyDescent="0.25">
      <c r="B172" s="18">
        <f t="shared" si="4"/>
        <v>3</v>
      </c>
      <c r="C172" s="17" t="str">
        <f t="shared" si="5"/>
        <v>Билайн</v>
      </c>
      <c r="D172" s="9"/>
      <c r="E172" s="60" t="str">
        <f>VLOOKUP('база от провайдера'!A146,Лист1!B$2:F$11,2,FALSE)</f>
        <v>Воронежская область</v>
      </c>
      <c r="F172" s="60"/>
      <c r="G172" s="61" t="str">
        <f>VLOOKUP('база от провайдера'!A146,Лист1!B$2:F$11,3,FALSE)</f>
        <v>Воронеж</v>
      </c>
      <c r="H172" s="60" t="str">
        <f>VLOOKUP('база от провайдера'!A146,Лист1!B$2:F$11,4,FALSE)</f>
        <v>г</v>
      </c>
      <c r="I172" s="60" t="str">
        <f>VLOOKUP('база от провайдера'!A146,Лист1!B$2:F$11,5,FALSE)</f>
        <v>ДА</v>
      </c>
      <c r="J172" s="60" t="str">
        <f>'база от провайдера'!D146</f>
        <v>Ростовская</v>
      </c>
      <c r="K172" s="60" t="str">
        <f>IF( 'база от провайдера'!F146&lt;&gt;"",CONCATENATE('база от провайдера'!E146,"к",'база от провайдера'!F146),'база от провайдера'!E146)</f>
        <v>84</v>
      </c>
      <c r="M172" s="60" t="s">
        <v>1232</v>
      </c>
      <c r="T172" s="60" t="s">
        <v>1233</v>
      </c>
      <c r="AB172" s="62" t="str">
        <f>CONCATENATE(IF('база от провайдера'!G146&lt;&gt;"",CONCATENATE( "Дом запущен: ",'база от провайдера'!G146,". "),""), IF('база от провайдера'!M146&lt;&gt;"",CONCATENATE("Этажей: ",'база от провайдера'!M146,". "),""),  IF('база от провайдера'!N146&lt;&gt;"",CONCATENATE("Квартир: ",'база от провайдера'!N146),""))</f>
        <v xml:space="preserve">Дом запущен: 26/12/2016-11:28:44. Этажей: 3. </v>
      </c>
      <c r="AC172" s="60"/>
      <c r="AD172" s="63" t="s">
        <v>1234</v>
      </c>
    </row>
    <row r="173" spans="2:30" x14ac:dyDescent="0.25">
      <c r="B173" s="18">
        <f t="shared" si="4"/>
        <v>3</v>
      </c>
      <c r="C173" s="17" t="str">
        <f t="shared" si="5"/>
        <v>Билайн</v>
      </c>
      <c r="D173" s="9"/>
      <c r="E173" s="60" t="str">
        <f>VLOOKUP('база от провайдера'!A147,Лист1!B$2:F$11,2,FALSE)</f>
        <v>Воронежская область</v>
      </c>
      <c r="F173" s="60"/>
      <c r="G173" s="61" t="str">
        <f>VLOOKUP('база от провайдера'!A147,Лист1!B$2:F$11,3,FALSE)</f>
        <v>Воронеж</v>
      </c>
      <c r="H173" s="60" t="str">
        <f>VLOOKUP('база от провайдера'!A147,Лист1!B$2:F$11,4,FALSE)</f>
        <v>г</v>
      </c>
      <c r="I173" s="60" t="str">
        <f>VLOOKUP('база от провайдера'!A147,Лист1!B$2:F$11,5,FALSE)</f>
        <v>ДА</v>
      </c>
      <c r="J173" s="60" t="str">
        <f>'база от провайдера'!D147</f>
        <v>Цимлянская</v>
      </c>
      <c r="K173" s="60" t="str">
        <f>IF( 'база от провайдера'!F147&lt;&gt;"",CONCATENATE('база от провайдера'!E147,"к",'база от провайдера'!F147),'база от провайдера'!E147)</f>
        <v>10</v>
      </c>
      <c r="M173" s="60" t="s">
        <v>1232</v>
      </c>
      <c r="T173" s="60" t="s">
        <v>1233</v>
      </c>
      <c r="AB173" s="62" t="str">
        <f>CONCATENATE(IF('база от провайдера'!G147&lt;&gt;"",CONCATENATE( "Дом запущен: ",'база от провайдера'!G147,". "),""), IF('база от провайдера'!M147&lt;&gt;"",CONCATENATE("Этажей: ",'база от провайдера'!M147,". "),""),  IF('база от провайдера'!N147&lt;&gt;"",CONCATENATE("Квартир: ",'база от провайдера'!N147),""))</f>
        <v>Дом запущен: 29/10/2010-10:07:37. Этажей: 3. Квартир: 5</v>
      </c>
      <c r="AC173" s="60"/>
      <c r="AD173" s="67" t="s">
        <v>1234</v>
      </c>
    </row>
    <row r="174" spans="2:30" x14ac:dyDescent="0.25">
      <c r="B174" s="18">
        <f t="shared" si="4"/>
        <v>3</v>
      </c>
      <c r="C174" s="17" t="str">
        <f t="shared" si="5"/>
        <v>Билайн</v>
      </c>
      <c r="D174" s="9"/>
      <c r="E174" s="60" t="str">
        <f>VLOOKUP('база от провайдера'!A148,Лист1!B$2:F$11,2,FALSE)</f>
        <v>Воронежская область</v>
      </c>
      <c r="F174" s="60"/>
      <c r="G174" s="61" t="str">
        <f>VLOOKUP('база от провайдера'!A148,Лист1!B$2:F$11,3,FALSE)</f>
        <v>Воронеж</v>
      </c>
      <c r="H174" s="60" t="str">
        <f>VLOOKUP('база от провайдера'!A148,Лист1!B$2:F$11,4,FALSE)</f>
        <v>г</v>
      </c>
      <c r="I174" s="60" t="str">
        <f>VLOOKUP('база от провайдера'!A148,Лист1!B$2:F$11,5,FALSE)</f>
        <v>ДА</v>
      </c>
      <c r="J174" s="60" t="str">
        <f>'база от провайдера'!D148</f>
        <v>Костромская</v>
      </c>
      <c r="K174" s="60" t="str">
        <f>IF( 'база от провайдера'!F148&lt;&gt;"",CONCATENATE('база от провайдера'!E148,"к",'база от провайдера'!F148),'база от провайдера'!E148)</f>
        <v>8</v>
      </c>
      <c r="M174" s="60" t="s">
        <v>1232</v>
      </c>
      <c r="T174" s="60" t="s">
        <v>1233</v>
      </c>
      <c r="AB174" s="62" t="str">
        <f>CONCATENATE(IF('база от провайдера'!G148&lt;&gt;"",CONCATENATE( "Дом запущен: ",'база от провайдера'!G148,". "),""), IF('база от провайдера'!M148&lt;&gt;"",CONCATENATE("Этажей: ",'база от провайдера'!M148,". "),""),  IF('база от провайдера'!N148&lt;&gt;"",CONCATENATE("Квартир: ",'база от провайдера'!N148),""))</f>
        <v>Дом запущен: 29/10/2010-10:05:08. Этажей: 3. Квартир: 5</v>
      </c>
      <c r="AC174" s="60"/>
      <c r="AD174" s="63" t="s">
        <v>1234</v>
      </c>
    </row>
    <row r="175" spans="2:30" x14ac:dyDescent="0.25">
      <c r="B175" s="18">
        <f t="shared" si="4"/>
        <v>3</v>
      </c>
      <c r="C175" s="17" t="str">
        <f t="shared" si="5"/>
        <v>Билайн</v>
      </c>
      <c r="D175" s="9"/>
      <c r="E175" s="60" t="str">
        <f>VLOOKUP('база от провайдера'!A149,Лист1!B$2:F$11,2,FALSE)</f>
        <v>Воронежская область</v>
      </c>
      <c r="F175" s="60"/>
      <c r="G175" s="61" t="str">
        <f>VLOOKUP('база от провайдера'!A149,Лист1!B$2:F$11,3,FALSE)</f>
        <v>Воронеж</v>
      </c>
      <c r="H175" s="60" t="str">
        <f>VLOOKUP('база от провайдера'!A149,Лист1!B$2:F$11,4,FALSE)</f>
        <v>г</v>
      </c>
      <c r="I175" s="60" t="str">
        <f>VLOOKUP('база от провайдера'!A149,Лист1!B$2:F$11,5,FALSE)</f>
        <v>ДА</v>
      </c>
      <c r="J175" s="60" t="str">
        <f>'база от провайдера'!D149</f>
        <v>Костромская</v>
      </c>
      <c r="K175" s="60" t="str">
        <f>IF( 'база от провайдера'!F149&lt;&gt;"",CONCATENATE('база от провайдера'!E149,"к",'база от провайдера'!F149),'база от провайдера'!E149)</f>
        <v>26А</v>
      </c>
      <c r="M175" s="60" t="s">
        <v>1232</v>
      </c>
      <c r="T175" s="60" t="s">
        <v>1233</v>
      </c>
      <c r="AB175" s="62" t="str">
        <f>CONCATENATE(IF('база от провайдера'!G149&lt;&gt;"",CONCATENATE( "Дом запущен: ",'база от провайдера'!G149,". "),""), IF('база от провайдера'!M149&lt;&gt;"",CONCATENATE("Этажей: ",'база от провайдера'!M149,". "),""),  IF('база от провайдера'!N149&lt;&gt;"",CONCATENATE("Квартир: ",'база от провайдера'!N149),""))</f>
        <v>Дом запущен: 08/12/2010-11:01:37. Этажей: 4. Квартир: 5</v>
      </c>
      <c r="AC175" s="60"/>
      <c r="AD175" s="67" t="s">
        <v>1234</v>
      </c>
    </row>
    <row r="176" spans="2:30" x14ac:dyDescent="0.25">
      <c r="B176" s="18">
        <f t="shared" si="4"/>
        <v>3</v>
      </c>
      <c r="C176" s="17" t="str">
        <f t="shared" si="5"/>
        <v>Билайн</v>
      </c>
      <c r="D176" s="9"/>
      <c r="E176" s="60" t="str">
        <f>VLOOKUP('база от провайдера'!A150,Лист1!B$2:F$11,2,FALSE)</f>
        <v>Воронежская область</v>
      </c>
      <c r="F176" s="60"/>
      <c r="G176" s="61" t="str">
        <f>VLOOKUP('база от провайдера'!A150,Лист1!B$2:F$11,3,FALSE)</f>
        <v>Воронеж</v>
      </c>
      <c r="H176" s="60" t="str">
        <f>VLOOKUP('база от провайдера'!A150,Лист1!B$2:F$11,4,FALSE)</f>
        <v>г</v>
      </c>
      <c r="I176" s="60" t="str">
        <f>VLOOKUP('база от провайдера'!A150,Лист1!B$2:F$11,5,FALSE)</f>
        <v>ДА</v>
      </c>
      <c r="J176" s="60" t="str">
        <f>'база от провайдера'!D150</f>
        <v>Костромская</v>
      </c>
      <c r="K176" s="60" t="str">
        <f>IF( 'база от провайдера'!F150&lt;&gt;"",CONCATENATE('база от провайдера'!E150,"к",'база от провайдера'!F150),'база от провайдера'!E150)</f>
        <v>12/3</v>
      </c>
      <c r="M176" s="60" t="s">
        <v>1232</v>
      </c>
      <c r="T176" s="60" t="s">
        <v>1233</v>
      </c>
      <c r="AB176" s="62" t="str">
        <f>CONCATENATE(IF('база от провайдера'!G150&lt;&gt;"",CONCATENATE( "Дом запущен: ",'база от провайдера'!G150,". "),""), IF('база от провайдера'!M150&lt;&gt;"",CONCATENATE("Этажей: ",'база от провайдера'!M150,". "),""),  IF('база от провайдера'!N150&lt;&gt;"",CONCATENATE("Квартир: ",'база от провайдера'!N150),""))</f>
        <v>Дом запущен: 29/10/2010-10:04:42. Этажей: 3. Квартир: 5</v>
      </c>
      <c r="AC176" s="60"/>
      <c r="AD176" s="63" t="s">
        <v>1234</v>
      </c>
    </row>
    <row r="177" spans="2:30" x14ac:dyDescent="0.25">
      <c r="B177" s="18">
        <f t="shared" si="4"/>
        <v>3</v>
      </c>
      <c r="C177" s="17" t="str">
        <f t="shared" si="5"/>
        <v>Билайн</v>
      </c>
      <c r="D177" s="9"/>
      <c r="E177" s="60" t="str">
        <f>VLOOKUP('база от провайдера'!A151,Лист1!B$2:F$11,2,FALSE)</f>
        <v>Воронежская область</v>
      </c>
      <c r="F177" s="60"/>
      <c r="G177" s="61" t="str">
        <f>VLOOKUP('база от провайдера'!A151,Лист1!B$2:F$11,3,FALSE)</f>
        <v>Воронеж</v>
      </c>
      <c r="H177" s="60" t="str">
        <f>VLOOKUP('база от провайдера'!A151,Лист1!B$2:F$11,4,FALSE)</f>
        <v>г</v>
      </c>
      <c r="I177" s="60" t="str">
        <f>VLOOKUP('база от провайдера'!A151,Лист1!B$2:F$11,5,FALSE)</f>
        <v>ДА</v>
      </c>
      <c r="J177" s="60" t="str">
        <f>'база от провайдера'!D151</f>
        <v>Парашютистов</v>
      </c>
      <c r="K177" s="60" t="str">
        <f>IF( 'база от провайдера'!F151&lt;&gt;"",CONCATENATE('база от провайдера'!E151,"к",'база от провайдера'!F151),'база от провайдера'!E151)</f>
        <v>4</v>
      </c>
      <c r="M177" s="60" t="s">
        <v>1232</v>
      </c>
      <c r="T177" s="60" t="s">
        <v>1233</v>
      </c>
      <c r="AB177" s="62" t="str">
        <f>CONCATENATE(IF('база от провайдера'!G151&lt;&gt;"",CONCATENATE( "Дом запущен: ",'база от провайдера'!G151,". "),""), IF('база от провайдера'!M151&lt;&gt;"",CONCATENATE("Этажей: ",'база от провайдера'!M151,". "),""),  IF('база от провайдера'!N151&lt;&gt;"",CONCATENATE("Квартир: ",'база от провайдера'!N151),""))</f>
        <v>Дом запущен: 25/09/2008-11:23:26. Этажей: 4. Квартир: 5</v>
      </c>
      <c r="AC177" s="60"/>
      <c r="AD177" s="67" t="s">
        <v>1234</v>
      </c>
    </row>
    <row r="178" spans="2:30" x14ac:dyDescent="0.25">
      <c r="B178" s="18">
        <f t="shared" si="4"/>
        <v>3</v>
      </c>
      <c r="C178" s="17" t="str">
        <f t="shared" si="5"/>
        <v>Билайн</v>
      </c>
      <c r="D178" s="9"/>
      <c r="E178" s="60" t="str">
        <f>VLOOKUP('база от провайдера'!A152,Лист1!B$2:F$11,2,FALSE)</f>
        <v>Воронежская область</v>
      </c>
      <c r="F178" s="60"/>
      <c r="G178" s="61" t="str">
        <f>VLOOKUP('база от провайдера'!A152,Лист1!B$2:F$11,3,FALSE)</f>
        <v>Воронеж</v>
      </c>
      <c r="H178" s="60" t="str">
        <f>VLOOKUP('база от провайдера'!A152,Лист1!B$2:F$11,4,FALSE)</f>
        <v>г</v>
      </c>
      <c r="I178" s="60" t="str">
        <f>VLOOKUP('база от провайдера'!A152,Лист1!B$2:F$11,5,FALSE)</f>
        <v>ДА</v>
      </c>
      <c r="J178" s="60" t="str">
        <f>'база от провайдера'!D152</f>
        <v>Циолковского</v>
      </c>
      <c r="K178" s="60" t="str">
        <f>IF( 'база от провайдера'!F152&lt;&gt;"",CONCATENATE('база от провайдера'!E152,"к",'база от провайдера'!F152),'база от провайдера'!E152)</f>
        <v>5А</v>
      </c>
      <c r="M178" s="60" t="s">
        <v>1232</v>
      </c>
      <c r="T178" s="60" t="s">
        <v>1233</v>
      </c>
      <c r="AB178" s="62" t="str">
        <f>CONCATENATE(IF('база от провайдера'!G152&lt;&gt;"",CONCATENATE( "Дом запущен: ",'база от провайдера'!G152,". "),""), IF('база от провайдера'!M152&lt;&gt;"",CONCATENATE("Этажей: ",'база от провайдера'!M152,". "),""),  IF('база от провайдера'!N152&lt;&gt;"",CONCATENATE("Квартир: ",'база от провайдера'!N152),""))</f>
        <v>Дом запущен: 25/09/2008-11:23:26. Этажей: 1. Квартир: 12</v>
      </c>
      <c r="AC178" s="60"/>
      <c r="AD178" s="63" t="s">
        <v>1234</v>
      </c>
    </row>
    <row r="179" spans="2:30" x14ac:dyDescent="0.25">
      <c r="B179" s="18">
        <f t="shared" si="4"/>
        <v>3</v>
      </c>
      <c r="C179" s="17" t="str">
        <f t="shared" si="5"/>
        <v>Билайн</v>
      </c>
      <c r="D179" s="9"/>
      <c r="E179" s="60" t="str">
        <f>VLOOKUP('база от провайдера'!A153,Лист1!B$2:F$11,2,FALSE)</f>
        <v>Воронежская область</v>
      </c>
      <c r="F179" s="60"/>
      <c r="G179" s="61" t="str">
        <f>VLOOKUP('база от провайдера'!A153,Лист1!B$2:F$11,3,FALSE)</f>
        <v>Воронеж</v>
      </c>
      <c r="H179" s="60" t="str">
        <f>VLOOKUP('база от провайдера'!A153,Лист1!B$2:F$11,4,FALSE)</f>
        <v>г</v>
      </c>
      <c r="I179" s="60" t="str">
        <f>VLOOKUP('база от провайдера'!A153,Лист1!B$2:F$11,5,FALSE)</f>
        <v>ДА</v>
      </c>
      <c r="J179" s="60" t="str">
        <f>'база от провайдера'!D153</f>
        <v>Волго-Донская</v>
      </c>
      <c r="K179" s="60" t="str">
        <f>IF( 'база от провайдера'!F153&lt;&gt;"",CONCATENATE('база от провайдера'!E153,"к",'база от провайдера'!F153),'база от провайдера'!E153)</f>
        <v>11</v>
      </c>
      <c r="M179" s="60" t="s">
        <v>1232</v>
      </c>
      <c r="T179" s="60" t="s">
        <v>1233</v>
      </c>
      <c r="AB179" s="62" t="str">
        <f>CONCATENATE(IF('база от провайдера'!G153&lt;&gt;"",CONCATENATE( "Дом запущен: ",'база от провайдера'!G153,". "),""), IF('база от провайдера'!M153&lt;&gt;"",CONCATENATE("Этажей: ",'база от провайдера'!M153,". "),""),  IF('база от провайдера'!N153&lt;&gt;"",CONCATENATE("Квартир: ",'база от провайдера'!N153),""))</f>
        <v>Дом запущен: 08/12/2010-10:53:14. Этажей: 2. Квартир: 5</v>
      </c>
      <c r="AC179" s="60"/>
      <c r="AD179" s="67" t="s">
        <v>1234</v>
      </c>
    </row>
    <row r="180" spans="2:30" x14ac:dyDescent="0.25">
      <c r="B180" s="18">
        <f t="shared" si="4"/>
        <v>3</v>
      </c>
      <c r="C180" s="17" t="str">
        <f t="shared" si="5"/>
        <v>Билайн</v>
      </c>
      <c r="D180" s="9"/>
      <c r="E180" s="60" t="str">
        <f>VLOOKUP('база от провайдера'!A154,Лист1!B$2:F$11,2,FALSE)</f>
        <v>Воронежская область</v>
      </c>
      <c r="F180" s="60"/>
      <c r="G180" s="61" t="str">
        <f>VLOOKUP('база от провайдера'!A154,Лист1!B$2:F$11,3,FALSE)</f>
        <v>Воронеж</v>
      </c>
      <c r="H180" s="60" t="str">
        <f>VLOOKUP('база от провайдера'!A154,Лист1!B$2:F$11,4,FALSE)</f>
        <v>г</v>
      </c>
      <c r="I180" s="60" t="str">
        <f>VLOOKUP('база от провайдера'!A154,Лист1!B$2:F$11,5,FALSE)</f>
        <v>ДА</v>
      </c>
      <c r="J180" s="60" t="str">
        <f>'база от провайдера'!D154</f>
        <v>Волго-Донская</v>
      </c>
      <c r="K180" s="60" t="str">
        <f>IF( 'база от провайдера'!F154&lt;&gt;"",CONCATENATE('база от провайдера'!E154,"к",'база от провайдера'!F154),'база от провайдера'!E154)</f>
        <v>20</v>
      </c>
      <c r="M180" s="60" t="s">
        <v>1232</v>
      </c>
      <c r="T180" s="60" t="s">
        <v>1233</v>
      </c>
      <c r="AB180" s="62" t="str">
        <f>CONCATENATE(IF('база от провайдера'!G154&lt;&gt;"",CONCATENATE( "Дом запущен: ",'база от провайдера'!G154,". "),""), IF('база от провайдера'!M154&lt;&gt;"",CONCATENATE("Этажей: ",'база от провайдера'!M154,". "),""),  IF('база от провайдера'!N154&lt;&gt;"",CONCATENATE("Квартир: ",'база от провайдера'!N154),""))</f>
        <v>Дом запущен: 08/12/2010-11:51:48. Этажей: 6. Квартир: 5</v>
      </c>
      <c r="AC180" s="60"/>
      <c r="AD180" s="63" t="s">
        <v>1234</v>
      </c>
    </row>
    <row r="181" spans="2:30" x14ac:dyDescent="0.25">
      <c r="B181" s="18">
        <f t="shared" si="4"/>
        <v>3</v>
      </c>
      <c r="C181" s="17" t="str">
        <f t="shared" si="5"/>
        <v>Билайн</v>
      </c>
      <c r="D181" s="9"/>
      <c r="E181" s="60" t="str">
        <f>VLOOKUP('база от провайдера'!A155,Лист1!B$2:F$11,2,FALSE)</f>
        <v>Воронежская область</v>
      </c>
      <c r="F181" s="60"/>
      <c r="G181" s="61" t="str">
        <f>VLOOKUP('база от провайдера'!A155,Лист1!B$2:F$11,3,FALSE)</f>
        <v>Воронеж</v>
      </c>
      <c r="H181" s="60" t="str">
        <f>VLOOKUP('база от провайдера'!A155,Лист1!B$2:F$11,4,FALSE)</f>
        <v>г</v>
      </c>
      <c r="I181" s="60" t="str">
        <f>VLOOKUP('база от провайдера'!A155,Лист1!B$2:F$11,5,FALSE)</f>
        <v>ДА</v>
      </c>
      <c r="J181" s="60" t="str">
        <f>'база от провайдера'!D155</f>
        <v>Волго-Донская</v>
      </c>
      <c r="K181" s="60" t="str">
        <f>IF( 'база от провайдера'!F155&lt;&gt;"",CONCATENATE('база от провайдера'!E155,"к",'база от провайдера'!F155),'база от провайдера'!E155)</f>
        <v>32</v>
      </c>
      <c r="M181" s="60" t="s">
        <v>1232</v>
      </c>
      <c r="T181" s="60" t="s">
        <v>1233</v>
      </c>
      <c r="AB181" s="62" t="str">
        <f>CONCATENATE(IF('база от провайдера'!G155&lt;&gt;"",CONCATENATE( "Дом запущен: ",'база от провайдера'!G155,". "),""), IF('база от провайдера'!M155&lt;&gt;"",CONCATENATE("Этажей: ",'база от провайдера'!M155,". "),""),  IF('база от провайдера'!N155&lt;&gt;"",CONCATENATE("Квартир: ",'база от провайдера'!N155),""))</f>
        <v>Дом запущен: 08/12/2010-11:05:28. Этажей: 4. Квартир: 5</v>
      </c>
      <c r="AC181" s="60"/>
      <c r="AD181" s="67" t="s">
        <v>1234</v>
      </c>
    </row>
    <row r="182" spans="2:30" x14ac:dyDescent="0.25">
      <c r="B182" s="18">
        <f t="shared" si="4"/>
        <v>3</v>
      </c>
      <c r="C182" s="17" t="str">
        <f t="shared" si="5"/>
        <v>Билайн</v>
      </c>
      <c r="D182" s="9"/>
      <c r="E182" s="60" t="str">
        <f>VLOOKUP('база от провайдера'!A156,Лист1!B$2:F$11,2,FALSE)</f>
        <v>Воронежская область</v>
      </c>
      <c r="F182" s="60"/>
      <c r="G182" s="61" t="str">
        <f>VLOOKUP('база от провайдера'!A156,Лист1!B$2:F$11,3,FALSE)</f>
        <v>Воронеж</v>
      </c>
      <c r="H182" s="60" t="str">
        <f>VLOOKUP('база от провайдера'!A156,Лист1!B$2:F$11,4,FALSE)</f>
        <v>г</v>
      </c>
      <c r="I182" s="60" t="str">
        <f>VLOOKUP('база от провайдера'!A156,Лист1!B$2:F$11,5,FALSE)</f>
        <v>ДА</v>
      </c>
      <c r="J182" s="60" t="str">
        <f>'база от провайдера'!D156</f>
        <v>Старых Большевиков</v>
      </c>
      <c r="K182" s="60" t="str">
        <f>IF( 'база от провайдера'!F156&lt;&gt;"",CONCATENATE('база от провайдера'!E156,"к",'база от провайдера'!F156),'база от провайдера'!E156)</f>
        <v>18</v>
      </c>
      <c r="M182" s="60" t="s">
        <v>1232</v>
      </c>
      <c r="T182" s="60" t="s">
        <v>1233</v>
      </c>
      <c r="AB182" s="62" t="str">
        <f>CONCATENATE(IF('база от провайдера'!G156&lt;&gt;"",CONCATENATE( "Дом запущен: ",'база от провайдера'!G156,". "),""), IF('база от провайдера'!M156&lt;&gt;"",CONCATENATE("Этажей: ",'база от провайдера'!M156,". "),""),  IF('база от провайдера'!N156&lt;&gt;"",CONCATENATE("Квартир: ",'база от провайдера'!N156),""))</f>
        <v>Дом запущен: 08/10/2008-09:21:08. Этажей: 6. Квартир: 5</v>
      </c>
      <c r="AC182" s="60"/>
      <c r="AD182" s="63" t="s">
        <v>1234</v>
      </c>
    </row>
    <row r="183" spans="2:30" x14ac:dyDescent="0.25">
      <c r="B183" s="18">
        <f t="shared" si="4"/>
        <v>3</v>
      </c>
      <c r="C183" s="17" t="str">
        <f t="shared" si="5"/>
        <v>Билайн</v>
      </c>
      <c r="D183" s="9"/>
      <c r="E183" s="60" t="str">
        <f>VLOOKUP('база от провайдера'!A157,Лист1!B$2:F$11,2,FALSE)</f>
        <v>Воронежская область</v>
      </c>
      <c r="F183" s="60"/>
      <c r="G183" s="61" t="str">
        <f>VLOOKUP('база от провайдера'!A157,Лист1!B$2:F$11,3,FALSE)</f>
        <v>Воронеж</v>
      </c>
      <c r="H183" s="60" t="str">
        <f>VLOOKUP('база от провайдера'!A157,Лист1!B$2:F$11,4,FALSE)</f>
        <v>г</v>
      </c>
      <c r="I183" s="60" t="str">
        <f>VLOOKUP('база от провайдера'!A157,Лист1!B$2:F$11,5,FALSE)</f>
        <v>ДА</v>
      </c>
      <c r="J183" s="60" t="str">
        <f>'база от провайдера'!D157</f>
        <v>Старых Большевиков</v>
      </c>
      <c r="K183" s="60" t="str">
        <f>IF( 'база от провайдера'!F157&lt;&gt;"",CONCATENATE('база от провайдера'!E157,"к",'база от провайдера'!F157),'база от провайдера'!E157)</f>
        <v>20/2</v>
      </c>
      <c r="M183" s="60" t="s">
        <v>1232</v>
      </c>
      <c r="T183" s="60" t="s">
        <v>1233</v>
      </c>
      <c r="AB183" s="62" t="str">
        <f>CONCATENATE(IF('база от провайдера'!G157&lt;&gt;"",CONCATENATE( "Дом запущен: ",'база от провайдера'!G157,". "),""), IF('база от провайдера'!M157&lt;&gt;"",CONCATENATE("Этажей: ",'база от провайдера'!M157,". "),""),  IF('база от провайдера'!N157&lt;&gt;"",CONCATENATE("Квартир: ",'база от провайдера'!N157),""))</f>
        <v>Дом запущен: 08/10/2008-09:21:08. Этажей: 1. Квартир: 5</v>
      </c>
      <c r="AC183" s="60"/>
      <c r="AD183" s="67" t="s">
        <v>1234</v>
      </c>
    </row>
    <row r="184" spans="2:30" x14ac:dyDescent="0.25">
      <c r="B184" s="18">
        <f t="shared" si="4"/>
        <v>3</v>
      </c>
      <c r="C184" s="17" t="str">
        <f t="shared" si="5"/>
        <v>Билайн</v>
      </c>
      <c r="D184" s="9"/>
      <c r="E184" s="60" t="str">
        <f>VLOOKUP('база от провайдера'!A158,Лист1!B$2:F$11,2,FALSE)</f>
        <v>Воронежская область</v>
      </c>
      <c r="F184" s="60"/>
      <c r="G184" s="61" t="str">
        <f>VLOOKUP('база от провайдера'!A158,Лист1!B$2:F$11,3,FALSE)</f>
        <v>Воронеж</v>
      </c>
      <c r="H184" s="60" t="str">
        <f>VLOOKUP('база от провайдера'!A158,Лист1!B$2:F$11,4,FALSE)</f>
        <v>г</v>
      </c>
      <c r="I184" s="60" t="str">
        <f>VLOOKUP('база от провайдера'!A158,Лист1!B$2:F$11,5,FALSE)</f>
        <v>ДА</v>
      </c>
      <c r="J184" s="60" t="str">
        <f>'база от провайдера'!D158</f>
        <v>Богдана Хмельницкого</v>
      </c>
      <c r="K184" s="60" t="str">
        <f>IF( 'база от провайдера'!F158&lt;&gt;"",CONCATENATE('база от провайдера'!E158,"к",'база от провайдера'!F158),'база от провайдера'!E158)</f>
        <v>68</v>
      </c>
      <c r="M184" s="60" t="s">
        <v>1232</v>
      </c>
      <c r="T184" s="60" t="s">
        <v>1233</v>
      </c>
      <c r="AB184" s="62" t="str">
        <f>CONCATENATE(IF('база от провайдера'!G158&lt;&gt;"",CONCATENATE( "Дом запущен: ",'база от провайдера'!G158,". "),""), IF('база от провайдера'!M158&lt;&gt;"",CONCATENATE("Этажей: ",'база от провайдера'!M158,". "),""),  IF('база от провайдера'!N158&lt;&gt;"",CONCATENATE("Квартир: ",'база от провайдера'!N158),""))</f>
        <v>Дом запущен: 13/03/2009-05:02:58. Этажей: 6. Квартир: 10</v>
      </c>
      <c r="AC184" s="60"/>
      <c r="AD184" s="63" t="s">
        <v>1234</v>
      </c>
    </row>
    <row r="185" spans="2:30" x14ac:dyDescent="0.25">
      <c r="B185" s="18">
        <f t="shared" si="4"/>
        <v>3</v>
      </c>
      <c r="C185" s="17" t="str">
        <f t="shared" si="5"/>
        <v>Билайн</v>
      </c>
      <c r="D185" s="9"/>
      <c r="E185" s="60" t="str">
        <f>VLOOKUP('база от провайдера'!A159,Лист1!B$2:F$11,2,FALSE)</f>
        <v>Воронежская область</v>
      </c>
      <c r="F185" s="60"/>
      <c r="G185" s="61" t="str">
        <f>VLOOKUP('база от провайдера'!A159,Лист1!B$2:F$11,3,FALSE)</f>
        <v>Воронеж</v>
      </c>
      <c r="H185" s="60" t="str">
        <f>VLOOKUP('база от провайдера'!A159,Лист1!B$2:F$11,4,FALSE)</f>
        <v>г</v>
      </c>
      <c r="I185" s="60" t="str">
        <f>VLOOKUP('база от провайдера'!A159,Лист1!B$2:F$11,5,FALSE)</f>
        <v>ДА</v>
      </c>
      <c r="J185" s="60" t="str">
        <f>'база от провайдера'!D159</f>
        <v>Богдана Хмельницкого</v>
      </c>
      <c r="K185" s="60" t="str">
        <f>IF( 'база от провайдера'!F159&lt;&gt;"",CONCATENATE('база от провайдера'!E159,"к",'база от провайдера'!F159),'база от провайдера'!E159)</f>
        <v>54Б</v>
      </c>
      <c r="M185" s="60" t="s">
        <v>1232</v>
      </c>
      <c r="T185" s="60" t="s">
        <v>1233</v>
      </c>
      <c r="AB185" s="62" t="str">
        <f>CONCATENATE(IF('база от провайдера'!G159&lt;&gt;"",CONCATENATE( "Дом запущен: ",'база от провайдера'!G159,". "),""), IF('база от провайдера'!M159&lt;&gt;"",CONCATENATE("Этажей: ",'база от провайдера'!M159,". "),""),  IF('база от провайдера'!N159&lt;&gt;"",CONCATENATE("Квартир: ",'база от провайдера'!N159),""))</f>
        <v>Дом запущен: 07/03/2009-05:02:54. Этажей: 3. Квартир: 10</v>
      </c>
      <c r="AC185" s="60"/>
      <c r="AD185" s="67" t="s">
        <v>1234</v>
      </c>
    </row>
    <row r="186" spans="2:30" x14ac:dyDescent="0.25">
      <c r="B186" s="18">
        <f t="shared" si="4"/>
        <v>3</v>
      </c>
      <c r="C186" s="17" t="str">
        <f t="shared" si="5"/>
        <v>Билайн</v>
      </c>
      <c r="D186" s="9"/>
      <c r="E186" s="60" t="str">
        <f>VLOOKUP('база от провайдера'!A160,Лист1!B$2:F$11,2,FALSE)</f>
        <v>Воронежская область</v>
      </c>
      <c r="F186" s="60"/>
      <c r="G186" s="61" t="str">
        <f>VLOOKUP('база от провайдера'!A160,Лист1!B$2:F$11,3,FALSE)</f>
        <v>Воронеж</v>
      </c>
      <c r="H186" s="60" t="str">
        <f>VLOOKUP('база от провайдера'!A160,Лист1!B$2:F$11,4,FALSE)</f>
        <v>г</v>
      </c>
      <c r="I186" s="60" t="str">
        <f>VLOOKUP('база от провайдера'!A160,Лист1!B$2:F$11,5,FALSE)</f>
        <v>ДА</v>
      </c>
      <c r="J186" s="60" t="str">
        <f>'база от провайдера'!D160</f>
        <v>Архитектора Троицкого</v>
      </c>
      <c r="K186" s="60" t="str">
        <f>IF( 'база от провайдера'!F160&lt;&gt;"",CONCATENATE('база от провайдера'!E160,"к",'база от провайдера'!F160),'база от провайдера'!E160)</f>
        <v>8</v>
      </c>
      <c r="M186" s="60" t="s">
        <v>1232</v>
      </c>
      <c r="T186" s="60" t="s">
        <v>1233</v>
      </c>
      <c r="AB186" s="62" t="str">
        <f>CONCATENATE(IF('база от провайдера'!G160&lt;&gt;"",CONCATENATE( "Дом запущен: ",'база от провайдера'!G160,". "),""), IF('база от провайдера'!M160&lt;&gt;"",CONCATENATE("Этажей: ",'база от провайдера'!M160,". "),""),  IF('база от провайдера'!N160&lt;&gt;"",CONCATENATE("Квартир: ",'база от провайдера'!N160),""))</f>
        <v>Дом запущен: 07/03/2009-05:02:54. Этажей: 2. Квартир: 9</v>
      </c>
      <c r="AC186" s="60"/>
      <c r="AD186" s="63" t="s">
        <v>1234</v>
      </c>
    </row>
    <row r="187" spans="2:30" x14ac:dyDescent="0.25">
      <c r="B187" s="18">
        <f t="shared" si="4"/>
        <v>3</v>
      </c>
      <c r="C187" s="17" t="str">
        <f t="shared" si="5"/>
        <v>Билайн</v>
      </c>
      <c r="D187" s="9"/>
      <c r="E187" s="60" t="str">
        <f>VLOOKUP('база от провайдера'!A161,Лист1!B$2:F$11,2,FALSE)</f>
        <v>Воронежская область</v>
      </c>
      <c r="F187" s="60"/>
      <c r="G187" s="61" t="str">
        <f>VLOOKUP('база от провайдера'!A161,Лист1!B$2:F$11,3,FALSE)</f>
        <v>Воронеж</v>
      </c>
      <c r="H187" s="60" t="str">
        <f>VLOOKUP('база от провайдера'!A161,Лист1!B$2:F$11,4,FALSE)</f>
        <v>г</v>
      </c>
      <c r="I187" s="60" t="str">
        <f>VLOOKUP('база от провайдера'!A161,Лист1!B$2:F$11,5,FALSE)</f>
        <v>ДА</v>
      </c>
      <c r="J187" s="60" t="str">
        <f>'база от провайдера'!D161</f>
        <v>Щорса</v>
      </c>
      <c r="K187" s="60" t="str">
        <f>IF( 'база от провайдера'!F161&lt;&gt;"",CONCATENATE('база от провайдера'!E161,"к",'база от провайдера'!F161),'база от провайдера'!E161)</f>
        <v>166</v>
      </c>
      <c r="M187" s="60" t="s">
        <v>1232</v>
      </c>
      <c r="T187" s="60" t="s">
        <v>1233</v>
      </c>
      <c r="AB187" s="62" t="str">
        <f>CONCATENATE(IF('база от провайдера'!G161&lt;&gt;"",CONCATENATE( "Дом запущен: ",'база от провайдера'!G161,". "),""), IF('база от провайдера'!M161&lt;&gt;"",CONCATENATE("Этажей: ",'база от провайдера'!M161,". "),""),  IF('база от провайдера'!N161&lt;&gt;"",CONCATENATE("Квартир: ",'база от провайдера'!N161),""))</f>
        <v>Дом запущен: 25/09/2008-11:23:26. Этажей: 6. Квартир: 5</v>
      </c>
      <c r="AC187" s="60"/>
      <c r="AD187" s="67" t="s">
        <v>1234</v>
      </c>
    </row>
    <row r="188" spans="2:30" x14ac:dyDescent="0.25">
      <c r="B188" s="18">
        <f t="shared" si="4"/>
        <v>3</v>
      </c>
      <c r="C188" s="17" t="str">
        <f t="shared" si="5"/>
        <v>Билайн</v>
      </c>
      <c r="D188" s="9"/>
      <c r="E188" s="60" t="str">
        <f>VLOOKUP('база от провайдера'!A162,Лист1!B$2:F$11,2,FALSE)</f>
        <v>Воронежская область</v>
      </c>
      <c r="F188" s="60"/>
      <c r="G188" s="61" t="str">
        <f>VLOOKUP('база от провайдера'!A162,Лист1!B$2:F$11,3,FALSE)</f>
        <v>Воронеж</v>
      </c>
      <c r="H188" s="60" t="str">
        <f>VLOOKUP('база от провайдера'!A162,Лист1!B$2:F$11,4,FALSE)</f>
        <v>г</v>
      </c>
      <c r="I188" s="60" t="str">
        <f>VLOOKUP('база от провайдера'!A162,Лист1!B$2:F$11,5,FALSE)</f>
        <v>ДА</v>
      </c>
      <c r="J188" s="60" t="str">
        <f>'база от провайдера'!D162</f>
        <v>Ильича</v>
      </c>
      <c r="K188" s="60" t="str">
        <f>IF( 'база от провайдера'!F162&lt;&gt;"",CONCATENATE('база от провайдера'!E162,"к",'база от провайдера'!F162),'база от провайдера'!E162)</f>
        <v>126</v>
      </c>
      <c r="M188" s="60" t="s">
        <v>1232</v>
      </c>
      <c r="T188" s="60" t="s">
        <v>1233</v>
      </c>
      <c r="AB188" s="62" t="str">
        <f>CONCATENATE(IF('база от провайдера'!G162&lt;&gt;"",CONCATENATE( "Дом запущен: ",'база от провайдера'!G162,". "),""), IF('база от провайдера'!M162&lt;&gt;"",CONCATENATE("Этажей: ",'база от провайдера'!M162,". "),""),  IF('база от провайдера'!N162&lt;&gt;"",CONCATENATE("Квартир: ",'база от провайдера'!N162),""))</f>
        <v>Дом запущен: 25/09/2008-11:23:26. Этажей: 1. Квартир: 9</v>
      </c>
      <c r="AC188" s="60"/>
      <c r="AD188" s="63" t="s">
        <v>1234</v>
      </c>
    </row>
    <row r="189" spans="2:30" x14ac:dyDescent="0.25">
      <c r="B189" s="18">
        <f t="shared" si="4"/>
        <v>3</v>
      </c>
      <c r="C189" s="17" t="str">
        <f t="shared" si="5"/>
        <v>Билайн</v>
      </c>
      <c r="D189" s="9"/>
      <c r="E189" s="60" t="str">
        <f>VLOOKUP('база от провайдера'!A163,Лист1!B$2:F$11,2,FALSE)</f>
        <v>Воронежская область</v>
      </c>
      <c r="F189" s="60"/>
      <c r="G189" s="61" t="str">
        <f>VLOOKUP('база от провайдера'!A163,Лист1!B$2:F$11,3,FALSE)</f>
        <v>Воронеж</v>
      </c>
      <c r="H189" s="60" t="str">
        <f>VLOOKUP('база от провайдера'!A163,Лист1!B$2:F$11,4,FALSE)</f>
        <v>г</v>
      </c>
      <c r="I189" s="60" t="str">
        <f>VLOOKUP('база от провайдера'!A163,Лист1!B$2:F$11,5,FALSE)</f>
        <v>ДА</v>
      </c>
      <c r="J189" s="60" t="str">
        <f>'база от провайдера'!D163</f>
        <v>Ильича</v>
      </c>
      <c r="K189" s="60" t="str">
        <f>IF( 'база от провайдера'!F163&lt;&gt;"",CONCATENATE('база от провайдера'!E163,"к",'база от провайдера'!F163),'база от провайдера'!E163)</f>
        <v>132</v>
      </c>
      <c r="M189" s="60" t="s">
        <v>1232</v>
      </c>
      <c r="T189" s="60" t="s">
        <v>1233</v>
      </c>
      <c r="AB189" s="62" t="str">
        <f>CONCATENATE(IF('база от провайдера'!G163&lt;&gt;"",CONCATENATE( "Дом запущен: ",'база от провайдера'!G163,". "),""), IF('база от провайдера'!M163&lt;&gt;"",CONCATENATE("Этажей: ",'база от провайдера'!M163,". "),""),  IF('база от провайдера'!N163&lt;&gt;"",CONCATENATE("Квартир: ",'база от провайдера'!N163),""))</f>
        <v>Дом запущен: 25/09/2008-11:23:26. Этажей: 2. Квартир: 9</v>
      </c>
      <c r="AC189" s="60"/>
      <c r="AD189" s="67" t="s">
        <v>1234</v>
      </c>
    </row>
    <row r="190" spans="2:30" x14ac:dyDescent="0.25">
      <c r="B190" s="18">
        <f t="shared" si="4"/>
        <v>3</v>
      </c>
      <c r="C190" s="17" t="str">
        <f t="shared" si="5"/>
        <v>Билайн</v>
      </c>
      <c r="D190" s="9"/>
      <c r="E190" s="60" t="str">
        <f>VLOOKUP('база от провайдера'!A164,Лист1!B$2:F$11,2,FALSE)</f>
        <v>Воронежская область</v>
      </c>
      <c r="F190" s="60"/>
      <c r="G190" s="61" t="str">
        <f>VLOOKUP('база от провайдера'!A164,Лист1!B$2:F$11,3,FALSE)</f>
        <v>Воронеж</v>
      </c>
      <c r="H190" s="60" t="str">
        <f>VLOOKUP('база от провайдера'!A164,Лист1!B$2:F$11,4,FALSE)</f>
        <v>г</v>
      </c>
      <c r="I190" s="60" t="str">
        <f>VLOOKUP('база от провайдера'!A164,Лист1!B$2:F$11,5,FALSE)</f>
        <v>ДА</v>
      </c>
      <c r="J190" s="60" t="str">
        <f>'база от провайдера'!D164</f>
        <v>Волжская</v>
      </c>
      <c r="K190" s="60" t="str">
        <f>IF( 'база от провайдера'!F164&lt;&gt;"",CONCATENATE('база от провайдера'!E164,"к",'база от провайдера'!F164),'база от провайдера'!E164)</f>
        <v>17</v>
      </c>
      <c r="M190" s="60" t="s">
        <v>1232</v>
      </c>
      <c r="T190" s="60" t="s">
        <v>1233</v>
      </c>
      <c r="AB190" s="62" t="str">
        <f>CONCATENATE(IF('база от провайдера'!G164&lt;&gt;"",CONCATENATE( "Дом запущен: ",'база от провайдера'!G164,". "),""), IF('база от провайдера'!M164&lt;&gt;"",CONCATENATE("Этажей: ",'база от провайдера'!M164,". "),""),  IF('база от провайдера'!N164&lt;&gt;"",CONCATENATE("Квартир: ",'база от провайдера'!N164),""))</f>
        <v>Дом запущен: 08/12/2010-11:02:18. Этажей: 2. Квартир: 4</v>
      </c>
      <c r="AC190" s="60"/>
      <c r="AD190" s="63" t="s">
        <v>1234</v>
      </c>
    </row>
    <row r="191" spans="2:30" x14ac:dyDescent="0.25">
      <c r="B191" s="18">
        <f t="shared" si="4"/>
        <v>3</v>
      </c>
      <c r="C191" s="17" t="str">
        <f t="shared" si="5"/>
        <v>Билайн</v>
      </c>
      <c r="D191" s="9"/>
      <c r="E191" s="60" t="str">
        <f>VLOOKUP('база от провайдера'!A165,Лист1!B$2:F$11,2,FALSE)</f>
        <v>Воронежская область</v>
      </c>
      <c r="F191" s="60"/>
      <c r="G191" s="61" t="str">
        <f>VLOOKUP('база от провайдера'!A165,Лист1!B$2:F$11,3,FALSE)</f>
        <v>Воронеж</v>
      </c>
      <c r="H191" s="60" t="str">
        <f>VLOOKUP('база от провайдера'!A165,Лист1!B$2:F$11,4,FALSE)</f>
        <v>г</v>
      </c>
      <c r="I191" s="60" t="str">
        <f>VLOOKUP('база от провайдера'!A165,Лист1!B$2:F$11,5,FALSE)</f>
        <v>ДА</v>
      </c>
      <c r="J191" s="60" t="str">
        <f>'база от провайдера'!D165</f>
        <v>Переверткина</v>
      </c>
      <c r="K191" s="60" t="str">
        <f>IF( 'база от провайдера'!F165&lt;&gt;"",CONCATENATE('база от провайдера'!E165,"к",'база от провайдера'!F165),'база от провайдера'!E165)</f>
        <v>12</v>
      </c>
      <c r="M191" s="60" t="s">
        <v>1232</v>
      </c>
      <c r="T191" s="60" t="s">
        <v>1233</v>
      </c>
      <c r="AB191" s="62" t="str">
        <f>CONCATENATE(IF('база от провайдера'!G165&lt;&gt;"",CONCATENATE( "Дом запущен: ",'база от провайдера'!G165,". "),""), IF('база от провайдера'!M165&lt;&gt;"",CONCATENATE("Этажей: ",'база от провайдера'!M165,". "),""),  IF('база от провайдера'!N165&lt;&gt;"",CONCATENATE("Квартир: ",'база от провайдера'!N165),""))</f>
        <v>Дом запущен: 08/10/2008-09:21:08. Этажей: 4. Квартир: 4</v>
      </c>
      <c r="AC191" s="60"/>
      <c r="AD191" s="67" t="s">
        <v>1234</v>
      </c>
    </row>
    <row r="192" spans="2:30" x14ac:dyDescent="0.25">
      <c r="B192" s="18">
        <f t="shared" si="4"/>
        <v>3</v>
      </c>
      <c r="C192" s="17" t="str">
        <f t="shared" si="5"/>
        <v>Билайн</v>
      </c>
      <c r="D192" s="9"/>
      <c r="E192" s="60" t="str">
        <f>VLOOKUP('база от провайдера'!A166,Лист1!B$2:F$11,2,FALSE)</f>
        <v>Воронежская область</v>
      </c>
      <c r="F192" s="60"/>
      <c r="G192" s="61" t="str">
        <f>VLOOKUP('база от провайдера'!A166,Лист1!B$2:F$11,3,FALSE)</f>
        <v>Воронеж</v>
      </c>
      <c r="H192" s="60" t="str">
        <f>VLOOKUP('база от провайдера'!A166,Лист1!B$2:F$11,4,FALSE)</f>
        <v>г</v>
      </c>
      <c r="I192" s="60" t="str">
        <f>VLOOKUP('база от провайдера'!A166,Лист1!B$2:F$11,5,FALSE)</f>
        <v>ДА</v>
      </c>
      <c r="J192" s="60" t="str">
        <f>'база от провайдера'!D166</f>
        <v>Переверткина</v>
      </c>
      <c r="K192" s="60" t="str">
        <f>IF( 'база от провайдера'!F166&lt;&gt;"",CONCATENATE('база от провайдера'!E166,"к",'база от провайдера'!F166),'база от провайдера'!E166)</f>
        <v>21</v>
      </c>
      <c r="M192" s="60" t="s">
        <v>1232</v>
      </c>
      <c r="T192" s="60" t="s">
        <v>1233</v>
      </c>
      <c r="AB192" s="62" t="str">
        <f>CONCATENATE(IF('база от провайдера'!G166&lt;&gt;"",CONCATENATE( "Дом запущен: ",'база от провайдера'!G166,". "),""), IF('база от провайдера'!M166&lt;&gt;"",CONCATENATE("Этажей: ",'база от провайдера'!M166,". "),""),  IF('база от провайдера'!N166&lt;&gt;"",CONCATENATE("Квартир: ",'база от провайдера'!N166),""))</f>
        <v>Дом запущен: 03/12/2008-09:20:58. Этажей: 1. Квартир: 9</v>
      </c>
      <c r="AC192" s="60"/>
      <c r="AD192" s="63" t="s">
        <v>1234</v>
      </c>
    </row>
    <row r="193" spans="2:30" x14ac:dyDescent="0.25">
      <c r="B193" s="18">
        <f t="shared" si="4"/>
        <v>3</v>
      </c>
      <c r="C193" s="17" t="str">
        <f t="shared" si="5"/>
        <v>Билайн</v>
      </c>
      <c r="D193" s="9"/>
      <c r="E193" s="60" t="str">
        <f>VLOOKUP('база от провайдера'!A167,Лист1!B$2:F$11,2,FALSE)</f>
        <v>Воронежская область</v>
      </c>
      <c r="F193" s="60"/>
      <c r="G193" s="61" t="str">
        <f>VLOOKUP('база от провайдера'!A167,Лист1!B$2:F$11,3,FALSE)</f>
        <v>Воронеж</v>
      </c>
      <c r="H193" s="60" t="str">
        <f>VLOOKUP('база от провайдера'!A167,Лист1!B$2:F$11,4,FALSE)</f>
        <v>г</v>
      </c>
      <c r="I193" s="60" t="str">
        <f>VLOOKUP('база от провайдера'!A167,Лист1!B$2:F$11,5,FALSE)</f>
        <v>ДА</v>
      </c>
      <c r="J193" s="60" t="str">
        <f>'база от провайдера'!D167</f>
        <v>Переверткина</v>
      </c>
      <c r="K193" s="60" t="str">
        <f>IF( 'база от провайдера'!F167&lt;&gt;"",CONCATENATE('база от провайдера'!E167,"к",'база от провайдера'!F167),'база от провайдера'!E167)</f>
        <v>26</v>
      </c>
      <c r="M193" s="60" t="s">
        <v>1232</v>
      </c>
      <c r="T193" s="60" t="s">
        <v>1233</v>
      </c>
      <c r="AB193" s="62" t="str">
        <f>CONCATENATE(IF('база от провайдера'!G167&lt;&gt;"",CONCATENATE( "Дом запущен: ",'база от провайдера'!G167,". "),""), IF('база от провайдера'!M167&lt;&gt;"",CONCATENATE("Этажей: ",'база от провайдера'!M167,". "),""),  IF('база от провайдера'!N167&lt;&gt;"",CONCATENATE("Квартир: ",'база от провайдера'!N167),""))</f>
        <v>Дом запущен: 03/12/2008-09:20:58. Этажей: 6. Квартир: 5</v>
      </c>
      <c r="AC193" s="60"/>
      <c r="AD193" s="67" t="s">
        <v>1234</v>
      </c>
    </row>
    <row r="194" spans="2:30" x14ac:dyDescent="0.25">
      <c r="B194" s="18">
        <f t="shared" si="4"/>
        <v>3</v>
      </c>
      <c r="C194" s="17" t="str">
        <f t="shared" si="5"/>
        <v>Билайн</v>
      </c>
      <c r="D194" s="9"/>
      <c r="E194" s="60" t="str">
        <f>VLOOKUP('база от провайдера'!A168,Лист1!B$2:F$11,2,FALSE)</f>
        <v>Воронежская область</v>
      </c>
      <c r="F194" s="60"/>
      <c r="G194" s="61" t="str">
        <f>VLOOKUP('база от провайдера'!A168,Лист1!B$2:F$11,3,FALSE)</f>
        <v>Воронеж</v>
      </c>
      <c r="H194" s="60" t="str">
        <f>VLOOKUP('база от провайдера'!A168,Лист1!B$2:F$11,4,FALSE)</f>
        <v>г</v>
      </c>
      <c r="I194" s="60" t="str">
        <f>VLOOKUP('база от провайдера'!A168,Лист1!B$2:F$11,5,FALSE)</f>
        <v>ДА</v>
      </c>
      <c r="J194" s="60" t="str">
        <f>'база от провайдера'!D168</f>
        <v>Переверткина</v>
      </c>
      <c r="K194" s="60" t="str">
        <f>IF( 'база от провайдера'!F168&lt;&gt;"",CONCATENATE('база от провайдера'!E168,"к",'база от провайдера'!F168),'база от провайдера'!E168)</f>
        <v>28</v>
      </c>
      <c r="M194" s="60" t="s">
        <v>1232</v>
      </c>
      <c r="T194" s="60" t="s">
        <v>1233</v>
      </c>
      <c r="AB194" s="62" t="str">
        <f>CONCATENATE(IF('база от провайдера'!G168&lt;&gt;"",CONCATENATE( "Дом запущен: ",'база от провайдера'!G168,". "),""), IF('база от провайдера'!M168&lt;&gt;"",CONCATENATE("Этажей: ",'база от провайдера'!M168,". "),""),  IF('база от провайдера'!N168&lt;&gt;"",CONCATENATE("Квартир: ",'база от провайдера'!N168),""))</f>
        <v>Дом запущен: 03/12/2008-09:20:58. Этажей: 8. Квартир: 5</v>
      </c>
      <c r="AC194" s="60"/>
      <c r="AD194" s="63" t="s">
        <v>1234</v>
      </c>
    </row>
    <row r="195" spans="2:30" x14ac:dyDescent="0.25">
      <c r="B195" s="18">
        <f t="shared" si="4"/>
        <v>3</v>
      </c>
      <c r="C195" s="17" t="str">
        <f t="shared" si="5"/>
        <v>Билайн</v>
      </c>
      <c r="D195" s="9"/>
      <c r="E195" s="60" t="str">
        <f>VLOOKUP('база от провайдера'!A169,Лист1!B$2:F$11,2,FALSE)</f>
        <v>Воронежская область</v>
      </c>
      <c r="F195" s="60"/>
      <c r="G195" s="61" t="str">
        <f>VLOOKUP('база от провайдера'!A169,Лист1!B$2:F$11,3,FALSE)</f>
        <v>Воронеж</v>
      </c>
      <c r="H195" s="60" t="str">
        <f>VLOOKUP('база от провайдера'!A169,Лист1!B$2:F$11,4,FALSE)</f>
        <v>г</v>
      </c>
      <c r="I195" s="60" t="str">
        <f>VLOOKUP('база от провайдера'!A169,Лист1!B$2:F$11,5,FALSE)</f>
        <v>ДА</v>
      </c>
      <c r="J195" s="60" t="str">
        <f>'база от провайдера'!D169</f>
        <v>Переверткина</v>
      </c>
      <c r="K195" s="60" t="str">
        <f>IF( 'база от провайдера'!F169&lt;&gt;"",CONCATENATE('база от провайдера'!E169,"к",'база от провайдера'!F169),'база от провайдера'!E169)</f>
        <v>33</v>
      </c>
      <c r="M195" s="60" t="s">
        <v>1232</v>
      </c>
      <c r="T195" s="60" t="s">
        <v>1233</v>
      </c>
      <c r="AB195" s="62" t="str">
        <f>CONCATENATE(IF('база от провайдера'!G169&lt;&gt;"",CONCATENATE( "Дом запущен: ",'база от провайдера'!G169,". "),""), IF('база от провайдера'!M169&lt;&gt;"",CONCATENATE("Этажей: ",'база от провайдера'!M169,". "),""),  IF('база от провайдера'!N169&lt;&gt;"",CONCATENATE("Квартир: ",'база от провайдера'!N169),""))</f>
        <v>Дом запущен: 03/12/2008-09:20:58. Этажей: 4. Квартир: 9</v>
      </c>
      <c r="AC195" s="60"/>
      <c r="AD195" s="67" t="s">
        <v>1234</v>
      </c>
    </row>
    <row r="196" spans="2:30" x14ac:dyDescent="0.25">
      <c r="B196" s="18">
        <f t="shared" si="4"/>
        <v>3</v>
      </c>
      <c r="C196" s="17" t="str">
        <f t="shared" si="5"/>
        <v>Билайн</v>
      </c>
      <c r="D196" s="9"/>
      <c r="E196" s="60" t="str">
        <f>VLOOKUP('база от провайдера'!A170,Лист1!B$2:F$11,2,FALSE)</f>
        <v>Воронежская область</v>
      </c>
      <c r="F196" s="60"/>
      <c r="G196" s="61" t="str">
        <f>VLOOKUP('база от провайдера'!A170,Лист1!B$2:F$11,3,FALSE)</f>
        <v>Воронеж</v>
      </c>
      <c r="H196" s="60" t="str">
        <f>VLOOKUP('база от провайдера'!A170,Лист1!B$2:F$11,4,FALSE)</f>
        <v>г</v>
      </c>
      <c r="I196" s="60" t="str">
        <f>VLOOKUP('база от провайдера'!A170,Лист1!B$2:F$11,5,FALSE)</f>
        <v>ДА</v>
      </c>
      <c r="J196" s="60" t="str">
        <f>'база от провайдера'!D170</f>
        <v>Переверткина</v>
      </c>
      <c r="K196" s="60" t="str">
        <f>IF( 'база от провайдера'!F170&lt;&gt;"",CONCATENATE('база от провайдера'!E170,"к",'база от провайдера'!F170),'база от провайдера'!E170)</f>
        <v>37</v>
      </c>
      <c r="M196" s="60" t="s">
        <v>1232</v>
      </c>
      <c r="T196" s="60" t="s">
        <v>1233</v>
      </c>
      <c r="AB196" s="62" t="str">
        <f>CONCATENATE(IF('база от провайдера'!G170&lt;&gt;"",CONCATENATE( "Дом запущен: ",'база от провайдера'!G170,". "),""), IF('база от провайдера'!M170&lt;&gt;"",CONCATENATE("Этажей: ",'база от провайдера'!M170,". "),""),  IF('база от провайдера'!N170&lt;&gt;"",CONCATENATE("Квартир: ",'база от провайдера'!N170),""))</f>
        <v>Дом запущен: 25/02/2009-05:02:49. Этажей: 3. Квартир: 9</v>
      </c>
      <c r="AC196" s="60"/>
      <c r="AD196" s="63" t="s">
        <v>1234</v>
      </c>
    </row>
    <row r="197" spans="2:30" x14ac:dyDescent="0.25">
      <c r="B197" s="18">
        <f t="shared" si="4"/>
        <v>3</v>
      </c>
      <c r="C197" s="17" t="str">
        <f t="shared" si="5"/>
        <v>Билайн</v>
      </c>
      <c r="D197" s="9"/>
      <c r="E197" s="60" t="str">
        <f>VLOOKUP('база от провайдера'!A171,Лист1!B$2:F$11,2,FALSE)</f>
        <v>Воронежская область</v>
      </c>
      <c r="F197" s="60"/>
      <c r="G197" s="61" t="str">
        <f>VLOOKUP('база от провайдера'!A171,Лист1!B$2:F$11,3,FALSE)</f>
        <v>Воронеж</v>
      </c>
      <c r="H197" s="60" t="str">
        <f>VLOOKUP('база от провайдера'!A171,Лист1!B$2:F$11,4,FALSE)</f>
        <v>г</v>
      </c>
      <c r="I197" s="60" t="str">
        <f>VLOOKUP('база от провайдера'!A171,Лист1!B$2:F$11,5,FALSE)</f>
        <v>ДА</v>
      </c>
      <c r="J197" s="60" t="str">
        <f>'база от провайдера'!D171</f>
        <v>Переверткина</v>
      </c>
      <c r="K197" s="60" t="str">
        <f>IF( 'база от провайдера'!F171&lt;&gt;"",CONCATENATE('база от провайдера'!E171,"к",'база от провайдера'!F171),'база от провайдера'!E171)</f>
        <v>38</v>
      </c>
      <c r="M197" s="60" t="s">
        <v>1232</v>
      </c>
      <c r="T197" s="60" t="s">
        <v>1233</v>
      </c>
      <c r="AB197" s="62" t="str">
        <f>CONCATENATE(IF('база от провайдера'!G171&lt;&gt;"",CONCATENATE( "Дом запущен: ",'база от провайдера'!G171,". "),""), IF('база от провайдера'!M171&lt;&gt;"",CONCATENATE("Этажей: ",'база от провайдера'!M171,". "),""),  IF('база от провайдера'!N171&lt;&gt;"",CONCATENATE("Квартир: ",'база от провайдера'!N171),""))</f>
        <v>Дом запущен: 03/12/2008-09:20:58. Этажей: 6. Квартир: 5</v>
      </c>
      <c r="AC197" s="60"/>
      <c r="AD197" s="67" t="s">
        <v>1234</v>
      </c>
    </row>
    <row r="198" spans="2:30" x14ac:dyDescent="0.25">
      <c r="B198" s="18">
        <f t="shared" si="4"/>
        <v>3</v>
      </c>
      <c r="C198" s="17" t="str">
        <f t="shared" si="5"/>
        <v>Билайн</v>
      </c>
      <c r="D198" s="9"/>
      <c r="E198" s="60" t="str">
        <f>VLOOKUP('база от провайдера'!A172,Лист1!B$2:F$11,2,FALSE)</f>
        <v>Воронежская область</v>
      </c>
      <c r="F198" s="60"/>
      <c r="G198" s="61" t="str">
        <f>VLOOKUP('база от провайдера'!A172,Лист1!B$2:F$11,3,FALSE)</f>
        <v>Воронеж</v>
      </c>
      <c r="H198" s="60" t="str">
        <f>VLOOKUP('база от провайдера'!A172,Лист1!B$2:F$11,4,FALSE)</f>
        <v>г</v>
      </c>
      <c r="I198" s="60" t="str">
        <f>VLOOKUP('база от провайдера'!A172,Лист1!B$2:F$11,5,FALSE)</f>
        <v>ДА</v>
      </c>
      <c r="J198" s="60" t="str">
        <f>'база от провайдера'!D172</f>
        <v>Переверткина</v>
      </c>
      <c r="K198" s="60" t="str">
        <f>IF( 'база от провайдера'!F172&lt;&gt;"",CONCATENATE('база от провайдера'!E172,"к",'база от провайдера'!F172),'база от провайдера'!E172)</f>
        <v>44</v>
      </c>
      <c r="M198" s="60" t="s">
        <v>1232</v>
      </c>
      <c r="T198" s="60" t="s">
        <v>1233</v>
      </c>
      <c r="AB198" s="62" t="str">
        <f>CONCATENATE(IF('база от провайдера'!G172&lt;&gt;"",CONCATENATE( "Дом запущен: ",'база от провайдера'!G172,". "),""), IF('база от провайдера'!M172&lt;&gt;"",CONCATENATE("Этажей: ",'база от провайдера'!M172,". "),""),  IF('база от провайдера'!N172&lt;&gt;"",CONCATENATE("Квартир: ",'база от провайдера'!N172),""))</f>
        <v>Дом запущен: 03/12/2008-09:20:58. Этажей: 1. Квартир: 9</v>
      </c>
      <c r="AC198" s="60"/>
      <c r="AD198" s="63" t="s">
        <v>1234</v>
      </c>
    </row>
    <row r="199" spans="2:30" x14ac:dyDescent="0.25">
      <c r="B199" s="18">
        <f t="shared" si="4"/>
        <v>3</v>
      </c>
      <c r="C199" s="17" t="str">
        <f t="shared" si="5"/>
        <v>Билайн</v>
      </c>
      <c r="D199" s="9"/>
      <c r="E199" s="60" t="str">
        <f>VLOOKUP('база от провайдера'!A173,Лист1!B$2:F$11,2,FALSE)</f>
        <v>Воронежская область</v>
      </c>
      <c r="F199" s="60"/>
      <c r="G199" s="61" t="str">
        <f>VLOOKUP('база от провайдера'!A173,Лист1!B$2:F$11,3,FALSE)</f>
        <v>Воронеж</v>
      </c>
      <c r="H199" s="60" t="str">
        <f>VLOOKUP('база от провайдера'!A173,Лист1!B$2:F$11,4,FALSE)</f>
        <v>г</v>
      </c>
      <c r="I199" s="60" t="str">
        <f>VLOOKUP('база от провайдера'!A173,Лист1!B$2:F$11,5,FALSE)</f>
        <v>ДА</v>
      </c>
      <c r="J199" s="60" t="str">
        <f>'база от провайдера'!D173</f>
        <v>Переверткина</v>
      </c>
      <c r="K199" s="60" t="str">
        <f>IF( 'база от провайдера'!F173&lt;&gt;"",CONCATENATE('база от провайдера'!E173,"к",'база от провайдера'!F173),'база от провайдера'!E173)</f>
        <v>49</v>
      </c>
      <c r="M199" s="60" t="s">
        <v>1232</v>
      </c>
      <c r="T199" s="60" t="s">
        <v>1233</v>
      </c>
      <c r="AB199" s="62" t="str">
        <f>CONCATENATE(IF('база от провайдера'!G173&lt;&gt;"",CONCATENATE( "Дом запущен: ",'база от провайдера'!G173,". "),""), IF('база от провайдера'!M173&lt;&gt;"",CONCATENATE("Этажей: ",'база от провайдера'!M173,". "),""),  IF('база от провайдера'!N173&lt;&gt;"",CONCATENATE("Квартир: ",'база от провайдера'!N173),""))</f>
        <v>Дом запущен: 25/02/2009-05:02:49. Этажей: 3. Квартир: 9</v>
      </c>
      <c r="AC199" s="60"/>
      <c r="AD199" s="67" t="s">
        <v>1234</v>
      </c>
    </row>
    <row r="200" spans="2:30" x14ac:dyDescent="0.25">
      <c r="B200" s="18">
        <f t="shared" si="4"/>
        <v>3</v>
      </c>
      <c r="C200" s="17" t="str">
        <f t="shared" si="5"/>
        <v>Билайн</v>
      </c>
      <c r="D200" s="9"/>
      <c r="E200" s="60" t="str">
        <f>VLOOKUP('база от провайдера'!A174,Лист1!B$2:F$11,2,FALSE)</f>
        <v>Воронежская область</v>
      </c>
      <c r="F200" s="60"/>
      <c r="G200" s="61" t="str">
        <f>VLOOKUP('база от провайдера'!A174,Лист1!B$2:F$11,3,FALSE)</f>
        <v>Воронеж</v>
      </c>
      <c r="H200" s="60" t="str">
        <f>VLOOKUP('база от провайдера'!A174,Лист1!B$2:F$11,4,FALSE)</f>
        <v>г</v>
      </c>
      <c r="I200" s="60" t="str">
        <f>VLOOKUP('база от провайдера'!A174,Лист1!B$2:F$11,5,FALSE)</f>
        <v>ДА</v>
      </c>
      <c r="J200" s="60" t="str">
        <f>'база от провайдера'!D174</f>
        <v>Ростовская</v>
      </c>
      <c r="K200" s="60" t="str">
        <f>IF( 'база от провайдера'!F174&lt;&gt;"",CONCATENATE('база от провайдера'!E174,"к",'база от провайдера'!F174),'база от провайдера'!E174)</f>
        <v>29А</v>
      </c>
      <c r="M200" s="60" t="s">
        <v>1232</v>
      </c>
      <c r="T200" s="60" t="s">
        <v>1233</v>
      </c>
      <c r="AB200" s="62" t="str">
        <f>CONCATENATE(IF('база от провайдера'!G174&lt;&gt;"",CONCATENATE( "Дом запущен: ",'база от провайдера'!G174,". "),""), IF('база от провайдера'!M174&lt;&gt;"",CONCATENATE("Этажей: ",'база от провайдера'!M174,". "),""),  IF('база от провайдера'!N174&lt;&gt;"",CONCATENATE("Квартир: ",'база от провайдера'!N174),""))</f>
        <v>Дом запущен: 08/12/2010-10:54:06. Этажей: 6. Квартир: 5</v>
      </c>
      <c r="AC200" s="60"/>
      <c r="AD200" s="63" t="s">
        <v>1234</v>
      </c>
    </row>
    <row r="201" spans="2:30" x14ac:dyDescent="0.25">
      <c r="B201" s="18">
        <f t="shared" si="4"/>
        <v>3</v>
      </c>
      <c r="C201" s="17" t="str">
        <f t="shared" si="5"/>
        <v>Билайн</v>
      </c>
      <c r="D201" s="9"/>
      <c r="E201" s="60" t="str">
        <f>VLOOKUP('база от провайдера'!A175,Лист1!B$2:F$11,2,FALSE)</f>
        <v>Воронежская область</v>
      </c>
      <c r="F201" s="60"/>
      <c r="G201" s="61" t="str">
        <f>VLOOKUP('база от провайдера'!A175,Лист1!B$2:F$11,3,FALSE)</f>
        <v>Воронеж</v>
      </c>
      <c r="H201" s="60" t="str">
        <f>VLOOKUP('база от провайдера'!A175,Лист1!B$2:F$11,4,FALSE)</f>
        <v>г</v>
      </c>
      <c r="I201" s="60" t="str">
        <f>VLOOKUP('база от провайдера'!A175,Лист1!B$2:F$11,5,FALSE)</f>
        <v>ДА</v>
      </c>
      <c r="J201" s="60" t="str">
        <f>'база от провайдера'!D175</f>
        <v>Ростовская</v>
      </c>
      <c r="K201" s="60" t="str">
        <f>IF( 'база от провайдера'!F175&lt;&gt;"",CONCATENATE('база от провайдера'!E175,"к",'база от провайдера'!F175),'база от провайдера'!E175)</f>
        <v>59А</v>
      </c>
      <c r="M201" s="60" t="s">
        <v>1232</v>
      </c>
      <c r="T201" s="60" t="s">
        <v>1233</v>
      </c>
      <c r="AB201" s="62" t="str">
        <f>CONCATENATE(IF('база от провайдера'!G175&lt;&gt;"",CONCATENATE( "Дом запущен: ",'база от провайдера'!G175,". "),""), IF('база от провайдера'!M175&lt;&gt;"",CONCATENATE("Этажей: ",'база от провайдера'!M175,". "),""),  IF('база от провайдера'!N175&lt;&gt;"",CONCATENATE("Квартир: ",'база от провайдера'!N175),""))</f>
        <v>Дом запущен: 17/10/2011-16:25:46. Этажей: 2. Квартир: 10</v>
      </c>
      <c r="AC201" s="60"/>
      <c r="AD201" s="67" t="s">
        <v>1234</v>
      </c>
    </row>
    <row r="202" spans="2:30" x14ac:dyDescent="0.25">
      <c r="B202" s="18">
        <f t="shared" si="4"/>
        <v>3</v>
      </c>
      <c r="C202" s="17" t="str">
        <f t="shared" si="5"/>
        <v>Билайн</v>
      </c>
      <c r="D202" s="9"/>
      <c r="E202" s="60" t="str">
        <f>VLOOKUP('база от провайдера'!A176,Лист1!B$2:F$11,2,FALSE)</f>
        <v>Воронежская область</v>
      </c>
      <c r="F202" s="60"/>
      <c r="G202" s="61" t="str">
        <f>VLOOKUP('база от провайдера'!A176,Лист1!B$2:F$11,3,FALSE)</f>
        <v>Воронеж</v>
      </c>
      <c r="H202" s="60" t="str">
        <f>VLOOKUP('база от провайдера'!A176,Лист1!B$2:F$11,4,FALSE)</f>
        <v>г</v>
      </c>
      <c r="I202" s="60" t="str">
        <f>VLOOKUP('база от провайдера'!A176,Лист1!B$2:F$11,5,FALSE)</f>
        <v>ДА</v>
      </c>
      <c r="J202" s="60" t="str">
        <f>'база от провайдера'!D176</f>
        <v>Ростовская</v>
      </c>
      <c r="K202" s="60" t="str">
        <f>IF( 'база от провайдера'!F176&lt;&gt;"",CONCATENATE('база от провайдера'!E176,"к",'база от провайдера'!F176),'база от провайдера'!E176)</f>
        <v>73А</v>
      </c>
      <c r="M202" s="60" t="s">
        <v>1232</v>
      </c>
      <c r="T202" s="60" t="s">
        <v>1233</v>
      </c>
      <c r="AB202" s="62" t="str">
        <f>CONCATENATE(IF('база от провайдера'!G176&lt;&gt;"",CONCATENATE( "Дом запущен: ",'база от провайдера'!G176,". "),""), IF('база от провайдера'!M176&lt;&gt;"",CONCATENATE("Этажей: ",'база от провайдера'!M176,". "),""),  IF('база от провайдера'!N176&lt;&gt;"",CONCATENATE("Квартир: ",'база от провайдера'!N176),""))</f>
        <v>Дом запущен: 21/09/2010-16:06:46. Этажей: 4. Квартир: 10</v>
      </c>
      <c r="AC202" s="60"/>
      <c r="AD202" s="63" t="s">
        <v>1234</v>
      </c>
    </row>
    <row r="203" spans="2:30" x14ac:dyDescent="0.25">
      <c r="B203" s="18">
        <f t="shared" si="4"/>
        <v>3</v>
      </c>
      <c r="C203" s="17" t="str">
        <f t="shared" si="5"/>
        <v>Билайн</v>
      </c>
      <c r="D203" s="9"/>
      <c r="E203" s="60" t="str">
        <f>VLOOKUP('база от провайдера'!A177,Лист1!B$2:F$11,2,FALSE)</f>
        <v>Воронежская область</v>
      </c>
      <c r="F203" s="60"/>
      <c r="G203" s="61" t="str">
        <f>VLOOKUP('база от провайдера'!A177,Лист1!B$2:F$11,3,FALSE)</f>
        <v>Воронеж</v>
      </c>
      <c r="H203" s="60" t="str">
        <f>VLOOKUP('база от провайдера'!A177,Лист1!B$2:F$11,4,FALSE)</f>
        <v>г</v>
      </c>
      <c r="I203" s="60" t="str">
        <f>VLOOKUP('база от провайдера'!A177,Лист1!B$2:F$11,5,FALSE)</f>
        <v>ДА</v>
      </c>
      <c r="J203" s="60" t="str">
        <f>'база от провайдера'!D177</f>
        <v>Ростовская</v>
      </c>
      <c r="K203" s="60" t="str">
        <f>IF( 'база от провайдера'!F177&lt;&gt;"",CONCATENATE('база от провайдера'!E177,"к",'база от провайдера'!F177),'база от провайдера'!E177)</f>
        <v>46/4</v>
      </c>
      <c r="M203" s="60" t="s">
        <v>1232</v>
      </c>
      <c r="T203" s="60" t="s">
        <v>1233</v>
      </c>
      <c r="AB203" s="62" t="str">
        <f>CONCATENATE(IF('база от провайдера'!G177&lt;&gt;"",CONCATENATE( "Дом запущен: ",'база от провайдера'!G177,". "),""), IF('база от провайдера'!M177&lt;&gt;"",CONCATENATE("Этажей: ",'база от провайдера'!M177,". "),""),  IF('база от провайдера'!N177&lt;&gt;"",CONCATENATE("Квартир: ",'база от провайдера'!N177),""))</f>
        <v>Дом запущен: 25/09/2008-11:23:26. Этажей: 5. Квартир: 5</v>
      </c>
      <c r="AC203" s="60"/>
      <c r="AD203" s="67" t="s">
        <v>1234</v>
      </c>
    </row>
    <row r="204" spans="2:30" x14ac:dyDescent="0.25">
      <c r="B204" s="18">
        <f t="shared" si="4"/>
        <v>3</v>
      </c>
      <c r="C204" s="17" t="str">
        <f t="shared" si="5"/>
        <v>Билайн</v>
      </c>
      <c r="D204" s="9"/>
      <c r="E204" s="60" t="str">
        <f>VLOOKUP('база от провайдера'!A178,Лист1!B$2:F$11,2,FALSE)</f>
        <v>Воронежская область</v>
      </c>
      <c r="F204" s="60"/>
      <c r="G204" s="61" t="str">
        <f>VLOOKUP('база от провайдера'!A178,Лист1!B$2:F$11,3,FALSE)</f>
        <v>Воронеж</v>
      </c>
      <c r="H204" s="60" t="str">
        <f>VLOOKUP('база от провайдера'!A178,Лист1!B$2:F$11,4,FALSE)</f>
        <v>г</v>
      </c>
      <c r="I204" s="60" t="str">
        <f>VLOOKUP('база от провайдера'!A178,Лист1!B$2:F$11,5,FALSE)</f>
        <v>ДА</v>
      </c>
      <c r="J204" s="60" t="str">
        <f>'база от провайдера'!D178</f>
        <v>Ростовская</v>
      </c>
      <c r="K204" s="60" t="str">
        <f>IF( 'база от провайдера'!F178&lt;&gt;"",CONCATENATE('база от провайдера'!E178,"к",'база от провайдера'!F178),'база от провайдера'!E178)</f>
        <v>46/6</v>
      </c>
      <c r="M204" s="60" t="s">
        <v>1232</v>
      </c>
      <c r="T204" s="60" t="s">
        <v>1233</v>
      </c>
      <c r="AB204" s="62" t="str">
        <f>CONCATENATE(IF('база от провайдера'!G178&lt;&gt;"",CONCATENATE( "Дом запущен: ",'база от провайдера'!G178,". "),""), IF('база от провайдера'!M178&lt;&gt;"",CONCATENATE("Этажей: ",'база от провайдера'!M178,". "),""),  IF('база от провайдера'!N178&lt;&gt;"",CONCATENATE("Квартир: ",'база от провайдера'!N178),""))</f>
        <v>Дом запущен: 25/09/2008-11:23:26. Этажей: 5. Квартир: 5</v>
      </c>
      <c r="AC204" s="60"/>
      <c r="AD204" s="63" t="s">
        <v>1234</v>
      </c>
    </row>
    <row r="205" spans="2:30" x14ac:dyDescent="0.25">
      <c r="B205" s="18">
        <f t="shared" si="4"/>
        <v>3</v>
      </c>
      <c r="C205" s="17" t="str">
        <f t="shared" si="5"/>
        <v>Билайн</v>
      </c>
      <c r="D205" s="9"/>
      <c r="E205" s="60" t="str">
        <f>VLOOKUP('база от провайдера'!A179,Лист1!B$2:F$11,2,FALSE)</f>
        <v>Воронежская область</v>
      </c>
      <c r="F205" s="60"/>
      <c r="G205" s="61" t="str">
        <f>VLOOKUP('база от провайдера'!A179,Лист1!B$2:F$11,3,FALSE)</f>
        <v>Воронеж</v>
      </c>
      <c r="H205" s="60" t="str">
        <f>VLOOKUP('база от провайдера'!A179,Лист1!B$2:F$11,4,FALSE)</f>
        <v>г</v>
      </c>
      <c r="I205" s="60" t="str">
        <f>VLOOKUP('база от провайдера'!A179,Лист1!B$2:F$11,5,FALSE)</f>
        <v>ДА</v>
      </c>
      <c r="J205" s="60" t="str">
        <f>'база от провайдера'!D179</f>
        <v>Ростовская</v>
      </c>
      <c r="K205" s="60" t="str">
        <f>IF( 'база от провайдера'!F179&lt;&gt;"",CONCATENATE('база от провайдера'!E179,"к",'база от провайдера'!F179),'база от провайдера'!E179)</f>
        <v>46/8</v>
      </c>
      <c r="M205" s="60" t="s">
        <v>1232</v>
      </c>
      <c r="T205" s="60" t="s">
        <v>1233</v>
      </c>
      <c r="AB205" s="62" t="str">
        <f>CONCATENATE(IF('база от провайдера'!G179&lt;&gt;"",CONCATENATE( "Дом запущен: ",'база от провайдера'!G179,". "),""), IF('база от провайдера'!M179&lt;&gt;"",CONCATENATE("Этажей: ",'база от провайдера'!M179,". "),""),  IF('база от провайдера'!N179&lt;&gt;"",CONCATENATE("Квартир: ",'база от провайдера'!N179),""))</f>
        <v>Дом запущен: 25/09/2008-11:23:26. Этажей: 5. Квартир: 5</v>
      </c>
      <c r="AC205" s="60"/>
      <c r="AD205" s="67" t="s">
        <v>1234</v>
      </c>
    </row>
    <row r="206" spans="2:30" x14ac:dyDescent="0.25">
      <c r="B206" s="18">
        <f t="shared" si="4"/>
        <v>3</v>
      </c>
      <c r="C206" s="17" t="str">
        <f t="shared" si="5"/>
        <v>Билайн</v>
      </c>
      <c r="D206" s="9"/>
      <c r="E206" s="60" t="str">
        <f>VLOOKUP('база от провайдера'!A180,Лист1!B$2:F$11,2,FALSE)</f>
        <v>Воронежская область</v>
      </c>
      <c r="F206" s="60"/>
      <c r="G206" s="61" t="str">
        <f>VLOOKUP('база от провайдера'!A180,Лист1!B$2:F$11,3,FALSE)</f>
        <v>Воронеж</v>
      </c>
      <c r="H206" s="60" t="str">
        <f>VLOOKUP('база от провайдера'!A180,Лист1!B$2:F$11,4,FALSE)</f>
        <v>г</v>
      </c>
      <c r="I206" s="60" t="str">
        <f>VLOOKUP('база от провайдера'!A180,Лист1!B$2:F$11,5,FALSE)</f>
        <v>ДА</v>
      </c>
      <c r="J206" s="60" t="str">
        <f>'база от провайдера'!D180</f>
        <v>Ростовская</v>
      </c>
      <c r="K206" s="60" t="str">
        <f>IF( 'база от провайдера'!F180&lt;&gt;"",CONCATENATE('база от провайдера'!E180,"к",'база от провайдера'!F180),'база от провайдера'!E180)</f>
        <v>48/2</v>
      </c>
      <c r="M206" s="60" t="s">
        <v>1232</v>
      </c>
      <c r="T206" s="60" t="s">
        <v>1233</v>
      </c>
      <c r="AB206" s="62" t="str">
        <f>CONCATENATE(IF('база от провайдера'!G180&lt;&gt;"",CONCATENATE( "Дом запущен: ",'база от провайдера'!G180,". "),""), IF('база от провайдера'!M180&lt;&gt;"",CONCATENATE("Этажей: ",'база от провайдера'!M180,". "),""),  IF('база от провайдера'!N180&lt;&gt;"",CONCATENATE("Квартир: ",'база от провайдера'!N180),""))</f>
        <v>Дом запущен: 25/09/2008-11:23:26. Этажей: 2. Квартир: 5</v>
      </c>
      <c r="AC206" s="60"/>
      <c r="AD206" s="63" t="s">
        <v>1234</v>
      </c>
    </row>
    <row r="207" spans="2:30" x14ac:dyDescent="0.25">
      <c r="B207" s="18">
        <f t="shared" si="4"/>
        <v>3</v>
      </c>
      <c r="C207" s="17" t="str">
        <f t="shared" si="5"/>
        <v>Билайн</v>
      </c>
      <c r="D207" s="9"/>
      <c r="E207" s="60" t="str">
        <f>VLOOKUP('база от провайдера'!A181,Лист1!B$2:F$11,2,FALSE)</f>
        <v>Воронежская область</v>
      </c>
      <c r="F207" s="60"/>
      <c r="G207" s="61" t="str">
        <f>VLOOKUP('база от провайдера'!A181,Лист1!B$2:F$11,3,FALSE)</f>
        <v>Воронеж</v>
      </c>
      <c r="H207" s="60" t="str">
        <f>VLOOKUP('база от провайдера'!A181,Лист1!B$2:F$11,4,FALSE)</f>
        <v>г</v>
      </c>
      <c r="I207" s="60" t="str">
        <f>VLOOKUP('база от провайдера'!A181,Лист1!B$2:F$11,5,FALSE)</f>
        <v>ДА</v>
      </c>
      <c r="J207" s="60" t="str">
        <f>'база от провайдера'!D181</f>
        <v>Ростовская</v>
      </c>
      <c r="K207" s="60" t="str">
        <f>IF( 'база от провайдера'!F181&lt;&gt;"",CONCATENATE('база от провайдера'!E181,"к",'база от провайдера'!F181),'база от провайдера'!E181)</f>
        <v>48/3</v>
      </c>
      <c r="M207" s="60" t="s">
        <v>1232</v>
      </c>
      <c r="T207" s="60" t="s">
        <v>1233</v>
      </c>
      <c r="AB207" s="62" t="str">
        <f>CONCATENATE(IF('база от провайдера'!G181&lt;&gt;"",CONCATENATE( "Дом запущен: ",'база от провайдера'!G181,". "),""), IF('база от провайдера'!M181&lt;&gt;"",CONCATENATE("Этажей: ",'база от провайдера'!M181,". "),""),  IF('база от провайдера'!N181&lt;&gt;"",CONCATENATE("Квартир: ",'база от провайдера'!N181),""))</f>
        <v>Дом запущен: 25/09/2008-11:23:26. Этажей: 4. Квартир: 5</v>
      </c>
      <c r="AC207" s="60"/>
      <c r="AD207" s="67" t="s">
        <v>1234</v>
      </c>
    </row>
    <row r="208" spans="2:30" x14ac:dyDescent="0.25">
      <c r="B208" s="18">
        <f t="shared" si="4"/>
        <v>3</v>
      </c>
      <c r="C208" s="17" t="str">
        <f t="shared" si="5"/>
        <v>Билайн</v>
      </c>
      <c r="D208" s="9"/>
      <c r="E208" s="60" t="str">
        <f>VLOOKUP('база от провайдера'!A182,Лист1!B$2:F$11,2,FALSE)</f>
        <v>Воронежская область</v>
      </c>
      <c r="F208" s="60"/>
      <c r="G208" s="61" t="str">
        <f>VLOOKUP('база от провайдера'!A182,Лист1!B$2:F$11,3,FALSE)</f>
        <v>Воронеж</v>
      </c>
      <c r="H208" s="60" t="str">
        <f>VLOOKUP('база от провайдера'!A182,Лист1!B$2:F$11,4,FALSE)</f>
        <v>г</v>
      </c>
      <c r="I208" s="60" t="str">
        <f>VLOOKUP('база от провайдера'!A182,Лист1!B$2:F$11,5,FALSE)</f>
        <v>ДА</v>
      </c>
      <c r="J208" s="60" t="str">
        <f>'база от провайдера'!D182</f>
        <v>Ростовская</v>
      </c>
      <c r="K208" s="60" t="str">
        <f>IF( 'база от провайдера'!F182&lt;&gt;"",CONCATENATE('база от провайдера'!E182,"к",'база от провайдера'!F182),'база от провайдера'!E182)</f>
        <v>58/19</v>
      </c>
      <c r="M208" s="60" t="s">
        <v>1232</v>
      </c>
      <c r="T208" s="60" t="s">
        <v>1233</v>
      </c>
      <c r="AB208" s="62" t="str">
        <f>CONCATENATE(IF('база от провайдера'!G182&lt;&gt;"",CONCATENATE( "Дом запущен: ",'база от провайдера'!G182,". "),""), IF('база от провайдера'!M182&lt;&gt;"",CONCATENATE("Этажей: ",'база от провайдера'!M182,". "),""),  IF('база от провайдера'!N182&lt;&gt;"",CONCATENATE("Квартир: ",'база от провайдера'!N182),""))</f>
        <v>Дом запущен: 25/06/2018-11:58:54. Этажей: 7. Квартир: 10</v>
      </c>
      <c r="AC208" s="60"/>
      <c r="AD208" s="63" t="s">
        <v>1234</v>
      </c>
    </row>
    <row r="209" spans="2:30" x14ac:dyDescent="0.25">
      <c r="B209" s="18">
        <f t="shared" si="4"/>
        <v>3</v>
      </c>
      <c r="C209" s="17" t="str">
        <f t="shared" si="5"/>
        <v>Билайн</v>
      </c>
      <c r="D209" s="9"/>
      <c r="E209" s="60" t="str">
        <f>VLOOKUP('база от провайдера'!A183,Лист1!B$2:F$11,2,FALSE)</f>
        <v>Воронежская область</v>
      </c>
      <c r="F209" s="60"/>
      <c r="G209" s="61" t="str">
        <f>VLOOKUP('база от провайдера'!A183,Лист1!B$2:F$11,3,FALSE)</f>
        <v>Воронеж</v>
      </c>
      <c r="H209" s="60" t="str">
        <f>VLOOKUP('база от провайдера'!A183,Лист1!B$2:F$11,4,FALSE)</f>
        <v>г</v>
      </c>
      <c r="I209" s="60" t="str">
        <f>VLOOKUP('база от провайдера'!A183,Лист1!B$2:F$11,5,FALSE)</f>
        <v>ДА</v>
      </c>
      <c r="J209" s="60" t="str">
        <f>'база от провайдера'!D183</f>
        <v>Волго-Донская</v>
      </c>
      <c r="K209" s="60" t="str">
        <f>IF( 'база от провайдера'!F183&lt;&gt;"",CONCATENATE('база от провайдера'!E183,"к",'база от провайдера'!F183),'база от провайдера'!E183)</f>
        <v>34</v>
      </c>
      <c r="M209" s="60" t="s">
        <v>1232</v>
      </c>
      <c r="T209" s="60" t="s">
        <v>1233</v>
      </c>
      <c r="AB209" s="62" t="str">
        <f>CONCATENATE(IF('база от провайдера'!G183&lt;&gt;"",CONCATENATE( "Дом запущен: ",'база от провайдера'!G183,". "),""), IF('база от провайдера'!M183&lt;&gt;"",CONCATENATE("Этажей: ",'база от провайдера'!M183,". "),""),  IF('база от провайдера'!N183&lt;&gt;"",CONCATENATE("Квартир: ",'база от провайдера'!N183),""))</f>
        <v>Дом запущен: 08/12/2010-11:07:02. Этажей: 4. Квартир: 5</v>
      </c>
      <c r="AC209" s="60"/>
      <c r="AD209" s="67" t="s">
        <v>1234</v>
      </c>
    </row>
    <row r="210" spans="2:30" x14ac:dyDescent="0.25">
      <c r="B210" s="18">
        <f t="shared" si="4"/>
        <v>3</v>
      </c>
      <c r="C210" s="17" t="str">
        <f t="shared" si="5"/>
        <v>Билайн</v>
      </c>
      <c r="D210" s="9"/>
      <c r="E210" s="60" t="str">
        <f>VLOOKUP('база от провайдера'!A184,Лист1!B$2:F$11,2,FALSE)</f>
        <v>Воронежская область</v>
      </c>
      <c r="F210" s="60"/>
      <c r="G210" s="61" t="str">
        <f>VLOOKUP('база от провайдера'!A184,Лист1!B$2:F$11,3,FALSE)</f>
        <v>Воронеж</v>
      </c>
      <c r="H210" s="60" t="str">
        <f>VLOOKUP('база от провайдера'!A184,Лист1!B$2:F$11,4,FALSE)</f>
        <v>г</v>
      </c>
      <c r="I210" s="60" t="str">
        <f>VLOOKUP('база от провайдера'!A184,Лист1!B$2:F$11,5,FALSE)</f>
        <v>ДА</v>
      </c>
      <c r="J210" s="60" t="str">
        <f>'база от провайдера'!D184</f>
        <v>Волго-Донская</v>
      </c>
      <c r="K210" s="60" t="str">
        <f>IF( 'база от провайдера'!F184&lt;&gt;"",CONCATENATE('база от провайдера'!E184,"к",'база от провайдера'!F184),'база от провайдера'!E184)</f>
        <v>42</v>
      </c>
      <c r="M210" s="60" t="s">
        <v>1232</v>
      </c>
      <c r="T210" s="60" t="s">
        <v>1233</v>
      </c>
      <c r="AB210" s="62" t="str">
        <f>CONCATENATE(IF('база от провайдера'!G184&lt;&gt;"",CONCATENATE( "Дом запущен: ",'база от провайдера'!G184,". "),""), IF('база от провайдера'!M184&lt;&gt;"",CONCATENATE("Этажей: ",'база от провайдера'!M184,". "),""),  IF('база от провайдера'!N184&lt;&gt;"",CONCATENATE("Квартир: ",'база от провайдера'!N184),""))</f>
        <v>Дом запущен: 08/12/2010-11:08:44. Этажей: 6. Квартир: 5</v>
      </c>
      <c r="AC210" s="60"/>
      <c r="AD210" s="63" t="s">
        <v>1234</v>
      </c>
    </row>
    <row r="211" spans="2:30" x14ac:dyDescent="0.25">
      <c r="B211" s="18">
        <f t="shared" si="4"/>
        <v>3</v>
      </c>
      <c r="C211" s="17" t="str">
        <f t="shared" si="5"/>
        <v>Билайн</v>
      </c>
      <c r="D211" s="9"/>
      <c r="E211" s="60" t="str">
        <f>VLOOKUP('база от провайдера'!A185,Лист1!B$2:F$11,2,FALSE)</f>
        <v>Воронежская область</v>
      </c>
      <c r="F211" s="60"/>
      <c r="G211" s="61" t="str">
        <f>VLOOKUP('база от провайдера'!A185,Лист1!B$2:F$11,3,FALSE)</f>
        <v>Воронеж</v>
      </c>
      <c r="H211" s="60" t="str">
        <f>VLOOKUP('база от провайдера'!A185,Лист1!B$2:F$11,4,FALSE)</f>
        <v>г</v>
      </c>
      <c r="I211" s="60" t="str">
        <f>VLOOKUP('база от провайдера'!A185,Лист1!B$2:F$11,5,FALSE)</f>
        <v>ДА</v>
      </c>
      <c r="J211" s="60" t="str">
        <f>'база от провайдера'!D185</f>
        <v>Ленинградская</v>
      </c>
      <c r="K211" s="60" t="str">
        <f>IF( 'база от провайдера'!F185&lt;&gt;"",CONCATENATE('база от провайдера'!E185,"к",'база от провайдера'!F185),'база от провайдера'!E185)</f>
        <v>104</v>
      </c>
      <c r="M211" s="60" t="s">
        <v>1232</v>
      </c>
      <c r="T211" s="60" t="s">
        <v>1233</v>
      </c>
      <c r="AB211" s="62" t="str">
        <f>CONCATENATE(IF('база от провайдера'!G185&lt;&gt;"",CONCATENATE( "Дом запущен: ",'база от провайдера'!G185,". "),""), IF('база от провайдера'!M185&lt;&gt;"",CONCATENATE("Этажей: ",'база от провайдера'!M185,". "),""),  IF('база от провайдера'!N185&lt;&gt;"",CONCATENATE("Квартир: ",'база от провайдера'!N185),""))</f>
        <v>Дом запущен: 25/09/2008-11:23:26. Этажей: 3. Квартир: 10</v>
      </c>
      <c r="AC211" s="60"/>
      <c r="AD211" s="67" t="s">
        <v>1234</v>
      </c>
    </row>
    <row r="212" spans="2:30" x14ac:dyDescent="0.25">
      <c r="B212" s="18">
        <f t="shared" si="4"/>
        <v>3</v>
      </c>
      <c r="C212" s="17" t="str">
        <f t="shared" si="5"/>
        <v>Билайн</v>
      </c>
      <c r="D212" s="9"/>
      <c r="E212" s="60" t="str">
        <f>VLOOKUP('база от провайдера'!A186,Лист1!B$2:F$11,2,FALSE)</f>
        <v>Воронежская область</v>
      </c>
      <c r="F212" s="60"/>
      <c r="G212" s="61" t="str">
        <f>VLOOKUP('база от провайдера'!A186,Лист1!B$2:F$11,3,FALSE)</f>
        <v>Воронеж</v>
      </c>
      <c r="H212" s="60" t="str">
        <f>VLOOKUP('база от провайдера'!A186,Лист1!B$2:F$11,4,FALSE)</f>
        <v>г</v>
      </c>
      <c r="I212" s="60" t="str">
        <f>VLOOKUP('база от провайдера'!A186,Лист1!B$2:F$11,5,FALSE)</f>
        <v>ДА</v>
      </c>
      <c r="J212" s="60" t="str">
        <f>'база от провайдера'!D186</f>
        <v>Ленинградская</v>
      </c>
      <c r="K212" s="60" t="str">
        <f>IF( 'база от провайдера'!F186&lt;&gt;"",CONCATENATE('база от провайдера'!E186,"к",'база от провайдера'!F186),'база от провайдера'!E186)</f>
        <v>134</v>
      </c>
      <c r="M212" s="60" t="s">
        <v>1232</v>
      </c>
      <c r="T212" s="60" t="s">
        <v>1233</v>
      </c>
      <c r="AB212" s="62" t="str">
        <f>CONCATENATE(IF('база от провайдера'!G186&lt;&gt;"",CONCATENATE( "Дом запущен: ",'база от провайдера'!G186,". "),""), IF('база от провайдера'!M186&lt;&gt;"",CONCATENATE("Этажей: ",'база от провайдера'!M186,". "),""),  IF('база от провайдера'!N186&lt;&gt;"",CONCATENATE("Квартир: ",'база от провайдера'!N186),""))</f>
        <v>Дом запущен: 25/09/2008-11:23:26. Этажей: 5. Квартир: 5</v>
      </c>
      <c r="AC212" s="60"/>
      <c r="AD212" s="63" t="s">
        <v>1234</v>
      </c>
    </row>
    <row r="213" spans="2:30" x14ac:dyDescent="0.25">
      <c r="B213" s="18">
        <f t="shared" si="4"/>
        <v>3</v>
      </c>
      <c r="C213" s="17" t="str">
        <f t="shared" si="5"/>
        <v>Билайн</v>
      </c>
      <c r="D213" s="9"/>
      <c r="E213" s="60" t="str">
        <f>VLOOKUP('база от провайдера'!A187,Лист1!B$2:F$11,2,FALSE)</f>
        <v>Воронежская область</v>
      </c>
      <c r="F213" s="60"/>
      <c r="G213" s="61" t="str">
        <f>VLOOKUP('база от провайдера'!A187,Лист1!B$2:F$11,3,FALSE)</f>
        <v>Воронеж</v>
      </c>
      <c r="H213" s="60" t="str">
        <f>VLOOKUP('база от провайдера'!A187,Лист1!B$2:F$11,4,FALSE)</f>
        <v>г</v>
      </c>
      <c r="I213" s="60" t="str">
        <f>VLOOKUP('база от провайдера'!A187,Лист1!B$2:F$11,5,FALSE)</f>
        <v>ДА</v>
      </c>
      <c r="J213" s="60" t="str">
        <f>'база от провайдера'!D187</f>
        <v>Ленинградская</v>
      </c>
      <c r="K213" s="60" t="str">
        <f>IF( 'база от провайдера'!F187&lt;&gt;"",CONCATENATE('база от провайдера'!E187,"к",'база от провайдера'!F187),'база от провайдера'!E187)</f>
        <v>136</v>
      </c>
      <c r="M213" s="60" t="s">
        <v>1232</v>
      </c>
      <c r="T213" s="60" t="s">
        <v>1233</v>
      </c>
      <c r="AB213" s="62" t="str">
        <f>CONCATENATE(IF('база от провайдера'!G187&lt;&gt;"",CONCATENATE( "Дом запущен: ",'база от провайдера'!G187,". "),""), IF('база от провайдера'!M187&lt;&gt;"",CONCATENATE("Этажей: ",'база от провайдера'!M187,". "),""),  IF('база от провайдера'!N187&lt;&gt;"",CONCATENATE("Квартир: ",'база от провайдера'!N187),""))</f>
        <v>Дом запущен: 25/09/2008-11:23:26. Этажей: 5. Квартир: 5</v>
      </c>
      <c r="AC213" s="60"/>
      <c r="AD213" s="67" t="s">
        <v>1234</v>
      </c>
    </row>
    <row r="214" spans="2:30" x14ac:dyDescent="0.25">
      <c r="B214" s="18">
        <f t="shared" si="4"/>
        <v>3</v>
      </c>
      <c r="C214" s="17" t="str">
        <f t="shared" si="5"/>
        <v>Билайн</v>
      </c>
      <c r="D214" s="9"/>
      <c r="E214" s="60" t="str">
        <f>VLOOKUP('база от провайдера'!A188,Лист1!B$2:F$11,2,FALSE)</f>
        <v>Воронежская область</v>
      </c>
      <c r="F214" s="60"/>
      <c r="G214" s="61" t="str">
        <f>VLOOKUP('база от провайдера'!A188,Лист1!B$2:F$11,3,FALSE)</f>
        <v>Воронеж</v>
      </c>
      <c r="H214" s="60" t="str">
        <f>VLOOKUP('база от провайдера'!A188,Лист1!B$2:F$11,4,FALSE)</f>
        <v>г</v>
      </c>
      <c r="I214" s="60" t="str">
        <f>VLOOKUP('база от провайдера'!A188,Лист1!B$2:F$11,5,FALSE)</f>
        <v>ДА</v>
      </c>
      <c r="J214" s="60" t="str">
        <f>'база от провайдера'!D188</f>
        <v>Ленинградская</v>
      </c>
      <c r="K214" s="60" t="str">
        <f>IF( 'база от провайдера'!F188&lt;&gt;"",CONCATENATE('база от провайдера'!E188,"к",'база от провайдера'!F188),'база от провайдера'!E188)</f>
        <v>59/7</v>
      </c>
      <c r="M214" s="60" t="s">
        <v>1232</v>
      </c>
      <c r="T214" s="60" t="s">
        <v>1233</v>
      </c>
      <c r="AB214" s="62" t="str">
        <f>CONCATENATE(IF('база от провайдера'!G188&lt;&gt;"",CONCATENATE( "Дом запущен: ",'база от провайдера'!G188,". "),""), IF('база от провайдера'!M188&lt;&gt;"",CONCATENATE("Этажей: ",'база от провайдера'!M188,". "),""),  IF('база от провайдера'!N188&lt;&gt;"",CONCATENATE("Квартир: ",'база от провайдера'!N188),""))</f>
        <v>Дом запущен: 25/09/2008-11:23:26. Этажей: 9. Квартир: 5</v>
      </c>
      <c r="AC214" s="60"/>
      <c r="AD214" s="63" t="s">
        <v>1234</v>
      </c>
    </row>
    <row r="215" spans="2:30" x14ac:dyDescent="0.25">
      <c r="B215" s="18">
        <f t="shared" si="4"/>
        <v>3</v>
      </c>
      <c r="C215" s="17" t="str">
        <f t="shared" si="5"/>
        <v>Билайн</v>
      </c>
      <c r="D215" s="9"/>
      <c r="E215" s="60" t="str">
        <f>VLOOKUP('база от провайдера'!A189,Лист1!B$2:F$11,2,FALSE)</f>
        <v>Воронежская область</v>
      </c>
      <c r="F215" s="60"/>
      <c r="G215" s="61" t="str">
        <f>VLOOKUP('база от провайдера'!A189,Лист1!B$2:F$11,3,FALSE)</f>
        <v>Воронеж</v>
      </c>
      <c r="H215" s="60" t="str">
        <f>VLOOKUP('база от провайдера'!A189,Лист1!B$2:F$11,4,FALSE)</f>
        <v>г</v>
      </c>
      <c r="I215" s="60" t="str">
        <f>VLOOKUP('база от провайдера'!A189,Лист1!B$2:F$11,5,FALSE)</f>
        <v>ДА</v>
      </c>
      <c r="J215" s="60" t="str">
        <f>'база от провайдера'!D189</f>
        <v>Новосибирская</v>
      </c>
      <c r="K215" s="60" t="str">
        <f>IF( 'база от провайдера'!F189&lt;&gt;"",CONCATENATE('база от провайдера'!E189,"к",'база от провайдера'!F189),'база от провайдера'!E189)</f>
        <v>31</v>
      </c>
      <c r="M215" s="60" t="s">
        <v>1232</v>
      </c>
      <c r="T215" s="60" t="s">
        <v>1233</v>
      </c>
      <c r="AB215" s="62" t="str">
        <f>CONCATENATE(IF('база от провайдера'!G189&lt;&gt;"",CONCATENATE( "Дом запущен: ",'база от провайдера'!G189,". "),""), IF('база от провайдера'!M189&lt;&gt;"",CONCATENATE("Этажей: ",'база от провайдера'!M189,". "),""),  IF('база от провайдера'!N189&lt;&gt;"",CONCATENATE("Квартир: ",'база от провайдера'!N189),""))</f>
        <v>Дом запущен: 04/10/2008-09:22:16. Этажей: 4. Квартир: 9</v>
      </c>
      <c r="AC215" s="60"/>
      <c r="AD215" s="67" t="s">
        <v>1234</v>
      </c>
    </row>
    <row r="216" spans="2:30" x14ac:dyDescent="0.25">
      <c r="B216" s="18">
        <f t="shared" si="4"/>
        <v>3</v>
      </c>
      <c r="C216" s="17" t="str">
        <f t="shared" si="5"/>
        <v>Билайн</v>
      </c>
      <c r="D216" s="9"/>
      <c r="E216" s="60" t="str">
        <f>VLOOKUP('база от провайдера'!A190,Лист1!B$2:F$11,2,FALSE)</f>
        <v>Воронежская область</v>
      </c>
      <c r="F216" s="60"/>
      <c r="G216" s="61" t="str">
        <f>VLOOKUP('база от провайдера'!A190,Лист1!B$2:F$11,3,FALSE)</f>
        <v>Воронеж</v>
      </c>
      <c r="H216" s="60" t="str">
        <f>VLOOKUP('база от провайдера'!A190,Лист1!B$2:F$11,4,FALSE)</f>
        <v>г</v>
      </c>
      <c r="I216" s="60" t="str">
        <f>VLOOKUP('база от провайдера'!A190,Лист1!B$2:F$11,5,FALSE)</f>
        <v>ДА</v>
      </c>
      <c r="J216" s="60" t="str">
        <f>'база от провайдера'!D190</f>
        <v>Новосибирская</v>
      </c>
      <c r="K216" s="60" t="str">
        <f>IF( 'база от провайдера'!F190&lt;&gt;"",CONCATENATE('база от провайдера'!E190,"к",'база от провайдера'!F190),'база от провайдера'!E190)</f>
        <v>33</v>
      </c>
      <c r="M216" s="60" t="s">
        <v>1232</v>
      </c>
      <c r="T216" s="60" t="s">
        <v>1233</v>
      </c>
      <c r="AB216" s="62" t="str">
        <f>CONCATENATE(IF('база от провайдера'!G190&lt;&gt;"",CONCATENATE( "Дом запущен: ",'база от провайдера'!G190,". "),""), IF('база от провайдера'!M190&lt;&gt;"",CONCATENATE("Этажей: ",'база от провайдера'!M190,". "),""),  IF('база от провайдера'!N190&lt;&gt;"",CONCATENATE("Квартир: ",'база от провайдера'!N190),""))</f>
        <v>Дом запущен: 27/09/2008-09:20:52. Этажей: 4. Квартир: 9</v>
      </c>
      <c r="AC216" s="60"/>
      <c r="AD216" s="63" t="s">
        <v>1234</v>
      </c>
    </row>
    <row r="217" spans="2:30" x14ac:dyDescent="0.25">
      <c r="B217" s="18">
        <f t="shared" si="4"/>
        <v>3</v>
      </c>
      <c r="C217" s="17" t="str">
        <f t="shared" si="5"/>
        <v>Билайн</v>
      </c>
      <c r="D217" s="9"/>
      <c r="E217" s="60" t="str">
        <f>VLOOKUP('база от провайдера'!A191,Лист1!B$2:F$11,2,FALSE)</f>
        <v>Воронежская область</v>
      </c>
      <c r="F217" s="60"/>
      <c r="G217" s="61" t="str">
        <f>VLOOKUP('база от провайдера'!A191,Лист1!B$2:F$11,3,FALSE)</f>
        <v>Воронеж</v>
      </c>
      <c r="H217" s="60" t="str">
        <f>VLOOKUP('база от провайдера'!A191,Лист1!B$2:F$11,4,FALSE)</f>
        <v>г</v>
      </c>
      <c r="I217" s="60" t="str">
        <f>VLOOKUP('база от провайдера'!A191,Лист1!B$2:F$11,5,FALSE)</f>
        <v>ДА</v>
      </c>
      <c r="J217" s="60" t="str">
        <f>'база от провайдера'!D191</f>
        <v>Ольховый</v>
      </c>
      <c r="K217" s="60" t="str">
        <f>IF( 'база от провайдера'!F191&lt;&gt;"",CONCATENATE('база от провайдера'!E191,"к",'база от провайдера'!F191),'база от провайдера'!E191)</f>
        <v>2Ж</v>
      </c>
      <c r="M217" s="60" t="s">
        <v>1232</v>
      </c>
      <c r="T217" s="60" t="s">
        <v>1233</v>
      </c>
      <c r="AB217" s="62" t="str">
        <f>CONCATENATE(IF('база от провайдера'!G191&lt;&gt;"",CONCATENATE( "Дом запущен: ",'база от провайдера'!G191,". "),""), IF('база от провайдера'!M191&lt;&gt;"",CONCATENATE("Этажей: ",'база от провайдера'!M191,". "),""),  IF('база от провайдера'!N191&lt;&gt;"",CONCATENATE("Квартир: ",'база от провайдера'!N191),""))</f>
        <v>Дом запущен: 27/11/2014-14:21:17. Этажей: 2. Квартир: 16</v>
      </c>
      <c r="AC217" s="60"/>
      <c r="AD217" s="67" t="s">
        <v>1234</v>
      </c>
    </row>
    <row r="218" spans="2:30" x14ac:dyDescent="0.25">
      <c r="B218" s="18">
        <f t="shared" si="4"/>
        <v>3</v>
      </c>
      <c r="C218" s="17" t="str">
        <f t="shared" si="5"/>
        <v>Билайн</v>
      </c>
      <c r="D218" s="9"/>
      <c r="E218" s="60" t="str">
        <f>VLOOKUP('база от провайдера'!A192,Лист1!B$2:F$11,2,FALSE)</f>
        <v>Воронежская область</v>
      </c>
      <c r="F218" s="60"/>
      <c r="G218" s="61" t="str">
        <f>VLOOKUP('база от провайдера'!A192,Лист1!B$2:F$11,3,FALSE)</f>
        <v>Воронеж</v>
      </c>
      <c r="H218" s="60" t="str">
        <f>VLOOKUP('база от провайдера'!A192,Лист1!B$2:F$11,4,FALSE)</f>
        <v>г</v>
      </c>
      <c r="I218" s="60" t="str">
        <f>VLOOKUP('база от провайдера'!A192,Лист1!B$2:F$11,5,FALSE)</f>
        <v>ДА</v>
      </c>
      <c r="J218" s="60" t="str">
        <f>'база от провайдера'!D192</f>
        <v>Ольховый</v>
      </c>
      <c r="K218" s="60" t="str">
        <f>IF( 'база от провайдера'!F192&lt;&gt;"",CONCATENATE('база от провайдера'!E192,"к",'база от провайдера'!F192),'база от провайдера'!E192)</f>
        <v>9А</v>
      </c>
      <c r="M218" s="60" t="s">
        <v>1232</v>
      </c>
      <c r="T218" s="60" t="s">
        <v>1233</v>
      </c>
      <c r="AB218" s="62" t="str">
        <f>CONCATENATE(IF('база от провайдера'!G192&lt;&gt;"",CONCATENATE( "Дом запущен: ",'база от провайдера'!G192,". "),""), IF('база от провайдера'!M192&lt;&gt;"",CONCATENATE("Этажей: ",'база от провайдера'!M192,". "),""),  IF('база от провайдера'!N192&lt;&gt;"",CONCATENATE("Квартир: ",'база от провайдера'!N192),""))</f>
        <v>Дом запущен: 14/07/2009-04:57:36. Этажей: 4. Квартир: 10</v>
      </c>
      <c r="AC218" s="60"/>
      <c r="AD218" s="63" t="s">
        <v>1234</v>
      </c>
    </row>
    <row r="219" spans="2:30" x14ac:dyDescent="0.25">
      <c r="B219" s="18">
        <f t="shared" si="4"/>
        <v>3</v>
      </c>
      <c r="C219" s="17" t="str">
        <f t="shared" si="5"/>
        <v>Билайн</v>
      </c>
      <c r="D219" s="9"/>
      <c r="E219" s="60" t="str">
        <f>VLOOKUP('база от провайдера'!A193,Лист1!B$2:F$11,2,FALSE)</f>
        <v>Воронежская область</v>
      </c>
      <c r="F219" s="60"/>
      <c r="G219" s="61" t="str">
        <f>VLOOKUP('база от провайдера'!A193,Лист1!B$2:F$11,3,FALSE)</f>
        <v>Воронеж</v>
      </c>
      <c r="H219" s="60" t="str">
        <f>VLOOKUP('база от провайдера'!A193,Лист1!B$2:F$11,4,FALSE)</f>
        <v>г</v>
      </c>
      <c r="I219" s="60" t="str">
        <f>VLOOKUP('база от провайдера'!A193,Лист1!B$2:F$11,5,FALSE)</f>
        <v>ДА</v>
      </c>
      <c r="J219" s="60" t="str">
        <f>'база от провайдера'!D193</f>
        <v>Ольховый</v>
      </c>
      <c r="K219" s="60" t="str">
        <f>IF( 'база от провайдера'!F193&lt;&gt;"",CONCATENATE('база от провайдера'!E193,"к",'база от провайдера'!F193),'база от провайдера'!E193)</f>
        <v>9Б</v>
      </c>
      <c r="M219" s="60" t="s">
        <v>1232</v>
      </c>
      <c r="T219" s="60" t="s">
        <v>1233</v>
      </c>
      <c r="AB219" s="62" t="str">
        <f>CONCATENATE(IF('база от провайдера'!G193&lt;&gt;"",CONCATENATE( "Дом запущен: ",'база от провайдера'!G193,". "),""), IF('база от провайдера'!M193&lt;&gt;"",CONCATENATE("Этажей: ",'база от провайдера'!M193,". "),""),  IF('база от провайдера'!N193&lt;&gt;"",CONCATENATE("Квартир: ",'база от провайдера'!N193),""))</f>
        <v>Дом запущен: 27/11/2014-14:21:21. Этажей: 8. Квартир: 10</v>
      </c>
      <c r="AC219" s="60"/>
      <c r="AD219" s="67" t="s">
        <v>1234</v>
      </c>
    </row>
    <row r="220" spans="2:30" x14ac:dyDescent="0.25">
      <c r="B220" s="18">
        <f t="shared" si="4"/>
        <v>3</v>
      </c>
      <c r="C220" s="17" t="str">
        <f t="shared" si="5"/>
        <v>Билайн</v>
      </c>
      <c r="D220" s="9"/>
      <c r="E220" s="60" t="str">
        <f>VLOOKUP('база от провайдера'!A194,Лист1!B$2:F$11,2,FALSE)</f>
        <v>Воронежская область</v>
      </c>
      <c r="F220" s="60"/>
      <c r="G220" s="61" t="str">
        <f>VLOOKUP('база от провайдера'!A194,Лист1!B$2:F$11,3,FALSE)</f>
        <v>Воронеж</v>
      </c>
      <c r="H220" s="60" t="str">
        <f>VLOOKUP('база от провайдера'!A194,Лист1!B$2:F$11,4,FALSE)</f>
        <v>г</v>
      </c>
      <c r="I220" s="60" t="str">
        <f>VLOOKUP('база от провайдера'!A194,Лист1!B$2:F$11,5,FALSE)</f>
        <v>ДА</v>
      </c>
      <c r="J220" s="60" t="str">
        <f>'база от провайдера'!D194</f>
        <v>Путилина</v>
      </c>
      <c r="K220" s="60" t="str">
        <f>IF( 'база от провайдера'!F194&lt;&gt;"",CONCATENATE('база от провайдера'!E194,"к",'база от провайдера'!F194),'база от провайдера'!E194)</f>
        <v>1</v>
      </c>
      <c r="M220" s="60" t="s">
        <v>1232</v>
      </c>
      <c r="T220" s="60" t="s">
        <v>1233</v>
      </c>
      <c r="AB220" s="62" t="str">
        <f>CONCATENATE(IF('база от провайдера'!G194&lt;&gt;"",CONCATENATE( "Дом запущен: ",'база от провайдера'!G194,". "),""), IF('база от провайдера'!M194&lt;&gt;"",CONCATENATE("Этажей: ",'база от провайдера'!M194,". "),""),  IF('база от провайдера'!N194&lt;&gt;"",CONCATENATE("Квартир: ",'база от провайдера'!N194),""))</f>
        <v>Дом запущен: 29/10/2010-10:10:03. Этажей: 6. Квартир: 5</v>
      </c>
      <c r="AC220" s="60"/>
      <c r="AD220" s="63" t="s">
        <v>1234</v>
      </c>
    </row>
    <row r="221" spans="2:30" x14ac:dyDescent="0.25">
      <c r="B221" s="18">
        <f t="shared" ref="B221:B284" si="6">$B$8</f>
        <v>3</v>
      </c>
      <c r="C221" s="17" t="str">
        <f t="shared" ref="C221:C284" si="7">$C$8</f>
        <v>Билайн</v>
      </c>
      <c r="D221" s="9"/>
      <c r="E221" s="60" t="str">
        <f>VLOOKUP('база от провайдера'!A195,Лист1!B$2:F$11,2,FALSE)</f>
        <v>Воронежская область</v>
      </c>
      <c r="F221" s="60"/>
      <c r="G221" s="61" t="str">
        <f>VLOOKUP('база от провайдера'!A195,Лист1!B$2:F$11,3,FALSE)</f>
        <v>Воронеж</v>
      </c>
      <c r="H221" s="60" t="str">
        <f>VLOOKUP('база от провайдера'!A195,Лист1!B$2:F$11,4,FALSE)</f>
        <v>г</v>
      </c>
      <c r="I221" s="60" t="str">
        <f>VLOOKUP('база от провайдера'!A195,Лист1!B$2:F$11,5,FALSE)</f>
        <v>ДА</v>
      </c>
      <c r="J221" s="60" t="str">
        <f>'база от провайдера'!D195</f>
        <v>Ленинский</v>
      </c>
      <c r="K221" s="60" t="str">
        <f>IF( 'база от провайдера'!F195&lt;&gt;"",CONCATENATE('база от провайдера'!E195,"к",'база от провайдера'!F195),'база от провайдера'!E195)</f>
        <v>18</v>
      </c>
      <c r="M221" s="60" t="s">
        <v>1232</v>
      </c>
      <c r="T221" s="60" t="s">
        <v>1233</v>
      </c>
      <c r="AB221" s="62" t="str">
        <f>CONCATENATE(IF('база от провайдера'!G195&lt;&gt;"",CONCATENATE( "Дом запущен: ",'база от провайдера'!G195,". "),""), IF('база от провайдера'!M195&lt;&gt;"",CONCATENATE("Этажей: ",'база от провайдера'!M195,". "),""),  IF('база от провайдера'!N195&lt;&gt;"",CONCATENATE("Квартир: ",'база от провайдера'!N195),""))</f>
        <v>Дом запущен: 25/09/2008-11:23:26. Этажей: 4. Квартир: 5</v>
      </c>
      <c r="AC221" s="60"/>
      <c r="AD221" s="67" t="s">
        <v>1234</v>
      </c>
    </row>
    <row r="222" spans="2:30" x14ac:dyDescent="0.25">
      <c r="B222" s="18">
        <f t="shared" si="6"/>
        <v>3</v>
      </c>
      <c r="C222" s="17" t="str">
        <f t="shared" si="7"/>
        <v>Билайн</v>
      </c>
      <c r="D222" s="9"/>
      <c r="E222" s="60" t="str">
        <f>VLOOKUP('база от провайдера'!A196,Лист1!B$2:F$11,2,FALSE)</f>
        <v>Воронежская область</v>
      </c>
      <c r="F222" s="60"/>
      <c r="G222" s="61" t="str">
        <f>VLOOKUP('база от провайдера'!A196,Лист1!B$2:F$11,3,FALSE)</f>
        <v>Воронеж</v>
      </c>
      <c r="H222" s="60" t="str">
        <f>VLOOKUP('база от провайдера'!A196,Лист1!B$2:F$11,4,FALSE)</f>
        <v>г</v>
      </c>
      <c r="I222" s="60" t="str">
        <f>VLOOKUP('база от провайдера'!A196,Лист1!B$2:F$11,5,FALSE)</f>
        <v>ДА</v>
      </c>
      <c r="J222" s="60" t="str">
        <f>'база от провайдера'!D196</f>
        <v>Ленинский</v>
      </c>
      <c r="K222" s="60" t="str">
        <f>IF( 'база от провайдера'!F196&lt;&gt;"",CONCATENATE('база от провайдера'!E196,"к",'база от провайдера'!F196),'база от провайдера'!E196)</f>
        <v>57</v>
      </c>
      <c r="M222" s="60" t="s">
        <v>1232</v>
      </c>
      <c r="T222" s="60" t="s">
        <v>1233</v>
      </c>
      <c r="AB222" s="62" t="str">
        <f>CONCATENATE(IF('база от провайдера'!G196&lt;&gt;"",CONCATENATE( "Дом запущен: ",'база от провайдера'!G196,". "),""), IF('база от провайдера'!M196&lt;&gt;"",CONCATENATE("Этажей: ",'база от провайдера'!M196,". "),""),  IF('база от провайдера'!N196&lt;&gt;"",CONCATENATE("Квартир: ",'база от провайдера'!N196),""))</f>
        <v>Дом запущен: 25/09/2008-11:23:26. Этажей: 6. Квартир: 5</v>
      </c>
      <c r="AC222" s="60"/>
      <c r="AD222" s="63" t="s">
        <v>1234</v>
      </c>
    </row>
    <row r="223" spans="2:30" x14ac:dyDescent="0.25">
      <c r="B223" s="18">
        <f t="shared" si="6"/>
        <v>3</v>
      </c>
      <c r="C223" s="17" t="str">
        <f t="shared" si="7"/>
        <v>Билайн</v>
      </c>
      <c r="D223" s="9"/>
      <c r="E223" s="60" t="str">
        <f>VLOOKUP('база от провайдера'!A197,Лист1!B$2:F$11,2,FALSE)</f>
        <v>Воронежская область</v>
      </c>
      <c r="F223" s="60"/>
      <c r="G223" s="61" t="str">
        <f>VLOOKUP('база от провайдера'!A197,Лист1!B$2:F$11,3,FALSE)</f>
        <v>Воронеж</v>
      </c>
      <c r="H223" s="60" t="str">
        <f>VLOOKUP('база от провайдера'!A197,Лист1!B$2:F$11,4,FALSE)</f>
        <v>г</v>
      </c>
      <c r="I223" s="60" t="str">
        <f>VLOOKUP('база от провайдера'!A197,Лист1!B$2:F$11,5,FALSE)</f>
        <v>ДА</v>
      </c>
      <c r="J223" s="60" t="str">
        <f>'база от провайдера'!D197</f>
        <v>Ленинский</v>
      </c>
      <c r="K223" s="60" t="str">
        <f>IF( 'база от провайдера'!F197&lt;&gt;"",CONCATENATE('база от провайдера'!E197,"к",'база от провайдера'!F197),'база от провайдера'!E197)</f>
        <v>65</v>
      </c>
      <c r="M223" s="60" t="s">
        <v>1232</v>
      </c>
      <c r="T223" s="60" t="s">
        <v>1233</v>
      </c>
      <c r="AB223" s="62" t="str">
        <f>CONCATENATE(IF('база от провайдера'!G197&lt;&gt;"",CONCATENATE( "Дом запущен: ",'база от провайдера'!G197,". "),""), IF('база от провайдера'!M197&lt;&gt;"",CONCATENATE("Этажей: ",'база от провайдера'!M197,". "),""),  IF('база от провайдера'!N197&lt;&gt;"",CONCATENATE("Квартир: ",'база от провайдера'!N197),""))</f>
        <v>Дом запущен: 25/09/2008-11:23:26. Этажей: 4. Квартир: 9</v>
      </c>
      <c r="AC223" s="60"/>
      <c r="AD223" s="67" t="s">
        <v>1234</v>
      </c>
    </row>
    <row r="224" spans="2:30" x14ac:dyDescent="0.25">
      <c r="B224" s="18">
        <f t="shared" si="6"/>
        <v>3</v>
      </c>
      <c r="C224" s="17" t="str">
        <f t="shared" si="7"/>
        <v>Билайн</v>
      </c>
      <c r="D224" s="9"/>
      <c r="E224" s="60" t="str">
        <f>VLOOKUP('база от провайдера'!A198,Лист1!B$2:F$11,2,FALSE)</f>
        <v>Воронежская область</v>
      </c>
      <c r="F224" s="60"/>
      <c r="G224" s="61" t="str">
        <f>VLOOKUP('база от провайдера'!A198,Лист1!B$2:F$11,3,FALSE)</f>
        <v>Воронеж</v>
      </c>
      <c r="H224" s="60" t="str">
        <f>VLOOKUP('база от провайдера'!A198,Лист1!B$2:F$11,4,FALSE)</f>
        <v>г</v>
      </c>
      <c r="I224" s="60" t="str">
        <f>VLOOKUP('база от провайдера'!A198,Лист1!B$2:F$11,5,FALSE)</f>
        <v>ДА</v>
      </c>
      <c r="J224" s="60" t="str">
        <f>'база от провайдера'!D198</f>
        <v>Ленинский</v>
      </c>
      <c r="K224" s="60" t="str">
        <f>IF( 'база от провайдера'!F198&lt;&gt;"",CONCATENATE('база от провайдера'!E198,"к",'база от провайдера'!F198),'база от провайдера'!E198)</f>
        <v>86</v>
      </c>
      <c r="M224" s="60" t="s">
        <v>1232</v>
      </c>
      <c r="T224" s="60" t="s">
        <v>1233</v>
      </c>
      <c r="AB224" s="62" t="str">
        <f>CONCATENATE(IF('база от провайдера'!G198&lt;&gt;"",CONCATENATE( "Дом запущен: ",'база от провайдера'!G198,". "),""), IF('база от провайдера'!M198&lt;&gt;"",CONCATENATE("Этажей: ",'база от провайдера'!M198,". "),""),  IF('база от провайдера'!N198&lt;&gt;"",CONCATENATE("Квартир: ",'база от провайдера'!N198),""))</f>
        <v>Дом запущен: 25/09/2008-11:23:26. Этажей: 4. Квартир: 5</v>
      </c>
      <c r="AC224" s="60"/>
      <c r="AD224" s="63" t="s">
        <v>1234</v>
      </c>
    </row>
    <row r="225" spans="2:30" x14ac:dyDescent="0.25">
      <c r="B225" s="18">
        <f t="shared" si="6"/>
        <v>3</v>
      </c>
      <c r="C225" s="17" t="str">
        <f t="shared" si="7"/>
        <v>Билайн</v>
      </c>
      <c r="D225" s="9"/>
      <c r="E225" s="60" t="str">
        <f>VLOOKUP('база от провайдера'!A199,Лист1!B$2:F$11,2,FALSE)</f>
        <v>Воронежская область</v>
      </c>
      <c r="F225" s="60"/>
      <c r="G225" s="61" t="str">
        <f>VLOOKUP('база от провайдера'!A199,Лист1!B$2:F$11,3,FALSE)</f>
        <v>Воронеж</v>
      </c>
      <c r="H225" s="60" t="str">
        <f>VLOOKUP('база от провайдера'!A199,Лист1!B$2:F$11,4,FALSE)</f>
        <v>г</v>
      </c>
      <c r="I225" s="60" t="str">
        <f>VLOOKUP('база от провайдера'!A199,Лист1!B$2:F$11,5,FALSE)</f>
        <v>ДА</v>
      </c>
      <c r="J225" s="60" t="str">
        <f>'база от провайдера'!D199</f>
        <v>Переверткина</v>
      </c>
      <c r="K225" s="60" t="str">
        <f>IF( 'база от провайдера'!F199&lt;&gt;"",CONCATENATE('база от провайдера'!E199,"к",'база от провайдера'!F199),'база от провайдера'!E199)</f>
        <v>26А</v>
      </c>
      <c r="M225" s="60" t="s">
        <v>1232</v>
      </c>
      <c r="T225" s="60" t="s">
        <v>1233</v>
      </c>
      <c r="AB225" s="62" t="str">
        <f>CONCATENATE(IF('база от провайдера'!G199&lt;&gt;"",CONCATENATE( "Дом запущен: ",'база от провайдера'!G199,". "),""), IF('база от провайдера'!M199&lt;&gt;"",CONCATENATE("Этажей: ",'база от провайдера'!M199,". "),""),  IF('база от провайдера'!N199&lt;&gt;"",CONCATENATE("Квартир: ",'база от провайдера'!N199),""))</f>
        <v>Дом запущен: 03/12/2008-09:20:58. Этажей: 4. Квартир: 5</v>
      </c>
      <c r="AC225" s="60"/>
      <c r="AD225" s="67" t="s">
        <v>1234</v>
      </c>
    </row>
    <row r="226" spans="2:30" x14ac:dyDescent="0.25">
      <c r="B226" s="18">
        <f t="shared" si="6"/>
        <v>3</v>
      </c>
      <c r="C226" s="17" t="str">
        <f t="shared" si="7"/>
        <v>Билайн</v>
      </c>
      <c r="D226" s="9"/>
      <c r="E226" s="60" t="str">
        <f>VLOOKUP('база от провайдера'!A200,Лист1!B$2:F$11,2,FALSE)</f>
        <v>Воронежская область</v>
      </c>
      <c r="F226" s="60"/>
      <c r="G226" s="61" t="str">
        <f>VLOOKUP('база от провайдера'!A200,Лист1!B$2:F$11,3,FALSE)</f>
        <v>Воронеж</v>
      </c>
      <c r="H226" s="60" t="str">
        <f>VLOOKUP('база от провайдера'!A200,Лист1!B$2:F$11,4,FALSE)</f>
        <v>г</v>
      </c>
      <c r="I226" s="60" t="str">
        <f>VLOOKUP('база от провайдера'!A200,Лист1!B$2:F$11,5,FALSE)</f>
        <v>ДА</v>
      </c>
      <c r="J226" s="60" t="str">
        <f>'база от провайдера'!D200</f>
        <v>Переверткина</v>
      </c>
      <c r="K226" s="60" t="str">
        <f>IF( 'база от провайдера'!F200&lt;&gt;"",CONCATENATE('база от провайдера'!E200,"к",'база от провайдера'!F200),'база от провайдера'!E200)</f>
        <v>44А</v>
      </c>
      <c r="M226" s="60" t="s">
        <v>1232</v>
      </c>
      <c r="T226" s="60" t="s">
        <v>1233</v>
      </c>
      <c r="AB226" s="62" t="str">
        <f>CONCATENATE(IF('база от провайдера'!G200&lt;&gt;"",CONCATENATE( "Дом запущен: ",'база от провайдера'!G200,". "),""), IF('база от провайдера'!M200&lt;&gt;"",CONCATENATE("Этажей: ",'база от провайдера'!M200,". "),""),  IF('база от провайдера'!N200&lt;&gt;"",CONCATENATE("Квартир: ",'база от провайдера'!N200),""))</f>
        <v>Дом запущен: 03/12/2008-09:20:58. Этажей: 1. Квартир: 9</v>
      </c>
      <c r="AC226" s="60"/>
      <c r="AD226" s="63" t="s">
        <v>1234</v>
      </c>
    </row>
    <row r="227" spans="2:30" x14ac:dyDescent="0.25">
      <c r="B227" s="18">
        <f t="shared" si="6"/>
        <v>3</v>
      </c>
      <c r="C227" s="17" t="str">
        <f t="shared" si="7"/>
        <v>Билайн</v>
      </c>
      <c r="D227" s="9"/>
      <c r="E227" s="60" t="str">
        <f>VLOOKUP('база от провайдера'!A201,Лист1!B$2:F$11,2,FALSE)</f>
        <v>Воронежская область</v>
      </c>
      <c r="F227" s="60"/>
      <c r="G227" s="61" t="str">
        <f>VLOOKUP('база от провайдера'!A201,Лист1!B$2:F$11,3,FALSE)</f>
        <v>Воронеж</v>
      </c>
      <c r="H227" s="60" t="str">
        <f>VLOOKUP('база от провайдера'!A201,Лист1!B$2:F$11,4,FALSE)</f>
        <v>г</v>
      </c>
      <c r="I227" s="60" t="str">
        <f>VLOOKUP('база от провайдера'!A201,Лист1!B$2:F$11,5,FALSE)</f>
        <v>ДА</v>
      </c>
      <c r="J227" s="60" t="str">
        <f>'база от провайдера'!D201</f>
        <v>Маршала Одинцова</v>
      </c>
      <c r="K227" s="60" t="str">
        <f>IF( 'база от провайдера'!F201&lt;&gt;"",CONCATENATE('база от провайдера'!E201,"к",'база от провайдера'!F201),'база от провайдера'!E201)</f>
        <v>9</v>
      </c>
      <c r="M227" s="60" t="s">
        <v>1232</v>
      </c>
      <c r="T227" s="60" t="s">
        <v>1233</v>
      </c>
      <c r="AB227" s="62" t="str">
        <f>CONCATENATE(IF('база от провайдера'!G201&lt;&gt;"",CONCATENATE( "Дом запущен: ",'база от провайдера'!G201,". "),""), IF('база от провайдера'!M201&lt;&gt;"",CONCATENATE("Этажей: ",'база от провайдера'!M201,". "),""),  IF('база от провайдера'!N201&lt;&gt;"",CONCATENATE("Квартир: ",'база от провайдера'!N201),""))</f>
        <v>Дом запущен: 13/03/2009-05:02:58. Этажей: 4. Квартир: 5</v>
      </c>
      <c r="AC227" s="60"/>
      <c r="AD227" s="67" t="s">
        <v>1234</v>
      </c>
    </row>
    <row r="228" spans="2:30" x14ac:dyDescent="0.25">
      <c r="B228" s="18">
        <f t="shared" si="6"/>
        <v>3</v>
      </c>
      <c r="C228" s="17" t="str">
        <f t="shared" si="7"/>
        <v>Билайн</v>
      </c>
      <c r="D228" s="9"/>
      <c r="E228" s="60" t="str">
        <f>VLOOKUP('база от провайдера'!A202,Лист1!B$2:F$11,2,FALSE)</f>
        <v>Воронежская область</v>
      </c>
      <c r="F228" s="60"/>
      <c r="G228" s="61" t="str">
        <f>VLOOKUP('база от провайдера'!A202,Лист1!B$2:F$11,3,FALSE)</f>
        <v>Воронеж</v>
      </c>
      <c r="H228" s="60" t="str">
        <f>VLOOKUP('база от провайдера'!A202,Лист1!B$2:F$11,4,FALSE)</f>
        <v>г</v>
      </c>
      <c r="I228" s="60" t="str">
        <f>VLOOKUP('база от провайдера'!A202,Лист1!B$2:F$11,5,FALSE)</f>
        <v>ДА</v>
      </c>
      <c r="J228" s="60" t="str">
        <f>'база от провайдера'!D202</f>
        <v>Маршала Одинцова</v>
      </c>
      <c r="K228" s="60" t="str">
        <f>IF( 'база от провайдера'!F202&lt;&gt;"",CONCATENATE('база от провайдера'!E202,"к",'база от провайдера'!F202),'база от провайдера'!E202)</f>
        <v>13</v>
      </c>
      <c r="M228" s="60" t="s">
        <v>1232</v>
      </c>
      <c r="T228" s="60" t="s">
        <v>1233</v>
      </c>
      <c r="AB228" s="62" t="str">
        <f>CONCATENATE(IF('база от провайдера'!G202&lt;&gt;"",CONCATENATE( "Дом запущен: ",'база от провайдера'!G202,". "),""), IF('база от провайдера'!M202&lt;&gt;"",CONCATENATE("Этажей: ",'база от провайдера'!M202,". "),""),  IF('база от провайдера'!N202&lt;&gt;"",CONCATENATE("Квартир: ",'база от провайдера'!N202),""))</f>
        <v>Дом запущен: 13/03/2009-05:02:58. Этажей: 3. Квартир: 9</v>
      </c>
      <c r="AC228" s="60"/>
      <c r="AD228" s="63" t="s">
        <v>1234</v>
      </c>
    </row>
    <row r="229" spans="2:30" x14ac:dyDescent="0.25">
      <c r="B229" s="18">
        <f t="shared" si="6"/>
        <v>3</v>
      </c>
      <c r="C229" s="17" t="str">
        <f t="shared" si="7"/>
        <v>Билайн</v>
      </c>
      <c r="D229" s="9"/>
      <c r="E229" s="60" t="str">
        <f>VLOOKUP('база от провайдера'!A203,Лист1!B$2:F$11,2,FALSE)</f>
        <v>Воронежская область</v>
      </c>
      <c r="F229" s="60"/>
      <c r="G229" s="61" t="str">
        <f>VLOOKUP('база от провайдера'!A203,Лист1!B$2:F$11,3,FALSE)</f>
        <v>Воронеж</v>
      </c>
      <c r="H229" s="60" t="str">
        <f>VLOOKUP('база от провайдера'!A203,Лист1!B$2:F$11,4,FALSE)</f>
        <v>г</v>
      </c>
      <c r="I229" s="60" t="str">
        <f>VLOOKUP('база от провайдера'!A203,Лист1!B$2:F$11,5,FALSE)</f>
        <v>ДА</v>
      </c>
      <c r="J229" s="60" t="str">
        <f>'база от провайдера'!D203</f>
        <v>Маршала Одинцова</v>
      </c>
      <c r="K229" s="60" t="str">
        <f>IF( 'база от провайдера'!F203&lt;&gt;"",CONCATENATE('база от провайдера'!E203,"к",'база от провайдера'!F203),'база от провайдера'!E203)</f>
        <v>25А</v>
      </c>
      <c r="M229" s="60" t="s">
        <v>1232</v>
      </c>
      <c r="T229" s="60" t="s">
        <v>1233</v>
      </c>
      <c r="AB229" s="62" t="str">
        <f>CONCATENATE(IF('база от провайдера'!G203&lt;&gt;"",CONCATENATE( "Дом запущен: ",'база от провайдера'!G203,". "),""), IF('база от провайдера'!M203&lt;&gt;"",CONCATENATE("Этажей: ",'база от провайдера'!M203,". "),""),  IF('база от провайдера'!N203&lt;&gt;"",CONCATENATE("Квартир: ",'база от провайдера'!N203),""))</f>
        <v>Дом запущен: 30/10/2014-15:57:11. Этажей: 4. Квартир: 16</v>
      </c>
      <c r="AC229" s="60"/>
      <c r="AD229" s="67" t="s">
        <v>1234</v>
      </c>
    </row>
    <row r="230" spans="2:30" x14ac:dyDescent="0.25">
      <c r="B230" s="18">
        <f t="shared" si="6"/>
        <v>3</v>
      </c>
      <c r="C230" s="17" t="str">
        <f t="shared" si="7"/>
        <v>Билайн</v>
      </c>
      <c r="D230" s="9"/>
      <c r="E230" s="60" t="str">
        <f>VLOOKUP('база от провайдера'!A204,Лист1!B$2:F$11,2,FALSE)</f>
        <v>Воронежская область</v>
      </c>
      <c r="F230" s="60"/>
      <c r="G230" s="61" t="str">
        <f>VLOOKUP('база от провайдера'!A204,Лист1!B$2:F$11,3,FALSE)</f>
        <v>Воронеж</v>
      </c>
      <c r="H230" s="60" t="str">
        <f>VLOOKUP('база от провайдера'!A204,Лист1!B$2:F$11,4,FALSE)</f>
        <v>г</v>
      </c>
      <c r="I230" s="60" t="str">
        <f>VLOOKUP('база от провайдера'!A204,Лист1!B$2:F$11,5,FALSE)</f>
        <v>ДА</v>
      </c>
      <c r="J230" s="60" t="str">
        <f>'база от провайдера'!D204</f>
        <v>Старых Большевиков</v>
      </c>
      <c r="K230" s="60" t="str">
        <f>IF( 'база от провайдера'!F204&lt;&gt;"",CONCATENATE('база от провайдера'!E204,"к",'база от провайдера'!F204),'база от провайдера'!E204)</f>
        <v>2</v>
      </c>
      <c r="M230" s="60" t="s">
        <v>1232</v>
      </c>
      <c r="T230" s="60" t="s">
        <v>1233</v>
      </c>
      <c r="AB230" s="62" t="str">
        <f>CONCATENATE(IF('база от провайдера'!G204&lt;&gt;"",CONCATENATE( "Дом запущен: ",'база от провайдера'!G204,". "),""), IF('база от провайдера'!M204&lt;&gt;"",CONCATENATE("Этажей: ",'база от провайдера'!M204,". "),""),  IF('база от провайдера'!N204&lt;&gt;"",CONCATENATE("Квартир: ",'база от провайдера'!N204),""))</f>
        <v>Дом запущен: 08/10/2008-09:21:08. Этажей: 3. Квартир: 14</v>
      </c>
      <c r="AC230" s="60"/>
      <c r="AD230" s="63" t="s">
        <v>1234</v>
      </c>
    </row>
    <row r="231" spans="2:30" x14ac:dyDescent="0.25">
      <c r="B231" s="18">
        <f t="shared" si="6"/>
        <v>3</v>
      </c>
      <c r="C231" s="17" t="str">
        <f t="shared" si="7"/>
        <v>Билайн</v>
      </c>
      <c r="D231" s="9"/>
      <c r="E231" s="60" t="str">
        <f>VLOOKUP('база от провайдера'!A205,Лист1!B$2:F$11,2,FALSE)</f>
        <v>Воронежская область</v>
      </c>
      <c r="F231" s="60"/>
      <c r="G231" s="61" t="str">
        <f>VLOOKUP('база от провайдера'!A205,Лист1!B$2:F$11,3,FALSE)</f>
        <v>Воронеж</v>
      </c>
      <c r="H231" s="60" t="str">
        <f>VLOOKUP('база от провайдера'!A205,Лист1!B$2:F$11,4,FALSE)</f>
        <v>г</v>
      </c>
      <c r="I231" s="60" t="str">
        <f>VLOOKUP('база от провайдера'!A205,Лист1!B$2:F$11,5,FALSE)</f>
        <v>ДА</v>
      </c>
      <c r="J231" s="60" t="str">
        <f>'база от провайдера'!D205</f>
        <v>Старых Большевиков</v>
      </c>
      <c r="K231" s="60" t="str">
        <f>IF( 'база от провайдера'!F205&lt;&gt;"",CONCATENATE('база от провайдера'!E205,"к",'база от провайдера'!F205),'база от провайдера'!E205)</f>
        <v>16</v>
      </c>
      <c r="M231" s="60" t="s">
        <v>1232</v>
      </c>
      <c r="T231" s="60" t="s">
        <v>1233</v>
      </c>
      <c r="AB231" s="62" t="str">
        <f>CONCATENATE(IF('база от провайдера'!G205&lt;&gt;"",CONCATENATE( "Дом запущен: ",'база от провайдера'!G205,". "),""), IF('база от провайдера'!M205&lt;&gt;"",CONCATENATE("Этажей: ",'база от провайдера'!M205,". "),""),  IF('база от провайдера'!N205&lt;&gt;"",CONCATENATE("Квартир: ",'база от провайдера'!N205),""))</f>
        <v>Дом запущен: 08/10/2008-09:21:08. Этажей: 6. Квартир: 9</v>
      </c>
      <c r="AC231" s="60"/>
      <c r="AD231" s="67" t="s">
        <v>1234</v>
      </c>
    </row>
    <row r="232" spans="2:30" x14ac:dyDescent="0.25">
      <c r="B232" s="18">
        <f t="shared" si="6"/>
        <v>3</v>
      </c>
      <c r="C232" s="17" t="str">
        <f t="shared" si="7"/>
        <v>Билайн</v>
      </c>
      <c r="D232" s="9"/>
      <c r="E232" s="60" t="str">
        <f>VLOOKUP('база от провайдера'!A206,Лист1!B$2:F$11,2,FALSE)</f>
        <v>Воронежская область</v>
      </c>
      <c r="F232" s="60"/>
      <c r="G232" s="61" t="str">
        <f>VLOOKUP('база от провайдера'!A206,Лист1!B$2:F$11,3,FALSE)</f>
        <v>Воронеж</v>
      </c>
      <c r="H232" s="60" t="str">
        <f>VLOOKUP('база от провайдера'!A206,Лист1!B$2:F$11,4,FALSE)</f>
        <v>г</v>
      </c>
      <c r="I232" s="60" t="str">
        <f>VLOOKUP('база от провайдера'!A206,Лист1!B$2:F$11,5,FALSE)</f>
        <v>ДА</v>
      </c>
      <c r="J232" s="60" t="str">
        <f>'база от провайдера'!D206</f>
        <v>Старых Большевиков</v>
      </c>
      <c r="K232" s="60" t="str">
        <f>IF( 'база от провайдера'!F206&lt;&gt;"",CONCATENATE('база от провайдера'!E206,"к",'база от провайдера'!F206),'база от провайдера'!E206)</f>
        <v>92</v>
      </c>
      <c r="M232" s="60" t="s">
        <v>1232</v>
      </c>
      <c r="T232" s="60" t="s">
        <v>1233</v>
      </c>
      <c r="AB232" s="62" t="str">
        <f>CONCATENATE(IF('база от провайдера'!G206&lt;&gt;"",CONCATENATE( "Дом запущен: ",'база от провайдера'!G206,". "),""), IF('база от провайдера'!M206&lt;&gt;"",CONCATENATE("Этажей: ",'база от провайдера'!M206,". "),""),  IF('база от провайдера'!N206&lt;&gt;"",CONCATENATE("Квартир: ",'база от провайдера'!N206),""))</f>
        <v>Дом запущен: 01/10/2008-09:25:24. Этажей: 4. Квартир: 9</v>
      </c>
      <c r="AC232" s="60"/>
      <c r="AD232" s="63" t="s">
        <v>1234</v>
      </c>
    </row>
    <row r="233" spans="2:30" x14ac:dyDescent="0.25">
      <c r="B233" s="18">
        <f t="shared" si="6"/>
        <v>3</v>
      </c>
      <c r="C233" s="17" t="str">
        <f t="shared" si="7"/>
        <v>Билайн</v>
      </c>
      <c r="D233" s="9"/>
      <c r="E233" s="60" t="str">
        <f>VLOOKUP('база от провайдера'!A207,Лист1!B$2:F$11,2,FALSE)</f>
        <v>Воронежская область</v>
      </c>
      <c r="F233" s="60"/>
      <c r="G233" s="61" t="str">
        <f>VLOOKUP('база от провайдера'!A207,Лист1!B$2:F$11,3,FALSE)</f>
        <v>Воронеж</v>
      </c>
      <c r="H233" s="60" t="str">
        <f>VLOOKUP('база от провайдера'!A207,Лист1!B$2:F$11,4,FALSE)</f>
        <v>г</v>
      </c>
      <c r="I233" s="60" t="str">
        <f>VLOOKUP('база от провайдера'!A207,Лист1!B$2:F$11,5,FALSE)</f>
        <v>ДА</v>
      </c>
      <c r="J233" s="60" t="str">
        <f>'база от провайдера'!D207</f>
        <v>Старых Большевиков</v>
      </c>
      <c r="K233" s="60" t="str">
        <f>IF( 'база от провайдера'!F207&lt;&gt;"",CONCATENATE('база от провайдера'!E207,"к",'база от провайдера'!F207),'база от провайдера'!E207)</f>
        <v>94</v>
      </c>
      <c r="M233" s="60" t="s">
        <v>1232</v>
      </c>
      <c r="T233" s="60" t="s">
        <v>1233</v>
      </c>
      <c r="AB233" s="62" t="str">
        <f>CONCATENATE(IF('база от провайдера'!G207&lt;&gt;"",CONCATENATE( "Дом запущен: ",'база от провайдера'!G207,". "),""), IF('база от провайдера'!M207&lt;&gt;"",CONCATENATE("Этажей: ",'база от провайдера'!M207,". "),""),  IF('база от провайдера'!N207&lt;&gt;"",CONCATENATE("Квартир: ",'база от провайдера'!N207),""))</f>
        <v>Дом запущен: 02/10/2008-09:23:06. Этажей: 1. Квартир: 12</v>
      </c>
      <c r="AC233" s="60"/>
      <c r="AD233" s="67" t="s">
        <v>1234</v>
      </c>
    </row>
    <row r="234" spans="2:30" x14ac:dyDescent="0.25">
      <c r="B234" s="18">
        <f t="shared" si="6"/>
        <v>3</v>
      </c>
      <c r="C234" s="17" t="str">
        <f t="shared" si="7"/>
        <v>Билайн</v>
      </c>
      <c r="D234" s="9"/>
      <c r="E234" s="60" t="str">
        <f>VLOOKUP('база от провайдера'!A208,Лист1!B$2:F$11,2,FALSE)</f>
        <v>Воронежская область</v>
      </c>
      <c r="F234" s="60"/>
      <c r="G234" s="61" t="str">
        <f>VLOOKUP('база от провайдера'!A208,Лист1!B$2:F$11,3,FALSE)</f>
        <v>Воронеж</v>
      </c>
      <c r="H234" s="60" t="str">
        <f>VLOOKUP('база от провайдера'!A208,Лист1!B$2:F$11,4,FALSE)</f>
        <v>г</v>
      </c>
      <c r="I234" s="60" t="str">
        <f>VLOOKUP('база от провайдера'!A208,Лист1!B$2:F$11,5,FALSE)</f>
        <v>ДА</v>
      </c>
      <c r="J234" s="60" t="str">
        <f>'база от провайдера'!D208</f>
        <v>Костромская</v>
      </c>
      <c r="K234" s="60" t="str">
        <f>IF( 'база от провайдера'!F208&lt;&gt;"",CONCATENATE('база от провайдера'!E208,"к",'база от провайдера'!F208),'база от провайдера'!E208)</f>
        <v>10</v>
      </c>
      <c r="M234" s="60" t="s">
        <v>1232</v>
      </c>
      <c r="T234" s="60" t="s">
        <v>1233</v>
      </c>
      <c r="AB234" s="62" t="str">
        <f>CONCATENATE(IF('база от провайдера'!G208&lt;&gt;"",CONCATENATE( "Дом запущен: ",'база от провайдера'!G208,". "),""), IF('база от провайдера'!M208&lt;&gt;"",CONCATENATE("Этажей: ",'база от провайдера'!M208,". "),""),  IF('база от провайдера'!N208&lt;&gt;"",CONCATENATE("Квартир: ",'база от провайдера'!N208),""))</f>
        <v>Дом запущен: 29/10/2010-10:05:19. Этажей: 3. Квартир: 5</v>
      </c>
      <c r="AC234" s="60"/>
      <c r="AD234" s="63" t="s">
        <v>1234</v>
      </c>
    </row>
    <row r="235" spans="2:30" x14ac:dyDescent="0.25">
      <c r="B235" s="18">
        <f t="shared" si="6"/>
        <v>3</v>
      </c>
      <c r="C235" s="17" t="str">
        <f t="shared" si="7"/>
        <v>Билайн</v>
      </c>
      <c r="D235" s="9"/>
      <c r="E235" s="60" t="str">
        <f>VLOOKUP('база от провайдера'!A209,Лист1!B$2:F$11,2,FALSE)</f>
        <v>Воронежская область</v>
      </c>
      <c r="F235" s="60"/>
      <c r="G235" s="61" t="str">
        <f>VLOOKUP('база от провайдера'!A209,Лист1!B$2:F$11,3,FALSE)</f>
        <v>Воронеж</v>
      </c>
      <c r="H235" s="60" t="str">
        <f>VLOOKUP('база от провайдера'!A209,Лист1!B$2:F$11,4,FALSE)</f>
        <v>г</v>
      </c>
      <c r="I235" s="60" t="str">
        <f>VLOOKUP('база от провайдера'!A209,Лист1!B$2:F$11,5,FALSE)</f>
        <v>ДА</v>
      </c>
      <c r="J235" s="60" t="str">
        <f>'база от провайдера'!D209</f>
        <v>Костромская</v>
      </c>
      <c r="K235" s="60" t="str">
        <f>IF( 'база от провайдера'!F209&lt;&gt;"",CONCATENATE('база от провайдера'!E209,"к",'база от провайдера'!F209),'база от провайдера'!E209)</f>
        <v>8/2</v>
      </c>
      <c r="M235" s="60" t="s">
        <v>1232</v>
      </c>
      <c r="T235" s="60" t="s">
        <v>1233</v>
      </c>
      <c r="AB235" s="62" t="str">
        <f>CONCATENATE(IF('база от провайдера'!G209&lt;&gt;"",CONCATENATE( "Дом запущен: ",'база от провайдера'!G209,". "),""), IF('база от провайдера'!M209&lt;&gt;"",CONCATENATE("Этажей: ",'база от провайдера'!M209,". "),""),  IF('база от провайдера'!N209&lt;&gt;"",CONCATENATE("Квартир: ",'база от провайдера'!N209),""))</f>
        <v>Дом запущен: 29/10/2010-10:04:55. Этажей: 3. Квартир: 5</v>
      </c>
      <c r="AC235" s="60"/>
      <c r="AD235" s="67" t="s">
        <v>1234</v>
      </c>
    </row>
    <row r="236" spans="2:30" x14ac:dyDescent="0.25">
      <c r="B236" s="18">
        <f t="shared" si="6"/>
        <v>3</v>
      </c>
      <c r="C236" s="17" t="str">
        <f t="shared" si="7"/>
        <v>Билайн</v>
      </c>
      <c r="D236" s="9"/>
      <c r="E236" s="60" t="str">
        <f>VLOOKUP('база от провайдера'!A210,Лист1!B$2:F$11,2,FALSE)</f>
        <v>Воронежская область</v>
      </c>
      <c r="F236" s="60"/>
      <c r="G236" s="61" t="str">
        <f>VLOOKUP('база от провайдера'!A210,Лист1!B$2:F$11,3,FALSE)</f>
        <v>Воронеж</v>
      </c>
      <c r="H236" s="60" t="str">
        <f>VLOOKUP('база от провайдера'!A210,Лист1!B$2:F$11,4,FALSE)</f>
        <v>г</v>
      </c>
      <c r="I236" s="60" t="str">
        <f>VLOOKUP('база от провайдера'!A210,Лист1!B$2:F$11,5,FALSE)</f>
        <v>ДА</v>
      </c>
      <c r="J236" s="60" t="str">
        <f>'база от провайдера'!D210</f>
        <v>Парашютистов</v>
      </c>
      <c r="K236" s="60" t="str">
        <f>IF( 'база от провайдера'!F210&lt;&gt;"",CONCATENATE('база от провайдера'!E210,"к",'база от провайдера'!F210),'база от провайдера'!E210)</f>
        <v>6</v>
      </c>
      <c r="M236" s="60" t="s">
        <v>1232</v>
      </c>
      <c r="T236" s="60" t="s">
        <v>1233</v>
      </c>
      <c r="AB236" s="62" t="str">
        <f>CONCATENATE(IF('база от провайдера'!G210&lt;&gt;"",CONCATENATE( "Дом запущен: ",'база от провайдера'!G210,". "),""), IF('база от провайдера'!M210&lt;&gt;"",CONCATENATE("Этажей: ",'база от провайдера'!M210,". "),""),  IF('база от провайдера'!N210&lt;&gt;"",CONCATENATE("Квартир: ",'база от провайдера'!N210),""))</f>
        <v>Дом запущен: 25/09/2008-11:23:26. Этажей: 8. Квартир: 5</v>
      </c>
      <c r="AC236" s="60"/>
      <c r="AD236" s="63" t="s">
        <v>1234</v>
      </c>
    </row>
    <row r="237" spans="2:30" x14ac:dyDescent="0.25">
      <c r="B237" s="18">
        <f t="shared" si="6"/>
        <v>3</v>
      </c>
      <c r="C237" s="17" t="str">
        <f t="shared" si="7"/>
        <v>Билайн</v>
      </c>
      <c r="D237" s="9"/>
      <c r="E237" s="60" t="str">
        <f>VLOOKUP('база от провайдера'!A211,Лист1!B$2:F$11,2,FALSE)</f>
        <v>Воронежская область</v>
      </c>
      <c r="F237" s="60"/>
      <c r="G237" s="61" t="str">
        <f>VLOOKUP('база от провайдера'!A211,Лист1!B$2:F$11,3,FALSE)</f>
        <v>Воронеж</v>
      </c>
      <c r="H237" s="60" t="str">
        <f>VLOOKUP('база от провайдера'!A211,Лист1!B$2:F$11,4,FALSE)</f>
        <v>г</v>
      </c>
      <c r="I237" s="60" t="str">
        <f>VLOOKUP('база от провайдера'!A211,Лист1!B$2:F$11,5,FALSE)</f>
        <v>ДА</v>
      </c>
      <c r="J237" s="60" t="str">
        <f>'база от провайдера'!D211</f>
        <v>Циолковского</v>
      </c>
      <c r="K237" s="60" t="str">
        <f>IF( 'база от провайдера'!F211&lt;&gt;"",CONCATENATE('база от провайдера'!E211,"к",'база от провайдера'!F211),'база от провайдера'!E211)</f>
        <v>11</v>
      </c>
      <c r="M237" s="60" t="s">
        <v>1232</v>
      </c>
      <c r="T237" s="60" t="s">
        <v>1233</v>
      </c>
      <c r="AB237" s="62" t="str">
        <f>CONCATENATE(IF('база от провайдера'!G211&lt;&gt;"",CONCATENATE( "Дом запущен: ",'база от провайдера'!G211,". "),""), IF('база от провайдера'!M211&lt;&gt;"",CONCATENATE("Этажей: ",'база от провайдера'!M211,". "),""),  IF('база от провайдера'!N211&lt;&gt;"",CONCATENATE("Квартир: ",'база от провайдера'!N211),""))</f>
        <v>Дом запущен: 25/09/2008-11:23:26. Этажей: 6. Квартир: 5</v>
      </c>
      <c r="AC237" s="60"/>
      <c r="AD237" s="67" t="s">
        <v>1234</v>
      </c>
    </row>
    <row r="238" spans="2:30" x14ac:dyDescent="0.25">
      <c r="B238" s="18">
        <f t="shared" si="6"/>
        <v>3</v>
      </c>
      <c r="C238" s="17" t="str">
        <f t="shared" si="7"/>
        <v>Билайн</v>
      </c>
      <c r="D238" s="9"/>
      <c r="E238" s="60" t="str">
        <f>VLOOKUP('база от провайдера'!A212,Лист1!B$2:F$11,2,FALSE)</f>
        <v>Воронежская область</v>
      </c>
      <c r="F238" s="60"/>
      <c r="G238" s="61" t="str">
        <f>VLOOKUP('база от провайдера'!A212,Лист1!B$2:F$11,3,FALSE)</f>
        <v>Воронеж</v>
      </c>
      <c r="H238" s="60" t="str">
        <f>VLOOKUP('база от провайдера'!A212,Лист1!B$2:F$11,4,FALSE)</f>
        <v>г</v>
      </c>
      <c r="I238" s="60" t="str">
        <f>VLOOKUP('база от провайдера'!A212,Лист1!B$2:F$11,5,FALSE)</f>
        <v>ДА</v>
      </c>
      <c r="J238" s="60" t="str">
        <f>'база от провайдера'!D212</f>
        <v>Циолковского</v>
      </c>
      <c r="K238" s="60" t="str">
        <f>IF( 'база от провайдера'!F212&lt;&gt;"",CONCATENATE('база от провайдера'!E212,"к",'база от провайдера'!F212),'база от провайдера'!E212)</f>
        <v>13</v>
      </c>
      <c r="M238" s="60" t="s">
        <v>1232</v>
      </c>
      <c r="T238" s="60" t="s">
        <v>1233</v>
      </c>
      <c r="AB238" s="62" t="str">
        <f>CONCATENATE(IF('база от провайдера'!G212&lt;&gt;"",CONCATENATE( "Дом запущен: ",'база от провайдера'!G212,". "),""), IF('база от провайдера'!M212&lt;&gt;"",CONCATENATE("Этажей: ",'база от провайдера'!M212,". "),""),  IF('база от провайдера'!N212&lt;&gt;"",CONCATENATE("Квартир: ",'база от провайдера'!N212),""))</f>
        <v>Дом запущен: 25/09/2008-11:23:26. Этажей: 8. Квартир: 4</v>
      </c>
      <c r="AC238" s="60"/>
      <c r="AD238" s="63" t="s">
        <v>1234</v>
      </c>
    </row>
    <row r="239" spans="2:30" x14ac:dyDescent="0.25">
      <c r="B239" s="18">
        <f t="shared" si="6"/>
        <v>3</v>
      </c>
      <c r="C239" s="17" t="str">
        <f t="shared" si="7"/>
        <v>Билайн</v>
      </c>
      <c r="D239" s="9"/>
      <c r="E239" s="60" t="str">
        <f>VLOOKUP('база от провайдера'!A213,Лист1!B$2:F$11,2,FALSE)</f>
        <v>Воронежская область</v>
      </c>
      <c r="F239" s="60"/>
      <c r="G239" s="61" t="str">
        <f>VLOOKUP('база от провайдера'!A213,Лист1!B$2:F$11,3,FALSE)</f>
        <v>Воронеж</v>
      </c>
      <c r="H239" s="60" t="str">
        <f>VLOOKUP('база от провайдера'!A213,Лист1!B$2:F$11,4,FALSE)</f>
        <v>г</v>
      </c>
      <c r="I239" s="60" t="str">
        <f>VLOOKUP('база от провайдера'!A213,Лист1!B$2:F$11,5,FALSE)</f>
        <v>ДА</v>
      </c>
      <c r="J239" s="60" t="str">
        <f>'база от провайдера'!D213</f>
        <v>Циолковского</v>
      </c>
      <c r="K239" s="60" t="str">
        <f>IF( 'база от провайдера'!F213&lt;&gt;"",CONCATENATE('база от провайдера'!E213,"к",'база от провайдера'!F213),'база от провайдера'!E213)</f>
        <v>15</v>
      </c>
      <c r="M239" s="60" t="s">
        <v>1232</v>
      </c>
      <c r="T239" s="60" t="s">
        <v>1233</v>
      </c>
      <c r="AB239" s="62" t="str">
        <f>CONCATENATE(IF('база от провайдера'!G213&lt;&gt;"",CONCATENATE( "Дом запущен: ",'база от провайдера'!G213,". "),""), IF('база от провайдера'!M213&lt;&gt;"",CONCATENATE("Этажей: ",'база от провайдера'!M213,". "),""),  IF('база от провайдера'!N213&lt;&gt;"",CONCATENATE("Квартир: ",'база от провайдера'!N213),""))</f>
        <v>Дом запущен: 25/09/2008-11:23:26. Этажей: 8. Квартир: 4</v>
      </c>
      <c r="AC239" s="60"/>
      <c r="AD239" s="67" t="s">
        <v>1234</v>
      </c>
    </row>
    <row r="240" spans="2:30" x14ac:dyDescent="0.25">
      <c r="B240" s="18">
        <f t="shared" si="6"/>
        <v>3</v>
      </c>
      <c r="C240" s="17" t="str">
        <f t="shared" si="7"/>
        <v>Билайн</v>
      </c>
      <c r="D240" s="9"/>
      <c r="E240" s="60" t="str">
        <f>VLOOKUP('база от провайдера'!A214,Лист1!B$2:F$11,2,FALSE)</f>
        <v>Воронежская область</v>
      </c>
      <c r="F240" s="60"/>
      <c r="G240" s="61" t="str">
        <f>VLOOKUP('база от провайдера'!A214,Лист1!B$2:F$11,3,FALSE)</f>
        <v>Воронеж</v>
      </c>
      <c r="H240" s="60" t="str">
        <f>VLOOKUP('база от провайдера'!A214,Лист1!B$2:F$11,4,FALSE)</f>
        <v>г</v>
      </c>
      <c r="I240" s="60" t="str">
        <f>VLOOKUP('база от провайдера'!A214,Лист1!B$2:F$11,5,FALSE)</f>
        <v>ДА</v>
      </c>
      <c r="J240" s="60" t="str">
        <f>'база от провайдера'!D214</f>
        <v>Волго-Донская</v>
      </c>
      <c r="K240" s="60" t="str">
        <f>IF( 'база от провайдера'!F214&lt;&gt;"",CONCATENATE('база от провайдера'!E214,"к",'база от провайдера'!F214),'база от провайдера'!E214)</f>
        <v>19</v>
      </c>
      <c r="M240" s="60" t="s">
        <v>1232</v>
      </c>
      <c r="T240" s="60" t="s">
        <v>1233</v>
      </c>
      <c r="AB240" s="62" t="str">
        <f>CONCATENATE(IF('база от провайдера'!G214&lt;&gt;"",CONCATENATE( "Дом запущен: ",'база от провайдера'!G214,". "),""), IF('база от провайдера'!M214&lt;&gt;"",CONCATENATE("Этажей: ",'база от провайдера'!M214,". "),""),  IF('база от провайдера'!N214&lt;&gt;"",CONCATENATE("Квартир: ",'база от провайдера'!N214),""))</f>
        <v>Дом запущен: 08/12/2010-11:03:00. Этажей: 3. Квартир: 4</v>
      </c>
      <c r="AC240" s="60"/>
      <c r="AD240" s="63" t="s">
        <v>1234</v>
      </c>
    </row>
    <row r="241" spans="2:30" x14ac:dyDescent="0.25">
      <c r="B241" s="18">
        <f t="shared" si="6"/>
        <v>3</v>
      </c>
      <c r="C241" s="17" t="str">
        <f t="shared" si="7"/>
        <v>Билайн</v>
      </c>
      <c r="D241" s="9"/>
      <c r="E241" s="60" t="str">
        <f>VLOOKUP('база от провайдера'!A215,Лист1!B$2:F$11,2,FALSE)</f>
        <v>Воронежская область</v>
      </c>
      <c r="F241" s="60"/>
      <c r="G241" s="61" t="str">
        <f>VLOOKUP('база от провайдера'!A215,Лист1!B$2:F$11,3,FALSE)</f>
        <v>Воронеж</v>
      </c>
      <c r="H241" s="60" t="str">
        <f>VLOOKUP('база от провайдера'!A215,Лист1!B$2:F$11,4,FALSE)</f>
        <v>г</v>
      </c>
      <c r="I241" s="60" t="str">
        <f>VLOOKUP('база от провайдера'!A215,Лист1!B$2:F$11,5,FALSE)</f>
        <v>ДА</v>
      </c>
      <c r="J241" s="60" t="str">
        <f>'база от провайдера'!D215</f>
        <v>Волго-Донская</v>
      </c>
      <c r="K241" s="60" t="str">
        <f>IF( 'база от провайдера'!F215&lt;&gt;"",CONCATENATE('база от провайдера'!E215,"к",'база от провайдера'!F215),'база от провайдера'!E215)</f>
        <v>28</v>
      </c>
      <c r="M241" s="60" t="s">
        <v>1232</v>
      </c>
      <c r="T241" s="60" t="s">
        <v>1233</v>
      </c>
      <c r="AB241" s="62" t="str">
        <f>CONCATENATE(IF('база от провайдера'!G215&lt;&gt;"",CONCATENATE( "Дом запущен: ",'база от провайдера'!G215,". "),""), IF('база от провайдера'!M215&lt;&gt;"",CONCATENATE("Этажей: ",'база от провайдера'!M215,". "),""),  IF('база от провайдера'!N215&lt;&gt;"",CONCATENATE("Квартир: ",'база от провайдера'!N215),""))</f>
        <v>Дом запущен: 08/12/2010-11:06:40. Этажей: 4. Квартир: 5</v>
      </c>
      <c r="AC241" s="60"/>
      <c r="AD241" s="67" t="s">
        <v>1234</v>
      </c>
    </row>
    <row r="242" spans="2:30" x14ac:dyDescent="0.25">
      <c r="B242" s="18">
        <f t="shared" si="6"/>
        <v>3</v>
      </c>
      <c r="C242" s="17" t="str">
        <f t="shared" si="7"/>
        <v>Билайн</v>
      </c>
      <c r="D242" s="9"/>
      <c r="E242" s="60" t="str">
        <f>VLOOKUP('база от провайдера'!A216,Лист1!B$2:F$11,2,FALSE)</f>
        <v>Воронежская область</v>
      </c>
      <c r="F242" s="60"/>
      <c r="G242" s="61" t="str">
        <f>VLOOKUP('база от провайдера'!A216,Лист1!B$2:F$11,3,FALSE)</f>
        <v>Воронеж</v>
      </c>
      <c r="H242" s="60" t="str">
        <f>VLOOKUP('база от провайдера'!A216,Лист1!B$2:F$11,4,FALSE)</f>
        <v>г</v>
      </c>
      <c r="I242" s="60" t="str">
        <f>VLOOKUP('база от провайдера'!A216,Лист1!B$2:F$11,5,FALSE)</f>
        <v>ДА</v>
      </c>
      <c r="J242" s="60" t="str">
        <f>'база от провайдера'!D216</f>
        <v>Новосибирская</v>
      </c>
      <c r="K242" s="60" t="str">
        <f>IF( 'база от провайдера'!F216&lt;&gt;"",CONCATENATE('база от провайдера'!E216,"к",'база от провайдера'!F216),'база от провайдера'!E216)</f>
        <v>39</v>
      </c>
      <c r="M242" s="60" t="s">
        <v>1232</v>
      </c>
      <c r="T242" s="60" t="s">
        <v>1233</v>
      </c>
      <c r="AB242" s="62" t="str">
        <f>CONCATENATE(IF('база от провайдера'!G216&lt;&gt;"",CONCATENATE( "Дом запущен: ",'база от провайдера'!G216,". "),""), IF('база от провайдера'!M216&lt;&gt;"",CONCATENATE("Этажей: ",'база от провайдера'!M216,". "),""),  IF('база от провайдера'!N216&lt;&gt;"",CONCATENATE("Квартир: ",'база от провайдера'!N216),""))</f>
        <v>Дом запущен: 04/10/2008-09:22:16. Этажей: 6. Квартир: 5</v>
      </c>
      <c r="AC242" s="60"/>
      <c r="AD242" s="63" t="s">
        <v>1234</v>
      </c>
    </row>
    <row r="243" spans="2:30" x14ac:dyDescent="0.25">
      <c r="B243" s="18">
        <f t="shared" si="6"/>
        <v>3</v>
      </c>
      <c r="C243" s="17" t="str">
        <f t="shared" si="7"/>
        <v>Билайн</v>
      </c>
      <c r="D243" s="9"/>
      <c r="E243" s="60" t="str">
        <f>VLOOKUP('база от провайдера'!A217,Лист1!B$2:F$11,2,FALSE)</f>
        <v>Воронежская область</v>
      </c>
      <c r="F243" s="60"/>
      <c r="G243" s="61" t="str">
        <f>VLOOKUP('база от провайдера'!A217,Лист1!B$2:F$11,3,FALSE)</f>
        <v>Воронеж</v>
      </c>
      <c r="H243" s="60" t="str">
        <f>VLOOKUP('база от провайдера'!A217,Лист1!B$2:F$11,4,FALSE)</f>
        <v>г</v>
      </c>
      <c r="I243" s="60" t="str">
        <f>VLOOKUP('база от провайдера'!A217,Лист1!B$2:F$11,5,FALSE)</f>
        <v>ДА</v>
      </c>
      <c r="J243" s="60" t="str">
        <f>'база от провайдера'!D217</f>
        <v>Новосибирская</v>
      </c>
      <c r="K243" s="60" t="str">
        <f>IF( 'база от провайдера'!F217&lt;&gt;"",CONCATENATE('база от провайдера'!E217,"к",'база от провайдера'!F217),'база от провайдера'!E217)</f>
        <v>41</v>
      </c>
      <c r="M243" s="60" t="s">
        <v>1232</v>
      </c>
      <c r="T243" s="60" t="s">
        <v>1233</v>
      </c>
      <c r="AB243" s="62" t="str">
        <f>CONCATENATE(IF('база от провайдера'!G217&lt;&gt;"",CONCATENATE( "Дом запущен: ",'база от провайдера'!G217,". "),""), IF('база от провайдера'!M217&lt;&gt;"",CONCATENATE("Этажей: ",'база от провайдера'!M217,". "),""),  IF('база от провайдера'!N217&lt;&gt;"",CONCATENATE("Квартир: ",'база от провайдера'!N217),""))</f>
        <v>Дом запущен: 04/10/2008-09:22:16. Этажей: 6. Квартир: 5</v>
      </c>
      <c r="AC243" s="60"/>
      <c r="AD243" s="67" t="s">
        <v>1234</v>
      </c>
    </row>
    <row r="244" spans="2:30" x14ac:dyDescent="0.25">
      <c r="B244" s="18">
        <f t="shared" si="6"/>
        <v>3</v>
      </c>
      <c r="C244" s="17" t="str">
        <f t="shared" si="7"/>
        <v>Билайн</v>
      </c>
      <c r="D244" s="9"/>
      <c r="E244" s="60" t="str">
        <f>VLOOKUP('база от провайдера'!A218,Лист1!B$2:F$11,2,FALSE)</f>
        <v>Воронежская область</v>
      </c>
      <c r="F244" s="60"/>
      <c r="G244" s="61" t="str">
        <f>VLOOKUP('база от провайдера'!A218,Лист1!B$2:F$11,3,FALSE)</f>
        <v>Воронеж</v>
      </c>
      <c r="H244" s="60" t="str">
        <f>VLOOKUP('база от провайдера'!A218,Лист1!B$2:F$11,4,FALSE)</f>
        <v>г</v>
      </c>
      <c r="I244" s="60" t="str">
        <f>VLOOKUP('база от провайдера'!A218,Лист1!B$2:F$11,5,FALSE)</f>
        <v>ДА</v>
      </c>
      <c r="J244" s="60" t="str">
        <f>'база от провайдера'!D218</f>
        <v>Новосибирская</v>
      </c>
      <c r="K244" s="60" t="str">
        <f>IF( 'база от провайдера'!F218&lt;&gt;"",CONCATENATE('база от провайдера'!E218,"к",'база от провайдера'!F218),'база от провайдера'!E218)</f>
        <v>43</v>
      </c>
      <c r="M244" s="60" t="s">
        <v>1232</v>
      </c>
      <c r="T244" s="60" t="s">
        <v>1233</v>
      </c>
      <c r="AB244" s="62" t="str">
        <f>CONCATENATE(IF('база от провайдера'!G218&lt;&gt;"",CONCATENATE( "Дом запущен: ",'база от провайдера'!G218,". "),""), IF('база от провайдера'!M218&lt;&gt;"",CONCATENATE("Этажей: ",'база от провайдера'!M218,". "),""),  IF('база от провайдера'!N218&lt;&gt;"",CONCATENATE("Квартир: ",'база от провайдера'!N218),""))</f>
        <v>Дом запущен: 04/10/2008-09:22:16. Этажей: 4. Квартир: 5</v>
      </c>
      <c r="AC244" s="60"/>
      <c r="AD244" s="63" t="s">
        <v>1234</v>
      </c>
    </row>
    <row r="245" spans="2:30" x14ac:dyDescent="0.25">
      <c r="B245" s="18">
        <f t="shared" si="6"/>
        <v>3</v>
      </c>
      <c r="C245" s="17" t="str">
        <f t="shared" si="7"/>
        <v>Билайн</v>
      </c>
      <c r="D245" s="9"/>
      <c r="E245" s="60" t="str">
        <f>VLOOKUP('база от провайдера'!A219,Лист1!B$2:F$11,2,FALSE)</f>
        <v>Ленинградская область</v>
      </c>
      <c r="F245" s="60"/>
      <c r="G245" s="61" t="str">
        <f>VLOOKUP('база от провайдера'!A219,Лист1!B$2:F$11,3,FALSE)</f>
        <v>Санкт-Петербург</v>
      </c>
      <c r="H245" s="60" t="str">
        <f>VLOOKUP('база от провайдера'!A219,Лист1!B$2:F$11,4,FALSE)</f>
        <v>г</v>
      </c>
      <c r="I245" s="60" t="str">
        <f>VLOOKUP('база от провайдера'!A219,Лист1!B$2:F$11,5,FALSE)</f>
        <v>ДА</v>
      </c>
      <c r="J245" s="60" t="str">
        <f>'база от провайдера'!D219</f>
        <v>Народного Ополчения</v>
      </c>
      <c r="K245" s="60" t="str">
        <f>IF( 'база от провайдера'!F219&lt;&gt;"",CONCATENATE('база от провайдера'!E219,"к",'база от провайдера'!F219),'база от провайдера'!E219)</f>
        <v>55</v>
      </c>
      <c r="M245" s="60" t="s">
        <v>1232</v>
      </c>
      <c r="T245" s="60" t="s">
        <v>1233</v>
      </c>
      <c r="AB245" s="62" t="str">
        <f>CONCATENATE(IF('база от провайдера'!G219&lt;&gt;"",CONCATENATE( "Дом запущен: ",'база от провайдера'!G219,". "),""), IF('база от провайдера'!M219&lt;&gt;"",CONCATENATE("Этажей: ",'база от провайдера'!M219,". "),""),  IF('база от провайдера'!N219&lt;&gt;"",CONCATENATE("Квартир: ",'база от провайдера'!N219),""))</f>
        <v>Дом запущен: 30/08/2007-22:16:19. Этажей: 5. Квартир: 5</v>
      </c>
      <c r="AC245" s="60"/>
      <c r="AD245" s="67" t="s">
        <v>1234</v>
      </c>
    </row>
    <row r="246" spans="2:30" x14ac:dyDescent="0.25">
      <c r="B246" s="18">
        <f t="shared" si="6"/>
        <v>3</v>
      </c>
      <c r="C246" s="17" t="str">
        <f t="shared" si="7"/>
        <v>Билайн</v>
      </c>
      <c r="D246" s="9"/>
      <c r="E246" s="60" t="str">
        <f>VLOOKUP('база от провайдера'!A220,Лист1!B$2:F$11,2,FALSE)</f>
        <v>Ленинградская область</v>
      </c>
      <c r="F246" s="60"/>
      <c r="G246" s="61" t="str">
        <f>VLOOKUP('база от провайдера'!A220,Лист1!B$2:F$11,3,FALSE)</f>
        <v>Санкт-Петербург</v>
      </c>
      <c r="H246" s="60" t="str">
        <f>VLOOKUP('база от провайдера'!A220,Лист1!B$2:F$11,4,FALSE)</f>
        <v>г</v>
      </c>
      <c r="I246" s="60" t="str">
        <f>VLOOKUP('база от провайдера'!A220,Лист1!B$2:F$11,5,FALSE)</f>
        <v>ДА</v>
      </c>
      <c r="J246" s="60" t="str">
        <f>'база от провайдера'!D220</f>
        <v>Народного Ополчения</v>
      </c>
      <c r="K246" s="60" t="str">
        <f>IF( 'база от провайдера'!F220&lt;&gt;"",CONCATENATE('база от провайдера'!E220,"к",'база от провайдера'!F220),'база от провайдера'!E220)</f>
        <v>63</v>
      </c>
      <c r="M246" s="60" t="s">
        <v>1232</v>
      </c>
      <c r="T246" s="60" t="s">
        <v>1233</v>
      </c>
      <c r="AB246" s="62" t="str">
        <f>CONCATENATE(IF('база от провайдера'!G220&lt;&gt;"",CONCATENATE( "Дом запущен: ",'база от провайдера'!G220,". "),""), IF('база от провайдера'!M220&lt;&gt;"",CONCATENATE("Этажей: ",'база от провайдера'!M220,". "),""),  IF('база от провайдера'!N220&lt;&gt;"",CONCATENATE("Квартир: ",'база от провайдера'!N220),""))</f>
        <v>Дом запущен: 30/08/2007-22:16:45. Этажей: 7. Квартир: 5</v>
      </c>
      <c r="AC246" s="60"/>
      <c r="AD246" s="63" t="s">
        <v>1234</v>
      </c>
    </row>
    <row r="247" spans="2:30" x14ac:dyDescent="0.25">
      <c r="B247" s="18">
        <f t="shared" si="6"/>
        <v>3</v>
      </c>
      <c r="C247" s="17" t="str">
        <f t="shared" si="7"/>
        <v>Билайн</v>
      </c>
      <c r="D247" s="9"/>
      <c r="E247" s="60" t="str">
        <f>VLOOKUP('база от провайдера'!A221,Лист1!B$2:F$11,2,FALSE)</f>
        <v>Ленинградская область</v>
      </c>
      <c r="F247" s="60"/>
      <c r="G247" s="61" t="str">
        <f>VLOOKUP('база от провайдера'!A221,Лист1!B$2:F$11,3,FALSE)</f>
        <v>Санкт-Петербург</v>
      </c>
      <c r="H247" s="60" t="str">
        <f>VLOOKUP('база от провайдера'!A221,Лист1!B$2:F$11,4,FALSE)</f>
        <v>г</v>
      </c>
      <c r="I247" s="60" t="str">
        <f>VLOOKUP('база от провайдера'!A221,Лист1!B$2:F$11,5,FALSE)</f>
        <v>ДА</v>
      </c>
      <c r="J247" s="60" t="str">
        <f>'база от провайдера'!D221</f>
        <v>Народного Ополчения</v>
      </c>
      <c r="K247" s="60" t="str">
        <f>IF( 'база от провайдера'!F221&lt;&gt;"",CONCATENATE('база от провайдера'!E221,"к",'база от провайдера'!F221),'база от провайдера'!E221)</f>
        <v>77</v>
      </c>
      <c r="M247" s="60" t="s">
        <v>1232</v>
      </c>
      <c r="T247" s="60" t="s">
        <v>1233</v>
      </c>
      <c r="AB247" s="62" t="str">
        <f>CONCATENATE(IF('база от провайдера'!G221&lt;&gt;"",CONCATENATE( "Дом запущен: ",'база от провайдера'!G221,". "),""), IF('база от провайдера'!M221&lt;&gt;"",CONCATENATE("Этажей: ",'база от провайдера'!M221,". "),""),  IF('база от провайдера'!N221&lt;&gt;"",CONCATENATE("Квартир: ",'база от провайдера'!N221),""))</f>
        <v>Дом запущен: 27/08/2007-15:58:57. Этажей: 5. Квартир: 5</v>
      </c>
      <c r="AC247" s="60"/>
      <c r="AD247" s="67" t="s">
        <v>1234</v>
      </c>
    </row>
    <row r="248" spans="2:30" x14ac:dyDescent="0.25">
      <c r="B248" s="18">
        <f t="shared" si="6"/>
        <v>3</v>
      </c>
      <c r="C248" s="17" t="str">
        <f t="shared" si="7"/>
        <v>Билайн</v>
      </c>
      <c r="D248" s="9"/>
      <c r="E248" s="60" t="str">
        <f>VLOOKUP('база от провайдера'!A222,Лист1!B$2:F$11,2,FALSE)</f>
        <v>Ленинградская область</v>
      </c>
      <c r="F248" s="60"/>
      <c r="G248" s="61" t="str">
        <f>VLOOKUP('база от провайдера'!A222,Лист1!B$2:F$11,3,FALSE)</f>
        <v>Санкт-Петербург</v>
      </c>
      <c r="H248" s="60" t="str">
        <f>VLOOKUP('база от провайдера'!A222,Лист1!B$2:F$11,4,FALSE)</f>
        <v>г</v>
      </c>
      <c r="I248" s="60" t="str">
        <f>VLOOKUP('база от провайдера'!A222,Лист1!B$2:F$11,5,FALSE)</f>
        <v>ДА</v>
      </c>
      <c r="J248" s="60" t="str">
        <f>'база от провайдера'!D222</f>
        <v>Новаторов</v>
      </c>
      <c r="K248" s="60" t="str">
        <f>IF( 'база от провайдера'!F222&lt;&gt;"",CONCATENATE('база от провайдера'!E222,"к",'база от провайдера'!F222),'база от провайдера'!E222)</f>
        <v>62</v>
      </c>
      <c r="M248" s="60" t="s">
        <v>1232</v>
      </c>
      <c r="T248" s="60" t="s">
        <v>1233</v>
      </c>
      <c r="AB248" s="62" t="str">
        <f>CONCATENATE(IF('база от провайдера'!G222&lt;&gt;"",CONCATENATE( "Дом запущен: ",'база от провайдера'!G222,". "),""), IF('база от провайдера'!M222&lt;&gt;"",CONCATENATE("Этажей: ",'база от провайдера'!M222,". "),""),  IF('база от провайдера'!N222&lt;&gt;"",CONCATENATE("Квартир: ",'база от провайдера'!N222),""))</f>
        <v>Дом запущен: 27/08/2007-16:02:19. Этажей: 5. Квартир: 5</v>
      </c>
      <c r="AC248" s="60"/>
      <c r="AD248" s="63" t="s">
        <v>1234</v>
      </c>
    </row>
    <row r="249" spans="2:30" x14ac:dyDescent="0.25">
      <c r="B249" s="18">
        <f t="shared" si="6"/>
        <v>3</v>
      </c>
      <c r="C249" s="17" t="str">
        <f t="shared" si="7"/>
        <v>Билайн</v>
      </c>
      <c r="D249" s="9"/>
      <c r="E249" s="60" t="str">
        <f>VLOOKUP('база от провайдера'!A223,Лист1!B$2:F$11,2,FALSE)</f>
        <v>Ленинградская область</v>
      </c>
      <c r="F249" s="60"/>
      <c r="G249" s="61" t="str">
        <f>VLOOKUP('база от провайдера'!A223,Лист1!B$2:F$11,3,FALSE)</f>
        <v>Санкт-Петербург</v>
      </c>
      <c r="H249" s="60" t="str">
        <f>VLOOKUP('база от провайдера'!A223,Лист1!B$2:F$11,4,FALSE)</f>
        <v>г</v>
      </c>
      <c r="I249" s="60" t="str">
        <f>VLOOKUP('база от провайдера'!A223,Лист1!B$2:F$11,5,FALSE)</f>
        <v>ДА</v>
      </c>
      <c r="J249" s="60" t="str">
        <f>'база от провайдера'!D223</f>
        <v>Оборонная</v>
      </c>
      <c r="K249" s="60" t="str">
        <f>IF( 'база от провайдера'!F223&lt;&gt;"",CONCATENATE('база от провайдера'!E223,"к",'база от провайдера'!F223),'база от провайдера'!E223)</f>
        <v>4</v>
      </c>
      <c r="M249" s="60" t="s">
        <v>1232</v>
      </c>
      <c r="T249" s="60" t="s">
        <v>1233</v>
      </c>
      <c r="AB249" s="62" t="str">
        <f>CONCATENATE(IF('база от провайдера'!G223&lt;&gt;"",CONCATENATE( "Дом запущен: ",'база от провайдера'!G223,". "),""), IF('база от провайдера'!M223&lt;&gt;"",CONCATENATE("Этажей: ",'база от провайдера'!M223,". "),""),  IF('база от провайдера'!N223&lt;&gt;"",CONCATENATE("Квартир: ",'база от провайдера'!N223),""))</f>
        <v>Дом запущен: 08/05/2008-11:23:57. Этажей: 7. Квартир: 5</v>
      </c>
      <c r="AC249" s="60"/>
      <c r="AD249" s="67" t="s">
        <v>1234</v>
      </c>
    </row>
    <row r="250" spans="2:30" x14ac:dyDescent="0.25">
      <c r="B250" s="18">
        <f t="shared" si="6"/>
        <v>3</v>
      </c>
      <c r="C250" s="17" t="str">
        <f t="shared" si="7"/>
        <v>Билайн</v>
      </c>
      <c r="D250" s="9"/>
      <c r="E250" s="60" t="str">
        <f>VLOOKUP('база от провайдера'!A224,Лист1!B$2:F$11,2,FALSE)</f>
        <v>Ленинградская область</v>
      </c>
      <c r="F250" s="60"/>
      <c r="G250" s="61" t="str">
        <f>VLOOKUP('база от провайдера'!A224,Лист1!B$2:F$11,3,FALSE)</f>
        <v>Санкт-Петербург</v>
      </c>
      <c r="H250" s="60" t="str">
        <f>VLOOKUP('база от провайдера'!A224,Лист1!B$2:F$11,4,FALSE)</f>
        <v>г</v>
      </c>
      <c r="I250" s="60" t="str">
        <f>VLOOKUP('база от провайдера'!A224,Лист1!B$2:F$11,5,FALSE)</f>
        <v>ДА</v>
      </c>
      <c r="J250" s="60" t="str">
        <f>'база от провайдера'!D224</f>
        <v>Народного Ополчения</v>
      </c>
      <c r="K250" s="60" t="str">
        <f>IF( 'база от провайдера'!F224&lt;&gt;"",CONCATENATE('база от провайдера'!E224,"к",'база от провайдера'!F224),'база от провайдера'!E224)</f>
        <v>97</v>
      </c>
      <c r="M250" s="60" t="s">
        <v>1232</v>
      </c>
      <c r="T250" s="60" t="s">
        <v>1233</v>
      </c>
      <c r="AB250" s="62" t="str">
        <f>CONCATENATE(IF('база от провайдера'!G224&lt;&gt;"",CONCATENATE( "Дом запущен: ",'база от провайдера'!G224,". "),""), IF('база от провайдера'!M224&lt;&gt;"",CONCATENATE("Этажей: ",'база от провайдера'!M224,". "),""),  IF('база от провайдера'!N224&lt;&gt;"",CONCATENATE("Квартир: ",'база от провайдера'!N224),""))</f>
        <v>Дом запущен: 27/08/2007-15:35:07. Этажей: 7. Квартир: 5</v>
      </c>
      <c r="AC250" s="60"/>
      <c r="AD250" s="63" t="s">
        <v>1234</v>
      </c>
    </row>
    <row r="251" spans="2:30" x14ac:dyDescent="0.25">
      <c r="B251" s="18">
        <f t="shared" si="6"/>
        <v>3</v>
      </c>
      <c r="C251" s="17" t="str">
        <f t="shared" si="7"/>
        <v>Билайн</v>
      </c>
      <c r="D251" s="9"/>
      <c r="E251" s="60" t="str">
        <f>VLOOKUP('база от провайдера'!A225,Лист1!B$2:F$11,2,FALSE)</f>
        <v>Ленинградская область</v>
      </c>
      <c r="F251" s="60"/>
      <c r="G251" s="61" t="str">
        <f>VLOOKUP('база от провайдера'!A225,Лист1!B$2:F$11,3,FALSE)</f>
        <v>Санкт-Петербург</v>
      </c>
      <c r="H251" s="60" t="str">
        <f>VLOOKUP('база от провайдера'!A225,Лист1!B$2:F$11,4,FALSE)</f>
        <v>г</v>
      </c>
      <c r="I251" s="60" t="str">
        <f>VLOOKUP('база от провайдера'!A225,Лист1!B$2:F$11,5,FALSE)</f>
        <v>ДА</v>
      </c>
      <c r="J251" s="60" t="str">
        <f>'база от провайдера'!D225</f>
        <v>Народного Ополчения</v>
      </c>
      <c r="K251" s="60" t="str">
        <f>IF( 'база от провайдера'!F225&lt;&gt;"",CONCATENATE('база от провайдера'!E225,"к",'база от провайдера'!F225),'база от провайдера'!E225)</f>
        <v>171</v>
      </c>
      <c r="M251" s="60" t="s">
        <v>1232</v>
      </c>
      <c r="T251" s="60" t="s">
        <v>1233</v>
      </c>
      <c r="AB251" s="62" t="str">
        <f>CONCATENATE(IF('база от провайдера'!G225&lt;&gt;"",CONCATENATE( "Дом запущен: ",'база от провайдера'!G225,". "),""), IF('база от провайдера'!M225&lt;&gt;"",CONCATENATE("Этажей: ",'база от провайдера'!M225,". "),""),  IF('база от провайдера'!N225&lt;&gt;"",CONCATENATE("Квартир: ",'база от провайдера'!N225),""))</f>
        <v>Дом запущен: 27/08/2007-14:46:00. Этажей: 5. Квартир: 5</v>
      </c>
      <c r="AC251" s="60"/>
      <c r="AD251" s="67" t="s">
        <v>1234</v>
      </c>
    </row>
    <row r="252" spans="2:30" x14ac:dyDescent="0.25">
      <c r="B252" s="18">
        <f t="shared" si="6"/>
        <v>3</v>
      </c>
      <c r="C252" s="17" t="str">
        <f t="shared" si="7"/>
        <v>Билайн</v>
      </c>
      <c r="D252" s="9"/>
      <c r="E252" s="60" t="str">
        <f>VLOOKUP('база от провайдера'!A226,Лист1!B$2:F$11,2,FALSE)</f>
        <v>Ленинградская область</v>
      </c>
      <c r="F252" s="60"/>
      <c r="G252" s="61" t="str">
        <f>VLOOKUP('база от провайдера'!A226,Лист1!B$2:F$11,3,FALSE)</f>
        <v>Санкт-Петербург</v>
      </c>
      <c r="H252" s="60" t="str">
        <f>VLOOKUP('база от провайдера'!A226,Лист1!B$2:F$11,4,FALSE)</f>
        <v>г</v>
      </c>
      <c r="I252" s="60" t="str">
        <f>VLOOKUP('база от провайдера'!A226,Лист1!B$2:F$11,5,FALSE)</f>
        <v>ДА</v>
      </c>
      <c r="J252" s="60" t="str">
        <f>'база от провайдера'!D226</f>
        <v>Народного Ополчения</v>
      </c>
      <c r="K252" s="60" t="str">
        <f>IF( 'база от провайдера'!F226&lt;&gt;"",CONCATENATE('база от провайдера'!E226,"к",'база от провайдера'!F226),'база от провайдера'!E226)</f>
        <v>177</v>
      </c>
      <c r="M252" s="60" t="s">
        <v>1232</v>
      </c>
      <c r="T252" s="60" t="s">
        <v>1233</v>
      </c>
      <c r="AB252" s="62" t="str">
        <f>CONCATENATE(IF('база от провайдера'!G226&lt;&gt;"",CONCATENATE( "Дом запущен: ",'база от провайдера'!G226,". "),""), IF('база от провайдера'!M226&lt;&gt;"",CONCATENATE("Этажей: ",'база от провайдера'!M226,". "),""),  IF('база от провайдера'!N226&lt;&gt;"",CONCATENATE("Квартир: ",'база от провайдера'!N226),""))</f>
        <v>Дом запущен: 27/08/2007-14:14:37. Этажей: 7. Квартир: 5</v>
      </c>
      <c r="AC252" s="60"/>
      <c r="AD252" s="63" t="s">
        <v>1234</v>
      </c>
    </row>
    <row r="253" spans="2:30" x14ac:dyDescent="0.25">
      <c r="B253" s="18">
        <f t="shared" si="6"/>
        <v>3</v>
      </c>
      <c r="C253" s="17" t="str">
        <f t="shared" si="7"/>
        <v>Билайн</v>
      </c>
      <c r="D253" s="9"/>
      <c r="E253" s="60" t="str">
        <f>VLOOKUP('база от провайдера'!A227,Лист1!B$2:F$11,2,FALSE)</f>
        <v>Ленинградская область</v>
      </c>
      <c r="F253" s="60"/>
      <c r="G253" s="61" t="str">
        <f>VLOOKUP('база от провайдера'!A227,Лист1!B$2:F$11,3,FALSE)</f>
        <v>Санкт-Петербург</v>
      </c>
      <c r="H253" s="60" t="str">
        <f>VLOOKUP('база от провайдера'!A227,Лист1!B$2:F$11,4,FALSE)</f>
        <v>г</v>
      </c>
      <c r="I253" s="60" t="str">
        <f>VLOOKUP('база от провайдера'!A227,Лист1!B$2:F$11,5,FALSE)</f>
        <v>ДА</v>
      </c>
      <c r="J253" s="60" t="str">
        <f>'база от провайдера'!D227</f>
        <v>Народного Ополчения</v>
      </c>
      <c r="K253" s="60" t="str">
        <f>IF( 'база от провайдера'!F227&lt;&gt;"",CONCATENATE('база от провайдера'!E227,"к",'база от провайдера'!F227),'база от провайдера'!E227)</f>
        <v>181</v>
      </c>
      <c r="M253" s="60" t="s">
        <v>1232</v>
      </c>
      <c r="T253" s="60" t="s">
        <v>1233</v>
      </c>
      <c r="AB253" s="62" t="str">
        <f>CONCATENATE(IF('база от провайдера'!G227&lt;&gt;"",CONCATENATE( "Дом запущен: ",'база от провайдера'!G227,". "),""), IF('база от провайдера'!M227&lt;&gt;"",CONCATENATE("Этажей: ",'база от провайдера'!M227,". "),""),  IF('база от провайдера'!N227&lt;&gt;"",CONCATENATE("Квартир: ",'база от провайдера'!N227),""))</f>
        <v>Дом запущен: 28/08/2007-17:14:34. Этажей: 7. Квартир: 5</v>
      </c>
      <c r="AC253" s="60"/>
      <c r="AD253" s="67" t="s">
        <v>1234</v>
      </c>
    </row>
    <row r="254" spans="2:30" x14ac:dyDescent="0.25">
      <c r="B254" s="18">
        <f t="shared" si="6"/>
        <v>3</v>
      </c>
      <c r="C254" s="17" t="str">
        <f t="shared" si="7"/>
        <v>Билайн</v>
      </c>
      <c r="D254" s="9"/>
      <c r="E254" s="60" t="str">
        <f>VLOOKUP('база от провайдера'!A228,Лист1!B$2:F$11,2,FALSE)</f>
        <v>Ленинградская область</v>
      </c>
      <c r="F254" s="60"/>
      <c r="G254" s="61" t="str">
        <f>VLOOKUP('база от провайдера'!A228,Лист1!B$2:F$11,3,FALSE)</f>
        <v>Санкт-Петербург</v>
      </c>
      <c r="H254" s="60" t="str">
        <f>VLOOKUP('база от провайдера'!A228,Лист1!B$2:F$11,4,FALSE)</f>
        <v>г</v>
      </c>
      <c r="I254" s="60" t="str">
        <f>VLOOKUP('база от провайдера'!A228,Лист1!B$2:F$11,5,FALSE)</f>
        <v>ДА</v>
      </c>
      <c r="J254" s="60" t="str">
        <f>'база от провайдера'!D228</f>
        <v>Народного Ополчения</v>
      </c>
      <c r="K254" s="60" t="str">
        <f>IF( 'база от провайдера'!F228&lt;&gt;"",CONCATENATE('база от провайдера'!E228,"к",'база от провайдера'!F228),'база от провайдера'!E228)</f>
        <v>187</v>
      </c>
      <c r="M254" s="60" t="s">
        <v>1232</v>
      </c>
      <c r="T254" s="60" t="s">
        <v>1233</v>
      </c>
      <c r="AB254" s="62" t="str">
        <f>CONCATENATE(IF('база от провайдера'!G228&lt;&gt;"",CONCATENATE( "Дом запущен: ",'база от провайдера'!G228,". "),""), IF('база от провайдера'!M228&lt;&gt;"",CONCATENATE("Этажей: ",'база от провайдера'!M228,". "),""),  IF('база от провайдера'!N228&lt;&gt;"",CONCATENATE("Квартир: ",'база от провайдера'!N228),""))</f>
        <v>Дом запущен: 27/08/2007-16:43:34. Этажей: 7. Квартир: 5</v>
      </c>
      <c r="AC254" s="60"/>
      <c r="AD254" s="63" t="s">
        <v>1234</v>
      </c>
    </row>
    <row r="255" spans="2:30" x14ac:dyDescent="0.25">
      <c r="B255" s="18">
        <f t="shared" si="6"/>
        <v>3</v>
      </c>
      <c r="C255" s="17" t="str">
        <f t="shared" si="7"/>
        <v>Билайн</v>
      </c>
      <c r="D255" s="9"/>
      <c r="E255" s="60" t="str">
        <f>VLOOKUP('база от провайдера'!A229,Лист1!B$2:F$11,2,FALSE)</f>
        <v>Ленинградская область</v>
      </c>
      <c r="F255" s="60"/>
      <c r="G255" s="61" t="str">
        <f>VLOOKUP('база от провайдера'!A229,Лист1!B$2:F$11,3,FALSE)</f>
        <v>Санкт-Петербург</v>
      </c>
      <c r="H255" s="60" t="str">
        <f>VLOOKUP('база от провайдера'!A229,Лист1!B$2:F$11,4,FALSE)</f>
        <v>г</v>
      </c>
      <c r="I255" s="60" t="str">
        <f>VLOOKUP('база от провайдера'!A229,Лист1!B$2:F$11,5,FALSE)</f>
        <v>ДА</v>
      </c>
      <c r="J255" s="60" t="str">
        <f>'база от провайдера'!D229</f>
        <v>Подводника Кузьмина</v>
      </c>
      <c r="K255" s="60" t="str">
        <f>IF( 'база от провайдера'!F229&lt;&gt;"",CONCATENATE('база от провайдера'!E229,"к",'база от провайдера'!F229),'база от провайдера'!E229)</f>
        <v>6</v>
      </c>
      <c r="M255" s="60" t="s">
        <v>1232</v>
      </c>
      <c r="T255" s="60" t="s">
        <v>1233</v>
      </c>
      <c r="AB255" s="62" t="str">
        <f>CONCATENATE(IF('база от провайдера'!G229&lt;&gt;"",CONCATENATE( "Дом запущен: ",'база от провайдера'!G229,". "),""), IF('база от провайдера'!M229&lt;&gt;"",CONCATENATE("Этажей: ",'база от провайдера'!M229,". "),""),  IF('база от провайдера'!N229&lt;&gt;"",CONCATENATE("Квартир: ",'база от провайдера'!N229),""))</f>
        <v>Дом запущен: 28/08/2007-17:13:23. Этажей: 5. Квартир: 5</v>
      </c>
      <c r="AC255" s="60"/>
      <c r="AD255" s="67" t="s">
        <v>1234</v>
      </c>
    </row>
    <row r="256" spans="2:30" x14ac:dyDescent="0.25">
      <c r="B256" s="18">
        <f t="shared" si="6"/>
        <v>3</v>
      </c>
      <c r="C256" s="17" t="str">
        <f t="shared" si="7"/>
        <v>Билайн</v>
      </c>
      <c r="D256" s="9"/>
      <c r="E256" s="60" t="str">
        <f>VLOOKUP('база от провайдера'!A230,Лист1!B$2:F$11,2,FALSE)</f>
        <v>Ленинградская область</v>
      </c>
      <c r="F256" s="60"/>
      <c r="G256" s="61" t="str">
        <f>VLOOKUP('база от провайдера'!A230,Лист1!B$2:F$11,3,FALSE)</f>
        <v>Санкт-Петербург</v>
      </c>
      <c r="H256" s="60" t="str">
        <f>VLOOKUP('база от провайдера'!A230,Лист1!B$2:F$11,4,FALSE)</f>
        <v>г</v>
      </c>
      <c r="I256" s="60" t="str">
        <f>VLOOKUP('база от провайдера'!A230,Лист1!B$2:F$11,5,FALSE)</f>
        <v>ДА</v>
      </c>
      <c r="J256" s="60" t="str">
        <f>'база от провайдера'!D230</f>
        <v>Подводника Кузьмина</v>
      </c>
      <c r="K256" s="60" t="str">
        <f>IF( 'база от провайдера'!F230&lt;&gt;"",CONCATENATE('база от провайдера'!E230,"к",'база от провайдера'!F230),'база от провайдера'!E230)</f>
        <v>8</v>
      </c>
      <c r="M256" s="60" t="s">
        <v>1232</v>
      </c>
      <c r="T256" s="60" t="s">
        <v>1233</v>
      </c>
      <c r="AB256" s="62" t="str">
        <f>CONCATENATE(IF('база от провайдера'!G230&lt;&gt;"",CONCATENATE( "Дом запущен: ",'база от провайдера'!G230,". "),""), IF('база от провайдера'!M230&lt;&gt;"",CONCATENATE("Этажей: ",'база от провайдера'!M230,". "),""),  IF('база от провайдера'!N230&lt;&gt;"",CONCATENATE("Квартир: ",'база от провайдера'!N230),""))</f>
        <v>Дом запущен: 28/08/2007-17:07:26. Этажей: 5. Квартир: 5</v>
      </c>
      <c r="AC256" s="60"/>
      <c r="AD256" s="63" t="s">
        <v>1234</v>
      </c>
    </row>
    <row r="257" spans="2:30" x14ac:dyDescent="0.25">
      <c r="B257" s="18">
        <f t="shared" si="6"/>
        <v>3</v>
      </c>
      <c r="C257" s="17" t="str">
        <f t="shared" si="7"/>
        <v>Билайн</v>
      </c>
      <c r="D257" s="9"/>
      <c r="E257" s="60" t="str">
        <f>VLOOKUP('база от провайдера'!A231,Лист1!B$2:F$11,2,FALSE)</f>
        <v>Ленинградская область</v>
      </c>
      <c r="F257" s="60"/>
      <c r="G257" s="61" t="str">
        <f>VLOOKUP('база от провайдера'!A231,Лист1!B$2:F$11,3,FALSE)</f>
        <v>Санкт-Петербург</v>
      </c>
      <c r="H257" s="60" t="str">
        <f>VLOOKUP('база от провайдера'!A231,Лист1!B$2:F$11,4,FALSE)</f>
        <v>г</v>
      </c>
      <c r="I257" s="60" t="str">
        <f>VLOOKUP('база от провайдера'!A231,Лист1!B$2:F$11,5,FALSE)</f>
        <v>ДА</v>
      </c>
      <c r="J257" s="60" t="str">
        <f>'база от провайдера'!D231</f>
        <v>Подводника Кузьмина</v>
      </c>
      <c r="K257" s="60" t="str">
        <f>IF( 'база от провайдера'!F231&lt;&gt;"",CONCATENATE('база от провайдера'!E231,"к",'база от провайдера'!F231),'база от провайдера'!E231)</f>
        <v>11</v>
      </c>
      <c r="M257" s="60" t="s">
        <v>1232</v>
      </c>
      <c r="T257" s="60" t="s">
        <v>1233</v>
      </c>
      <c r="AB257" s="62" t="str">
        <f>CONCATENATE(IF('база от провайдера'!G231&lt;&gt;"",CONCATENATE( "Дом запущен: ",'база от провайдера'!G231,". "),""), IF('база от провайдера'!M231&lt;&gt;"",CONCATENATE("Этажей: ",'база от провайдера'!M231,". "),""),  IF('база от провайдера'!N231&lt;&gt;"",CONCATENATE("Квартир: ",'база от провайдера'!N231),""))</f>
        <v>Дом запущен: 27/08/2007-16:02:56. Этажей: 7. Квартир: 5</v>
      </c>
      <c r="AC257" s="60"/>
      <c r="AD257" s="67" t="s">
        <v>1234</v>
      </c>
    </row>
    <row r="258" spans="2:30" x14ac:dyDescent="0.25">
      <c r="B258" s="18">
        <f t="shared" si="6"/>
        <v>3</v>
      </c>
      <c r="C258" s="17" t="str">
        <f t="shared" si="7"/>
        <v>Билайн</v>
      </c>
      <c r="D258" s="9"/>
      <c r="E258" s="60" t="str">
        <f>VLOOKUP('база от провайдера'!A232,Лист1!B$2:F$11,2,FALSE)</f>
        <v>Ленинградская область</v>
      </c>
      <c r="F258" s="60"/>
      <c r="G258" s="61" t="str">
        <f>VLOOKUP('база от провайдера'!A232,Лист1!B$2:F$11,3,FALSE)</f>
        <v>Санкт-Петербург</v>
      </c>
      <c r="H258" s="60" t="str">
        <f>VLOOKUP('база от провайдера'!A232,Лист1!B$2:F$11,4,FALSE)</f>
        <v>г</v>
      </c>
      <c r="I258" s="60" t="str">
        <f>VLOOKUP('база от провайдера'!A232,Лист1!B$2:F$11,5,FALSE)</f>
        <v>ДА</v>
      </c>
      <c r="J258" s="60" t="str">
        <f>'база от провайдера'!D232</f>
        <v>Козлова</v>
      </c>
      <c r="K258" s="60" t="str">
        <f>IF( 'база от провайдера'!F232&lt;&gt;"",CONCATENATE('база от провайдера'!E232,"к",'база от провайдера'!F232),'база от провайдера'!E232)</f>
        <v>17к1</v>
      </c>
      <c r="M258" s="60" t="s">
        <v>1232</v>
      </c>
      <c r="T258" s="60" t="s">
        <v>1233</v>
      </c>
      <c r="AB258" s="62" t="str">
        <f>CONCATENATE(IF('база от провайдера'!G232&lt;&gt;"",CONCATENATE( "Дом запущен: ",'база от провайдера'!G232,". "),""), IF('база от провайдера'!M232&lt;&gt;"",CONCATENATE("Этажей: ",'база от провайдера'!M232,". "),""),  IF('база от провайдера'!N232&lt;&gt;"",CONCATENATE("Квартир: ",'база от провайдера'!N232),""))</f>
        <v>Дом запущен: 14/06/2011-13:15:11. Этажей: 5. Квартир: 5</v>
      </c>
      <c r="AC258" s="60"/>
      <c r="AD258" s="63" t="s">
        <v>1234</v>
      </c>
    </row>
    <row r="259" spans="2:30" x14ac:dyDescent="0.25">
      <c r="B259" s="18">
        <f t="shared" si="6"/>
        <v>3</v>
      </c>
      <c r="C259" s="17" t="str">
        <f t="shared" si="7"/>
        <v>Билайн</v>
      </c>
      <c r="D259" s="9"/>
      <c r="E259" s="60" t="str">
        <f>VLOOKUP('база от провайдера'!A233,Лист1!B$2:F$11,2,FALSE)</f>
        <v>Ленинградская область</v>
      </c>
      <c r="F259" s="60"/>
      <c r="G259" s="61" t="str">
        <f>VLOOKUP('база от провайдера'!A233,Лист1!B$2:F$11,3,FALSE)</f>
        <v>Санкт-Петербург</v>
      </c>
      <c r="H259" s="60" t="str">
        <f>VLOOKUP('база от провайдера'!A233,Лист1!B$2:F$11,4,FALSE)</f>
        <v>г</v>
      </c>
      <c r="I259" s="60" t="str">
        <f>VLOOKUP('база от провайдера'!A233,Лист1!B$2:F$11,5,FALSE)</f>
        <v>ДА</v>
      </c>
      <c r="J259" s="60" t="str">
        <f>'база от провайдера'!D233</f>
        <v>Козлова</v>
      </c>
      <c r="K259" s="60" t="str">
        <f>IF( 'база от провайдера'!F233&lt;&gt;"",CONCATENATE('база от провайдера'!E233,"к",'база от провайдера'!F233),'база от провайдера'!E233)</f>
        <v>37к2</v>
      </c>
      <c r="M259" s="60" t="s">
        <v>1232</v>
      </c>
      <c r="T259" s="60" t="s">
        <v>1233</v>
      </c>
      <c r="AB259" s="62" t="str">
        <f>CONCATENATE(IF('база от провайдера'!G233&lt;&gt;"",CONCATENATE( "Дом запущен: ",'база от провайдера'!G233,". "),""), IF('база от провайдера'!M233&lt;&gt;"",CONCATENATE("Этажей: ",'база от провайдера'!M233,". "),""),  IF('база от провайдера'!N233&lt;&gt;"",CONCATENATE("Квартир: ",'база от провайдера'!N233),""))</f>
        <v>Дом запущен: 27/08/2007-16:35:05. Этажей: 7. Квартир: 5</v>
      </c>
      <c r="AC259" s="60"/>
      <c r="AD259" s="67" t="s">
        <v>1234</v>
      </c>
    </row>
    <row r="260" spans="2:30" x14ac:dyDescent="0.25">
      <c r="B260" s="18">
        <f t="shared" si="6"/>
        <v>3</v>
      </c>
      <c r="C260" s="17" t="str">
        <f t="shared" si="7"/>
        <v>Билайн</v>
      </c>
      <c r="D260" s="9"/>
      <c r="E260" s="60" t="str">
        <f>VLOOKUP('база от провайдера'!A234,Лист1!B$2:F$11,2,FALSE)</f>
        <v>Ленинградская область</v>
      </c>
      <c r="F260" s="60"/>
      <c r="G260" s="61" t="str">
        <f>VLOOKUP('база от провайдера'!A234,Лист1!B$2:F$11,3,FALSE)</f>
        <v>Санкт-Петербург</v>
      </c>
      <c r="H260" s="60" t="str">
        <f>VLOOKUP('база от провайдера'!A234,Лист1!B$2:F$11,4,FALSE)</f>
        <v>г</v>
      </c>
      <c r="I260" s="60" t="str">
        <f>VLOOKUP('база от провайдера'!A234,Лист1!B$2:F$11,5,FALSE)</f>
        <v>ДА</v>
      </c>
      <c r="J260" s="60" t="str">
        <f>'база от провайдера'!D234</f>
        <v>Козлова</v>
      </c>
      <c r="K260" s="60" t="str">
        <f>IF( 'база от провайдера'!F234&lt;&gt;"",CONCATENATE('база от провайдера'!E234,"к",'база от провайдера'!F234),'база от провайдера'!E234)</f>
        <v>39к3</v>
      </c>
      <c r="M260" s="60" t="s">
        <v>1232</v>
      </c>
      <c r="T260" s="60" t="s">
        <v>1233</v>
      </c>
      <c r="AB260" s="62" t="str">
        <f>CONCATENATE(IF('база от провайдера'!G234&lt;&gt;"",CONCATENATE( "Дом запущен: ",'база от провайдера'!G234,". "),""), IF('база от провайдера'!M234&lt;&gt;"",CONCATENATE("Этажей: ",'база от провайдера'!M234,". "),""),  IF('база от провайдера'!N234&lt;&gt;"",CONCATENATE("Квартир: ",'база от провайдера'!N234),""))</f>
        <v>Дом запущен: 27/08/2007-16:35:52. Этажей: 4. Квартир: 10</v>
      </c>
      <c r="AC260" s="60"/>
      <c r="AD260" s="63" t="s">
        <v>1234</v>
      </c>
    </row>
    <row r="261" spans="2:30" x14ac:dyDescent="0.25">
      <c r="B261" s="18">
        <f t="shared" si="6"/>
        <v>3</v>
      </c>
      <c r="C261" s="17" t="str">
        <f t="shared" si="7"/>
        <v>Билайн</v>
      </c>
      <c r="D261" s="9"/>
      <c r="E261" s="60" t="str">
        <f>VLOOKUP('база от провайдера'!A235,Лист1!B$2:F$11,2,FALSE)</f>
        <v>Ленинградская область</v>
      </c>
      <c r="F261" s="60"/>
      <c r="G261" s="61" t="str">
        <f>VLOOKUP('база от провайдера'!A235,Лист1!B$2:F$11,3,FALSE)</f>
        <v>Санкт-Петербург</v>
      </c>
      <c r="H261" s="60" t="str">
        <f>VLOOKUP('база от провайдера'!A235,Лист1!B$2:F$11,4,FALSE)</f>
        <v>г</v>
      </c>
      <c r="I261" s="60" t="str">
        <f>VLOOKUP('база от провайдера'!A235,Лист1!B$2:F$11,5,FALSE)</f>
        <v>ДА</v>
      </c>
      <c r="J261" s="60" t="str">
        <f>'база от провайдера'!D235</f>
        <v>Козлова</v>
      </c>
      <c r="K261" s="60" t="str">
        <f>IF( 'база от провайдера'!F235&lt;&gt;"",CONCATENATE('база от провайдера'!E235,"к",'база от провайдера'!F235),'база от провайдера'!E235)</f>
        <v>41к1</v>
      </c>
      <c r="M261" s="60" t="s">
        <v>1232</v>
      </c>
      <c r="T261" s="60" t="s">
        <v>1233</v>
      </c>
      <c r="AB261" s="62" t="str">
        <f>CONCATENATE(IF('база от провайдера'!G235&lt;&gt;"",CONCATENATE( "Дом запущен: ",'база от провайдера'!G235,". "),""), IF('база от провайдера'!M235&lt;&gt;"",CONCATENATE("Этажей: ",'база от провайдера'!M235,". "),""),  IF('база от провайдера'!N235&lt;&gt;"",CONCATENATE("Квартир: ",'база от провайдера'!N235),""))</f>
        <v>Дом запущен: 05/12/2011-17:04:56. Этажей: 1. Квартир: 9</v>
      </c>
      <c r="AC261" s="60"/>
      <c r="AD261" s="67" t="s">
        <v>1234</v>
      </c>
    </row>
    <row r="262" spans="2:30" x14ac:dyDescent="0.25">
      <c r="B262" s="18">
        <f t="shared" si="6"/>
        <v>3</v>
      </c>
      <c r="C262" s="17" t="str">
        <f t="shared" si="7"/>
        <v>Билайн</v>
      </c>
      <c r="D262" s="9"/>
      <c r="E262" s="60" t="str">
        <f>VLOOKUP('база от провайдера'!A236,Лист1!B$2:F$11,2,FALSE)</f>
        <v>Ленинградская область</v>
      </c>
      <c r="F262" s="60"/>
      <c r="G262" s="61" t="str">
        <f>VLOOKUP('база от провайдера'!A236,Лист1!B$2:F$11,3,FALSE)</f>
        <v>Санкт-Петербург</v>
      </c>
      <c r="H262" s="60" t="str">
        <f>VLOOKUP('база от провайдера'!A236,Лист1!B$2:F$11,4,FALSE)</f>
        <v>г</v>
      </c>
      <c r="I262" s="60" t="str">
        <f>VLOOKUP('база от провайдера'!A236,Лист1!B$2:F$11,5,FALSE)</f>
        <v>ДА</v>
      </c>
      <c r="J262" s="60" t="str">
        <f>'база от провайдера'!D236</f>
        <v>Козлова</v>
      </c>
      <c r="K262" s="60" t="str">
        <f>IF( 'база от провайдера'!F236&lt;&gt;"",CONCATENATE('база от провайдера'!E236,"к",'база от провайдера'!F236),'база от провайдера'!E236)</f>
        <v>41к2</v>
      </c>
      <c r="M262" s="60" t="s">
        <v>1232</v>
      </c>
      <c r="T262" s="60" t="s">
        <v>1233</v>
      </c>
      <c r="AB262" s="62" t="str">
        <f>CONCATENATE(IF('база от провайдера'!G236&lt;&gt;"",CONCATENATE( "Дом запущен: ",'база от провайдера'!G236,". "),""), IF('база от провайдера'!M236&lt;&gt;"",CONCATENATE("Этажей: ",'база от провайдера'!M236,". "),""),  IF('база от провайдера'!N236&lt;&gt;"",CONCATENATE("Квартир: ",'база от провайдера'!N236),""))</f>
        <v>Дом запущен: 27/08/2007-16:36:17. Этажей: 5. Квартир: 5</v>
      </c>
      <c r="AC262" s="60"/>
      <c r="AD262" s="63" t="s">
        <v>1234</v>
      </c>
    </row>
    <row r="263" spans="2:30" x14ac:dyDescent="0.25">
      <c r="B263" s="18">
        <f t="shared" si="6"/>
        <v>3</v>
      </c>
      <c r="C263" s="17" t="str">
        <f t="shared" si="7"/>
        <v>Билайн</v>
      </c>
      <c r="D263" s="9"/>
      <c r="E263" s="60" t="str">
        <f>VLOOKUP('база от провайдера'!A237,Лист1!B$2:F$11,2,FALSE)</f>
        <v>Ленинградская область</v>
      </c>
      <c r="F263" s="60"/>
      <c r="G263" s="61" t="str">
        <f>VLOOKUP('база от провайдера'!A237,Лист1!B$2:F$11,3,FALSE)</f>
        <v>Санкт-Петербург</v>
      </c>
      <c r="H263" s="60" t="str">
        <f>VLOOKUP('база от провайдера'!A237,Лист1!B$2:F$11,4,FALSE)</f>
        <v>г</v>
      </c>
      <c r="I263" s="60" t="str">
        <f>VLOOKUP('база от провайдера'!A237,Лист1!B$2:F$11,5,FALSE)</f>
        <v>ДА</v>
      </c>
      <c r="J263" s="60" t="str">
        <f>'база от провайдера'!D237</f>
        <v>Козлова</v>
      </c>
      <c r="K263" s="60" t="str">
        <f>IF( 'база от провайдера'!F237&lt;&gt;"",CONCATENATE('база от провайдера'!E237,"к",'база от провайдера'!F237),'база от провайдера'!E237)</f>
        <v>51к1</v>
      </c>
      <c r="M263" s="60" t="s">
        <v>1232</v>
      </c>
      <c r="T263" s="60" t="s">
        <v>1233</v>
      </c>
      <c r="AB263" s="62" t="str">
        <f>CONCATENATE(IF('база от провайдера'!G237&lt;&gt;"",CONCATENATE( "Дом запущен: ",'база от провайдера'!G237,". "),""), IF('база от провайдера'!M237&lt;&gt;"",CONCATENATE("Этажей: ",'база от провайдера'!M237,". "),""),  IF('база от провайдера'!N237&lt;&gt;"",CONCATENATE("Квартир: ",'база от провайдера'!N237),""))</f>
        <v>Дом запущен: 28/08/2007-17:10:03. Этажей: 5. Квартир: 7</v>
      </c>
      <c r="AC263" s="60"/>
      <c r="AD263" s="67" t="s">
        <v>1234</v>
      </c>
    </row>
    <row r="264" spans="2:30" x14ac:dyDescent="0.25">
      <c r="B264" s="18">
        <f t="shared" si="6"/>
        <v>3</v>
      </c>
      <c r="C264" s="17" t="str">
        <f t="shared" si="7"/>
        <v>Билайн</v>
      </c>
      <c r="D264" s="9"/>
      <c r="E264" s="60" t="str">
        <f>VLOOKUP('база от провайдера'!A238,Лист1!B$2:F$11,2,FALSE)</f>
        <v>Ленинградская область</v>
      </c>
      <c r="F264" s="60"/>
      <c r="G264" s="61" t="str">
        <f>VLOOKUP('база от провайдера'!A238,Лист1!B$2:F$11,3,FALSE)</f>
        <v>Санкт-Петербург</v>
      </c>
      <c r="H264" s="60" t="str">
        <f>VLOOKUP('база от провайдера'!A238,Лист1!B$2:F$11,4,FALSE)</f>
        <v>г</v>
      </c>
      <c r="I264" s="60" t="str">
        <f>VLOOKUP('база от провайдера'!A238,Лист1!B$2:F$11,5,FALSE)</f>
        <v>ДА</v>
      </c>
      <c r="J264" s="60" t="str">
        <f>'база от провайдера'!D238</f>
        <v>Двинская</v>
      </c>
      <c r="K264" s="60" t="str">
        <f>IF( 'база от провайдера'!F238&lt;&gt;"",CONCATENATE('база от провайдера'!E238,"к",'база от провайдера'!F238),'база от провайдера'!E238)</f>
        <v>10</v>
      </c>
      <c r="M264" s="60" t="s">
        <v>1232</v>
      </c>
      <c r="T264" s="60" t="s">
        <v>1233</v>
      </c>
      <c r="AB264" s="62" t="str">
        <f>CONCATENATE(IF('база от провайдера'!G238&lt;&gt;"",CONCATENATE( "Дом запущен: ",'база от провайдера'!G238,". "),""), IF('база от провайдера'!M238&lt;&gt;"",CONCATENATE("Этажей: ",'база от провайдера'!M238,". "),""),  IF('база от провайдера'!N238&lt;&gt;"",CONCATENATE("Квартир: ",'база от провайдера'!N238),""))</f>
        <v>Дом запущен: 04/09/2012-12:05:39. Этажей: 5. Квартир: 7</v>
      </c>
      <c r="AC264" s="60"/>
      <c r="AD264" s="63" t="s">
        <v>1234</v>
      </c>
    </row>
    <row r="265" spans="2:30" x14ac:dyDescent="0.25">
      <c r="B265" s="18">
        <f t="shared" si="6"/>
        <v>3</v>
      </c>
      <c r="C265" s="17" t="str">
        <f t="shared" si="7"/>
        <v>Билайн</v>
      </c>
      <c r="D265" s="9"/>
      <c r="E265" s="60" t="str">
        <f>VLOOKUP('база от провайдера'!A239,Лист1!B$2:F$11,2,FALSE)</f>
        <v>Ленинградская область</v>
      </c>
      <c r="F265" s="60"/>
      <c r="G265" s="61" t="str">
        <f>VLOOKUP('база от провайдера'!A239,Лист1!B$2:F$11,3,FALSE)</f>
        <v>Санкт-Петербург</v>
      </c>
      <c r="H265" s="60" t="str">
        <f>VLOOKUP('база от провайдера'!A239,Лист1!B$2:F$11,4,FALSE)</f>
        <v>г</v>
      </c>
      <c r="I265" s="60" t="str">
        <f>VLOOKUP('база от провайдера'!A239,Лист1!B$2:F$11,5,FALSE)</f>
        <v>ДА</v>
      </c>
      <c r="J265" s="60" t="str">
        <f>'база от провайдера'!D239</f>
        <v>Корнеева</v>
      </c>
      <c r="K265" s="60" t="str">
        <f>IF( 'база от провайдера'!F239&lt;&gt;"",CONCATENATE('база от провайдера'!E239,"к",'база от провайдера'!F239),'база от провайдера'!E239)</f>
        <v>6</v>
      </c>
      <c r="M265" s="60" t="s">
        <v>1232</v>
      </c>
      <c r="T265" s="60" t="s">
        <v>1233</v>
      </c>
      <c r="AB265" s="62" t="str">
        <f>CONCATENATE(IF('база от провайдера'!G239&lt;&gt;"",CONCATENATE( "Дом запущен: ",'база от провайдера'!G239,". "),""), IF('база от провайдера'!M239&lt;&gt;"",CONCATENATE("Этажей: ",'база от провайдера'!M239,". "),""),  IF('база от провайдера'!N239&lt;&gt;"",CONCATENATE("Квартир: ",'база от провайдера'!N239),""))</f>
        <v>Дом запущен: 28/09/2007-14:09:48. Этажей: 5. Квартир: 9</v>
      </c>
      <c r="AC265" s="60"/>
      <c r="AD265" s="67" t="s">
        <v>1234</v>
      </c>
    </row>
    <row r="266" spans="2:30" x14ac:dyDescent="0.25">
      <c r="B266" s="18">
        <f t="shared" si="6"/>
        <v>3</v>
      </c>
      <c r="C266" s="17" t="str">
        <f t="shared" si="7"/>
        <v>Билайн</v>
      </c>
      <c r="D266" s="9"/>
      <c r="E266" s="60" t="str">
        <f>VLOOKUP('база от провайдера'!A240,Лист1!B$2:F$11,2,FALSE)</f>
        <v>Ленинградская область</v>
      </c>
      <c r="F266" s="60"/>
      <c r="G266" s="61" t="str">
        <f>VLOOKUP('база от провайдера'!A240,Лист1!B$2:F$11,3,FALSE)</f>
        <v>Санкт-Петербург</v>
      </c>
      <c r="H266" s="60" t="str">
        <f>VLOOKUP('база от провайдера'!A240,Лист1!B$2:F$11,4,FALSE)</f>
        <v>г</v>
      </c>
      <c r="I266" s="60" t="str">
        <f>VLOOKUP('база от провайдера'!A240,Лист1!B$2:F$11,5,FALSE)</f>
        <v>ДА</v>
      </c>
      <c r="J266" s="60" t="str">
        <f>'база от провайдера'!D240</f>
        <v>Дачный</v>
      </c>
      <c r="K266" s="60" t="str">
        <f>IF( 'база от провайдера'!F240&lt;&gt;"",CONCATENATE('база от провайдера'!E240,"к",'база от провайдера'!F240),'база от провайдера'!E240)</f>
        <v>36к3</v>
      </c>
      <c r="M266" s="60" t="s">
        <v>1232</v>
      </c>
      <c r="T266" s="60" t="s">
        <v>1233</v>
      </c>
      <c r="AB266" s="62" t="str">
        <f>CONCATENATE(IF('база от провайдера'!G240&lt;&gt;"",CONCATENATE( "Дом запущен: ",'база от провайдера'!G240,". "),""), IF('база от провайдера'!M240&lt;&gt;"",CONCATENATE("Этажей: ",'база от провайдера'!M240,". "),""),  IF('база от провайдера'!N240&lt;&gt;"",CONCATENATE("Квартир: ",'база от провайдера'!N240),""))</f>
        <v>Дом запущен: 27/08/2007-15:23:26. Этажей: 7. Квартир: 5</v>
      </c>
      <c r="AC266" s="60"/>
      <c r="AD266" s="63" t="s">
        <v>1234</v>
      </c>
    </row>
    <row r="267" spans="2:30" x14ac:dyDescent="0.25">
      <c r="B267" s="18">
        <f t="shared" si="6"/>
        <v>3</v>
      </c>
      <c r="C267" s="17" t="str">
        <f t="shared" si="7"/>
        <v>Билайн</v>
      </c>
      <c r="D267" s="9"/>
      <c r="E267" s="60" t="str">
        <f>VLOOKUP('база от провайдера'!A241,Лист1!B$2:F$11,2,FALSE)</f>
        <v>Ленинградская область</v>
      </c>
      <c r="F267" s="60"/>
      <c r="G267" s="61" t="str">
        <f>VLOOKUP('база от провайдера'!A241,Лист1!B$2:F$11,3,FALSE)</f>
        <v>Санкт-Петербург</v>
      </c>
      <c r="H267" s="60" t="str">
        <f>VLOOKUP('база от провайдера'!A241,Лист1!B$2:F$11,4,FALSE)</f>
        <v>г</v>
      </c>
      <c r="I267" s="60" t="str">
        <f>VLOOKUP('база от провайдера'!A241,Лист1!B$2:F$11,5,FALSE)</f>
        <v>ДА</v>
      </c>
      <c r="J267" s="60" t="str">
        <f>'база от провайдера'!D241</f>
        <v>Стачек</v>
      </c>
      <c r="K267" s="60" t="str">
        <f>IF( 'база от провайдера'!F241&lt;&gt;"",CONCATENATE('база от провайдера'!E241,"к",'база от провайдера'!F241),'база от провайдера'!E241)</f>
        <v>13</v>
      </c>
      <c r="M267" s="60" t="s">
        <v>1232</v>
      </c>
      <c r="T267" s="60" t="s">
        <v>1233</v>
      </c>
      <c r="AB267" s="62" t="str">
        <f>CONCATENATE(IF('база от провайдера'!G241&lt;&gt;"",CONCATENATE( "Дом запущен: ",'база от провайдера'!G241,". "),""), IF('база от провайдера'!M241&lt;&gt;"",CONCATENATE("Этажей: ",'база от провайдера'!M241,". "),""),  IF('база от провайдера'!N241&lt;&gt;"",CONCATENATE("Квартир: ",'база от провайдера'!N241),""))</f>
        <v>Дом запущен: 28/09/2007-14:15:35. Этажей: 8. Квартир: 5</v>
      </c>
      <c r="AC267" s="60"/>
      <c r="AD267" s="67" t="s">
        <v>1234</v>
      </c>
    </row>
    <row r="268" spans="2:30" x14ac:dyDescent="0.25">
      <c r="B268" s="18">
        <f t="shared" si="6"/>
        <v>3</v>
      </c>
      <c r="C268" s="17" t="str">
        <f t="shared" si="7"/>
        <v>Билайн</v>
      </c>
      <c r="D268" s="9"/>
      <c r="E268" s="60" t="str">
        <f>VLOOKUP('база от провайдера'!A242,Лист1!B$2:F$11,2,FALSE)</f>
        <v>Ленинградская область</v>
      </c>
      <c r="F268" s="60"/>
      <c r="G268" s="61" t="str">
        <f>VLOOKUP('база от провайдера'!A242,Лист1!B$2:F$11,3,FALSE)</f>
        <v>Санкт-Петербург</v>
      </c>
      <c r="H268" s="60" t="str">
        <f>VLOOKUP('база от провайдера'!A242,Лист1!B$2:F$11,4,FALSE)</f>
        <v>г</v>
      </c>
      <c r="I268" s="60" t="str">
        <f>VLOOKUP('база от провайдера'!A242,Лист1!B$2:F$11,5,FALSE)</f>
        <v>ДА</v>
      </c>
      <c r="J268" s="60" t="str">
        <f>'база от провайдера'!D242</f>
        <v>Стачек</v>
      </c>
      <c r="K268" s="60" t="str">
        <f>IF( 'база от провайдера'!F242&lt;&gt;"",CONCATENATE('база от провайдера'!E242,"к",'база от провайдера'!F242),'база от провайдера'!E242)</f>
        <v>22</v>
      </c>
      <c r="M268" s="60" t="s">
        <v>1232</v>
      </c>
      <c r="T268" s="60" t="s">
        <v>1233</v>
      </c>
      <c r="AB268" s="62" t="str">
        <f>CONCATENATE(IF('база от провайдера'!G242&lt;&gt;"",CONCATENATE( "Дом запущен: ",'база от провайдера'!G242,". "),""), IF('база от провайдера'!M242&lt;&gt;"",CONCATENATE("Этажей: ",'база от провайдера'!M242,". "),""),  IF('база от провайдера'!N242&lt;&gt;"",CONCATENATE("Квартир: ",'база от провайдера'!N242),""))</f>
        <v>Дом запущен: 28/09/2007-14:11:19. Этажей: 4. Квартир: 4</v>
      </c>
      <c r="AC268" s="60"/>
      <c r="AD268" s="63" t="s">
        <v>1234</v>
      </c>
    </row>
    <row r="269" spans="2:30" x14ac:dyDescent="0.25">
      <c r="B269" s="18">
        <f t="shared" si="6"/>
        <v>3</v>
      </c>
      <c r="C269" s="17" t="str">
        <f t="shared" si="7"/>
        <v>Билайн</v>
      </c>
      <c r="D269" s="9"/>
      <c r="E269" s="60" t="str">
        <f>VLOOKUP('база от провайдера'!A243,Лист1!B$2:F$11,2,FALSE)</f>
        <v>Ленинградская область</v>
      </c>
      <c r="F269" s="60"/>
      <c r="G269" s="61" t="str">
        <f>VLOOKUP('база от провайдера'!A243,Лист1!B$2:F$11,3,FALSE)</f>
        <v>Санкт-Петербург</v>
      </c>
      <c r="H269" s="60" t="str">
        <f>VLOOKUP('база от провайдера'!A243,Лист1!B$2:F$11,4,FALSE)</f>
        <v>г</v>
      </c>
      <c r="I269" s="60" t="str">
        <f>VLOOKUP('база от провайдера'!A243,Лист1!B$2:F$11,5,FALSE)</f>
        <v>ДА</v>
      </c>
      <c r="J269" s="60" t="str">
        <f>'база от провайдера'!D243</f>
        <v>Стачек</v>
      </c>
      <c r="K269" s="60" t="str">
        <f>IF( 'база от провайдера'!F243&lt;&gt;"",CONCATENATE('база от провайдера'!E243,"к",'база от провайдера'!F243),'база от провайдера'!E243)</f>
        <v>67к2</v>
      </c>
      <c r="M269" s="60" t="s">
        <v>1232</v>
      </c>
      <c r="T269" s="60" t="s">
        <v>1233</v>
      </c>
      <c r="AB269" s="62" t="str">
        <f>CONCATENATE(IF('база от провайдера'!G243&lt;&gt;"",CONCATENATE( "Дом запущен: ",'база от провайдера'!G243,". "),""), IF('база от провайдера'!M243&lt;&gt;"",CONCATENATE("Этажей: ",'база от провайдера'!M243,". "),""),  IF('база от провайдера'!N243&lt;&gt;"",CONCATENATE("Квартир: ",'база от провайдера'!N243),""))</f>
        <v>Дом запущен: 28/09/2007-14:08:06. Этажей: 5. Квартир: 7</v>
      </c>
      <c r="AC269" s="60"/>
      <c r="AD269" s="67" t="s">
        <v>1234</v>
      </c>
    </row>
    <row r="270" spans="2:30" x14ac:dyDescent="0.25">
      <c r="B270" s="18">
        <f t="shared" si="6"/>
        <v>3</v>
      </c>
      <c r="C270" s="17" t="str">
        <f t="shared" si="7"/>
        <v>Билайн</v>
      </c>
      <c r="D270" s="9"/>
      <c r="E270" s="60" t="str">
        <f>VLOOKUP('база от провайдера'!A244,Лист1!B$2:F$11,2,FALSE)</f>
        <v>Ленинградская область</v>
      </c>
      <c r="F270" s="60"/>
      <c r="G270" s="61" t="str">
        <f>VLOOKUP('база от провайдера'!A244,Лист1!B$2:F$11,3,FALSE)</f>
        <v>Санкт-Петербург</v>
      </c>
      <c r="H270" s="60" t="str">
        <f>VLOOKUP('база от провайдера'!A244,Лист1!B$2:F$11,4,FALSE)</f>
        <v>г</v>
      </c>
      <c r="I270" s="60" t="str">
        <f>VLOOKUP('база от провайдера'!A244,Лист1!B$2:F$11,5,FALSE)</f>
        <v>ДА</v>
      </c>
      <c r="J270" s="60" t="str">
        <f>'база от провайдера'!D244</f>
        <v>Стачек</v>
      </c>
      <c r="K270" s="60" t="str">
        <f>IF( 'база от провайдера'!F244&lt;&gt;"",CONCATENATE('база от провайдера'!E244,"к",'база от провайдера'!F244),'база от провайдера'!E244)</f>
        <v>71</v>
      </c>
      <c r="M270" s="60" t="s">
        <v>1232</v>
      </c>
      <c r="T270" s="60" t="s">
        <v>1233</v>
      </c>
      <c r="AB270" s="62" t="str">
        <f>CONCATENATE(IF('база от провайдера'!G244&lt;&gt;"",CONCATENATE( "Дом запущен: ",'база от провайдера'!G244,". "),""), IF('база от провайдера'!M244&lt;&gt;"",CONCATENATE("Этажей: ",'база от провайдера'!M244,". "),""),  IF('база от провайдера'!N244&lt;&gt;"",CONCATENATE("Квартир: ",'база от провайдера'!N244),""))</f>
        <v>Дом запущен: 28/09/2007-14:03:02. Этажей: 3. Квартир: 5</v>
      </c>
      <c r="AC270" s="60"/>
      <c r="AD270" s="63" t="s">
        <v>1234</v>
      </c>
    </row>
    <row r="271" spans="2:30" x14ac:dyDescent="0.25">
      <c r="B271" s="18">
        <f t="shared" si="6"/>
        <v>3</v>
      </c>
      <c r="C271" s="17" t="str">
        <f t="shared" si="7"/>
        <v>Билайн</v>
      </c>
      <c r="D271" s="9"/>
      <c r="E271" s="60" t="str">
        <f>VLOOKUP('база от провайдера'!A245,Лист1!B$2:F$11,2,FALSE)</f>
        <v>Ленинградская область</v>
      </c>
      <c r="F271" s="60"/>
      <c r="G271" s="61" t="str">
        <f>VLOOKUP('база от провайдера'!A245,Лист1!B$2:F$11,3,FALSE)</f>
        <v>Санкт-Петербург</v>
      </c>
      <c r="H271" s="60" t="str">
        <f>VLOOKUP('база от провайдера'!A245,Лист1!B$2:F$11,4,FALSE)</f>
        <v>г</v>
      </c>
      <c r="I271" s="60" t="str">
        <f>VLOOKUP('база от провайдера'!A245,Лист1!B$2:F$11,5,FALSE)</f>
        <v>ДА</v>
      </c>
      <c r="J271" s="60" t="str">
        <f>'база от провайдера'!D245</f>
        <v>Стачек</v>
      </c>
      <c r="K271" s="60" t="str">
        <f>IF( 'база от провайдера'!F245&lt;&gt;"",CONCATENATE('база от провайдера'!E245,"к",'база от провайдера'!F245),'база от провайдера'!E245)</f>
        <v>82</v>
      </c>
      <c r="M271" s="60" t="s">
        <v>1232</v>
      </c>
      <c r="T271" s="60" t="s">
        <v>1233</v>
      </c>
      <c r="AB271" s="62" t="str">
        <f>CONCATENATE(IF('база от провайдера'!G245&lt;&gt;"",CONCATENATE( "Дом запущен: ",'база от провайдера'!G245,". "),""), IF('база от провайдера'!M245&lt;&gt;"",CONCATENATE("Этажей: ",'база от провайдера'!M245,". "),""),  IF('база от провайдера'!N245&lt;&gt;"",CONCATENATE("Квартир: ",'база от провайдера'!N245),""))</f>
        <v>Дом запущен: 28/09/2007-14:06:17. Этажей: 5. Квартир: 5</v>
      </c>
      <c r="AC271" s="60"/>
      <c r="AD271" s="67" t="s">
        <v>1234</v>
      </c>
    </row>
    <row r="272" spans="2:30" x14ac:dyDescent="0.25">
      <c r="B272" s="18">
        <f t="shared" si="6"/>
        <v>3</v>
      </c>
      <c r="C272" s="17" t="str">
        <f t="shared" si="7"/>
        <v>Билайн</v>
      </c>
      <c r="D272" s="9"/>
      <c r="E272" s="60" t="str">
        <f>VLOOKUP('база от провайдера'!A246,Лист1!B$2:F$11,2,FALSE)</f>
        <v>Ленинградская область</v>
      </c>
      <c r="F272" s="60"/>
      <c r="G272" s="61" t="str">
        <f>VLOOKUP('база от провайдера'!A246,Лист1!B$2:F$11,3,FALSE)</f>
        <v>Санкт-Петербург</v>
      </c>
      <c r="H272" s="60" t="str">
        <f>VLOOKUP('база от провайдера'!A246,Лист1!B$2:F$11,4,FALSE)</f>
        <v>г</v>
      </c>
      <c r="I272" s="60" t="str">
        <f>VLOOKUP('база от провайдера'!A246,Лист1!B$2:F$11,5,FALSE)</f>
        <v>ДА</v>
      </c>
      <c r="J272" s="60" t="str">
        <f>'база от провайдера'!D246</f>
        <v>Стачек</v>
      </c>
      <c r="K272" s="60" t="str">
        <f>IF( 'база от провайдера'!F246&lt;&gt;"",CONCATENATE('база от провайдера'!E246,"к",'база от провайдера'!F246),'база от провайдера'!E246)</f>
        <v>86</v>
      </c>
      <c r="M272" s="60" t="s">
        <v>1232</v>
      </c>
      <c r="T272" s="60" t="s">
        <v>1233</v>
      </c>
      <c r="AB272" s="62" t="str">
        <f>CONCATENATE(IF('база от провайдера'!G246&lt;&gt;"",CONCATENATE( "Дом запущен: ",'база от провайдера'!G246,". "),""), IF('база от провайдера'!M246&lt;&gt;"",CONCATENATE("Этажей: ",'база от провайдера'!M246,". "),""),  IF('база от провайдера'!N246&lt;&gt;"",CONCATENATE("Квартир: ",'база от провайдера'!N246),""))</f>
        <v>Дом запущен: 28/09/2007-14:00:34. Этажей: 5. Квартир: 6</v>
      </c>
      <c r="AC272" s="60"/>
      <c r="AD272" s="63" t="s">
        <v>1234</v>
      </c>
    </row>
    <row r="273" spans="2:30" x14ac:dyDescent="0.25">
      <c r="B273" s="18">
        <f t="shared" si="6"/>
        <v>3</v>
      </c>
      <c r="C273" s="17" t="str">
        <f t="shared" si="7"/>
        <v>Билайн</v>
      </c>
      <c r="D273" s="9"/>
      <c r="E273" s="60" t="str">
        <f>VLOOKUP('база от провайдера'!A247,Лист1!B$2:F$11,2,FALSE)</f>
        <v>Ленинградская область</v>
      </c>
      <c r="F273" s="60"/>
      <c r="G273" s="61" t="str">
        <f>VLOOKUP('база от провайдера'!A247,Лист1!B$2:F$11,3,FALSE)</f>
        <v>Санкт-Петербург</v>
      </c>
      <c r="H273" s="60" t="str">
        <f>VLOOKUP('база от провайдера'!A247,Лист1!B$2:F$11,4,FALSE)</f>
        <v>г</v>
      </c>
      <c r="I273" s="60" t="str">
        <f>VLOOKUP('база от провайдера'!A247,Лист1!B$2:F$11,5,FALSE)</f>
        <v>ДА</v>
      </c>
      <c r="J273" s="60" t="str">
        <f>'база от провайдера'!D247</f>
        <v>Стачек</v>
      </c>
      <c r="K273" s="60" t="str">
        <f>IF( 'база от провайдера'!F247&lt;&gt;"",CONCATENATE('база от провайдера'!E247,"к",'база от провайдера'!F247),'база от провайдера'!E247)</f>
        <v>198</v>
      </c>
      <c r="M273" s="60" t="s">
        <v>1232</v>
      </c>
      <c r="T273" s="60" t="s">
        <v>1233</v>
      </c>
      <c r="AB273" s="62" t="str">
        <f>CONCATENATE(IF('база от провайдера'!G247&lt;&gt;"",CONCATENATE( "Дом запущен: ",'база от провайдера'!G247,". "),""), IF('база от провайдера'!M247&lt;&gt;"",CONCATENATE("Этажей: ",'база от провайдера'!M247,". "),""),  IF('база от провайдера'!N247&lt;&gt;"",CONCATENATE("Квартир: ",'база от провайдера'!N247),""))</f>
        <v>Дом запущен: 28/08/2007-16:57:34. Этажей: 1. Квартир: 9</v>
      </c>
      <c r="AC273" s="60"/>
      <c r="AD273" s="67" t="s">
        <v>1234</v>
      </c>
    </row>
    <row r="274" spans="2:30" x14ac:dyDescent="0.25">
      <c r="B274" s="18">
        <f t="shared" si="6"/>
        <v>3</v>
      </c>
      <c r="C274" s="17" t="str">
        <f t="shared" si="7"/>
        <v>Билайн</v>
      </c>
      <c r="D274" s="9"/>
      <c r="E274" s="60" t="str">
        <f>VLOOKUP('база от провайдера'!A248,Лист1!B$2:F$11,2,FALSE)</f>
        <v>Ленинградская область</v>
      </c>
      <c r="F274" s="60"/>
      <c r="G274" s="61" t="str">
        <f>VLOOKUP('база от провайдера'!A248,Лист1!B$2:F$11,3,FALSE)</f>
        <v>Санкт-Петербург</v>
      </c>
      <c r="H274" s="60" t="str">
        <f>VLOOKUP('база от провайдера'!A248,Лист1!B$2:F$11,4,FALSE)</f>
        <v>г</v>
      </c>
      <c r="I274" s="60" t="str">
        <f>VLOOKUP('база от провайдера'!A248,Лист1!B$2:F$11,5,FALSE)</f>
        <v>ДА</v>
      </c>
      <c r="J274" s="60" t="str">
        <f>'база от провайдера'!D248</f>
        <v>Народного Ополчения</v>
      </c>
      <c r="K274" s="60" t="str">
        <f>IF( 'база от провайдера'!F248&lt;&gt;"",CONCATENATE('база от провайдера'!E248,"к",'база от провайдера'!F248),'база от провайдера'!E248)</f>
        <v>109</v>
      </c>
      <c r="M274" s="60" t="s">
        <v>1232</v>
      </c>
      <c r="T274" s="60" t="s">
        <v>1233</v>
      </c>
      <c r="AB274" s="62" t="str">
        <f>CONCATENATE(IF('база от провайдера'!G248&lt;&gt;"",CONCATENATE( "Дом запущен: ",'база от провайдера'!G248,". "),""), IF('база от провайдера'!M248&lt;&gt;"",CONCATENATE("Этажей: ",'база от провайдера'!M248,". "),""),  IF('база от провайдера'!N248&lt;&gt;"",CONCATENATE("Квартир: ",'база от провайдера'!N248),""))</f>
        <v>Дом запущен: 27/08/2007-15:25:00. Этажей: 5. Квартир: 5</v>
      </c>
      <c r="AC274" s="60"/>
      <c r="AD274" s="63" t="s">
        <v>1234</v>
      </c>
    </row>
    <row r="275" spans="2:30" x14ac:dyDescent="0.25">
      <c r="B275" s="18">
        <f t="shared" si="6"/>
        <v>3</v>
      </c>
      <c r="C275" s="17" t="str">
        <f t="shared" si="7"/>
        <v>Билайн</v>
      </c>
      <c r="D275" s="9"/>
      <c r="E275" s="60" t="str">
        <f>VLOOKUP('база от провайдера'!A249,Лист1!B$2:F$11,2,FALSE)</f>
        <v>Ленинградская область</v>
      </c>
      <c r="F275" s="60"/>
      <c r="G275" s="61" t="str">
        <f>VLOOKUP('база от провайдера'!A249,Лист1!B$2:F$11,3,FALSE)</f>
        <v>Санкт-Петербург</v>
      </c>
      <c r="H275" s="60" t="str">
        <f>VLOOKUP('база от провайдера'!A249,Лист1!B$2:F$11,4,FALSE)</f>
        <v>г</v>
      </c>
      <c r="I275" s="60" t="str">
        <f>VLOOKUP('база от провайдера'!A249,Лист1!B$2:F$11,5,FALSE)</f>
        <v>ДА</v>
      </c>
      <c r="J275" s="60" t="str">
        <f>'база от провайдера'!D249</f>
        <v>Автовская</v>
      </c>
      <c r="K275" s="60" t="str">
        <f>IF( 'база от провайдера'!F249&lt;&gt;"",CONCATENATE('база от провайдера'!E249,"к",'база от провайдера'!F249),'база от провайдера'!E249)</f>
        <v>22</v>
      </c>
      <c r="M275" s="60" t="s">
        <v>1232</v>
      </c>
      <c r="T275" s="60" t="s">
        <v>1233</v>
      </c>
      <c r="AB275" s="62" t="str">
        <f>CONCATENATE(IF('база от провайдера'!G249&lt;&gt;"",CONCATENATE( "Дом запущен: ",'база от провайдера'!G249,". "),""), IF('база от провайдера'!M249&lt;&gt;"",CONCATENATE("Этажей: ",'база от провайдера'!M249,". "),""),  IF('база от провайдера'!N249&lt;&gt;"",CONCATENATE("Квартир: ",'база от провайдера'!N249),""))</f>
        <v>Дом запущен: 31/08/2007-17:09:02. Этажей: 3. Квартир: 5</v>
      </c>
      <c r="AC275" s="60"/>
      <c r="AD275" s="67" t="s">
        <v>1234</v>
      </c>
    </row>
    <row r="276" spans="2:30" x14ac:dyDescent="0.25">
      <c r="B276" s="18">
        <f t="shared" si="6"/>
        <v>3</v>
      </c>
      <c r="C276" s="17" t="str">
        <f t="shared" si="7"/>
        <v>Билайн</v>
      </c>
      <c r="D276" s="9"/>
      <c r="E276" s="60" t="str">
        <f>VLOOKUP('база от провайдера'!A250,Лист1!B$2:F$11,2,FALSE)</f>
        <v>Ленинградская область</v>
      </c>
      <c r="F276" s="60"/>
      <c r="G276" s="61" t="str">
        <f>VLOOKUP('база от провайдера'!A250,Лист1!B$2:F$11,3,FALSE)</f>
        <v>Санкт-Петербург</v>
      </c>
      <c r="H276" s="60" t="str">
        <f>VLOOKUP('база от провайдера'!A250,Лист1!B$2:F$11,4,FALSE)</f>
        <v>г</v>
      </c>
      <c r="I276" s="60" t="str">
        <f>VLOOKUP('база от провайдера'!A250,Лист1!B$2:F$11,5,FALSE)</f>
        <v>ДА</v>
      </c>
      <c r="J276" s="60" t="str">
        <f>'база от провайдера'!D250</f>
        <v>Народного Ополчения</v>
      </c>
      <c r="K276" s="60" t="str">
        <f>IF( 'база от провайдера'!F250&lt;&gt;"",CONCATENATE('база от провайдера'!E250,"к",'база от провайдера'!F250),'база от провайдера'!E250)</f>
        <v>117</v>
      </c>
      <c r="M276" s="60" t="s">
        <v>1232</v>
      </c>
      <c r="T276" s="60" t="s">
        <v>1233</v>
      </c>
      <c r="AB276" s="62" t="str">
        <f>CONCATENATE(IF('база от провайдера'!G250&lt;&gt;"",CONCATENATE( "Дом запущен: ",'база от провайдера'!G250,". "),""), IF('база от провайдера'!M250&lt;&gt;"",CONCATENATE("Этажей: ",'база от провайдера'!M250,". "),""),  IF('база от провайдера'!N250&lt;&gt;"",CONCATENATE("Квартир: ",'база от провайдера'!N250),""))</f>
        <v>Дом запущен: 27/08/2007-15:34:09. Этажей: 1. Квартир: 9</v>
      </c>
      <c r="AC276" s="60"/>
      <c r="AD276" s="63" t="s">
        <v>1234</v>
      </c>
    </row>
    <row r="277" spans="2:30" x14ac:dyDescent="0.25">
      <c r="B277" s="18">
        <f t="shared" si="6"/>
        <v>3</v>
      </c>
      <c r="C277" s="17" t="str">
        <f t="shared" si="7"/>
        <v>Билайн</v>
      </c>
      <c r="D277" s="9"/>
      <c r="E277" s="60" t="str">
        <f>VLOOKUP('база от провайдера'!A251,Лист1!B$2:F$11,2,FALSE)</f>
        <v>Ленинградская область</v>
      </c>
      <c r="F277" s="60"/>
      <c r="G277" s="61" t="str">
        <f>VLOOKUP('база от провайдера'!A251,Лист1!B$2:F$11,3,FALSE)</f>
        <v>Санкт-Петербург</v>
      </c>
      <c r="H277" s="60" t="str">
        <f>VLOOKUP('база от провайдера'!A251,Лист1!B$2:F$11,4,FALSE)</f>
        <v>г</v>
      </c>
      <c r="I277" s="60" t="str">
        <f>VLOOKUP('база от провайдера'!A251,Лист1!B$2:F$11,5,FALSE)</f>
        <v>ДА</v>
      </c>
      <c r="J277" s="60" t="str">
        <f>'база от провайдера'!D251</f>
        <v>Ветеранов</v>
      </c>
      <c r="K277" s="60" t="str">
        <f>IF( 'база от провайдера'!F251&lt;&gt;"",CONCATENATE('база от провайдера'!E251,"к",'база от провайдера'!F251),'база от провайдера'!E251)</f>
        <v>13</v>
      </c>
      <c r="M277" s="60" t="s">
        <v>1232</v>
      </c>
      <c r="T277" s="60" t="s">
        <v>1233</v>
      </c>
      <c r="AB277" s="62" t="str">
        <f>CONCATENATE(IF('база от провайдера'!G251&lt;&gt;"",CONCATENATE( "Дом запущен: ",'база от провайдера'!G251,". "),""), IF('база от провайдера'!M251&lt;&gt;"",CONCATENATE("Этажей: ",'база от провайдера'!M251,". "),""),  IF('база от провайдера'!N251&lt;&gt;"",CONCATENATE("Квартир: ",'база от провайдера'!N251),""))</f>
        <v>Дом запущен: 28/08/2007-16:49:47. Этажей: 1. Квартир: 12</v>
      </c>
      <c r="AC277" s="60"/>
      <c r="AD277" s="67" t="s">
        <v>1234</v>
      </c>
    </row>
    <row r="278" spans="2:30" x14ac:dyDescent="0.25">
      <c r="B278" s="18">
        <f t="shared" si="6"/>
        <v>3</v>
      </c>
      <c r="C278" s="17" t="str">
        <f t="shared" si="7"/>
        <v>Билайн</v>
      </c>
      <c r="D278" s="9"/>
      <c r="E278" s="60" t="str">
        <f>VLOOKUP('база от провайдера'!A252,Лист1!B$2:F$11,2,FALSE)</f>
        <v>Ленинградская область</v>
      </c>
      <c r="F278" s="60"/>
      <c r="G278" s="61" t="str">
        <f>VLOOKUP('база от провайдера'!A252,Лист1!B$2:F$11,3,FALSE)</f>
        <v>Санкт-Петербург</v>
      </c>
      <c r="H278" s="60" t="str">
        <f>VLOOKUP('база от провайдера'!A252,Лист1!B$2:F$11,4,FALSE)</f>
        <v>г</v>
      </c>
      <c r="I278" s="60" t="str">
        <f>VLOOKUP('база от провайдера'!A252,Лист1!B$2:F$11,5,FALSE)</f>
        <v>ДА</v>
      </c>
      <c r="J278" s="60" t="str">
        <f>'база от провайдера'!D252</f>
        <v>Удельный</v>
      </c>
      <c r="K278" s="60" t="str">
        <f>IF( 'база от провайдера'!F252&lt;&gt;"",CONCATENATE('база от провайдера'!E252,"к",'база от провайдера'!F252),'база от провайдера'!E252)</f>
        <v>51к2</v>
      </c>
      <c r="M278" s="60" t="s">
        <v>1232</v>
      </c>
      <c r="T278" s="60" t="s">
        <v>1233</v>
      </c>
      <c r="AB278" s="62" t="str">
        <f>CONCATENATE(IF('база от провайдера'!G252&lt;&gt;"",CONCATENATE( "Дом запущен: ",'база от провайдера'!G252,". "),""), IF('база от провайдера'!M252&lt;&gt;"",CONCATENATE("Этажей: ",'база от провайдера'!M252,". "),""),  IF('база от провайдера'!N252&lt;&gt;"",CONCATENATE("Квартир: ",'база от провайдера'!N252),""))</f>
        <v>Дом запущен: 27/01/2011-16:12:51. Этажей: 3. Квартир: 5</v>
      </c>
      <c r="AC278" s="60"/>
      <c r="AD278" s="63" t="s">
        <v>1234</v>
      </c>
    </row>
    <row r="279" spans="2:30" x14ac:dyDescent="0.25">
      <c r="B279" s="18">
        <f t="shared" si="6"/>
        <v>3</v>
      </c>
      <c r="C279" s="17" t="str">
        <f t="shared" si="7"/>
        <v>Билайн</v>
      </c>
      <c r="D279" s="9"/>
      <c r="E279" s="60" t="str">
        <f>VLOOKUP('база от провайдера'!A253,Лист1!B$2:F$11,2,FALSE)</f>
        <v>Ленинградская область</v>
      </c>
      <c r="F279" s="60"/>
      <c r="G279" s="61" t="str">
        <f>VLOOKUP('база от провайдера'!A253,Лист1!B$2:F$11,3,FALSE)</f>
        <v>Санкт-Петербург</v>
      </c>
      <c r="H279" s="60" t="str">
        <f>VLOOKUP('база от провайдера'!A253,Лист1!B$2:F$11,4,FALSE)</f>
        <v>г</v>
      </c>
      <c r="I279" s="60" t="str">
        <f>VLOOKUP('база от провайдера'!A253,Лист1!B$2:F$11,5,FALSE)</f>
        <v>ДА</v>
      </c>
      <c r="J279" s="60" t="str">
        <f>'база от провайдера'!D253</f>
        <v>Народного Ополчения</v>
      </c>
      <c r="K279" s="60" t="str">
        <f>IF( 'база от провайдера'!F253&lt;&gt;"",CONCATENATE('база от провайдера'!E253,"к",'база от провайдера'!F253),'база от провайдера'!E253)</f>
        <v>123</v>
      </c>
      <c r="M279" s="60" t="s">
        <v>1232</v>
      </c>
      <c r="T279" s="60" t="s">
        <v>1233</v>
      </c>
      <c r="AB279" s="62" t="str">
        <f>CONCATENATE(IF('база от провайдера'!G253&lt;&gt;"",CONCATENATE( "Дом запущен: ",'база от провайдера'!G253,". "),""), IF('база от провайдера'!M253&lt;&gt;"",CONCATENATE("Этажей: ",'база от провайдера'!M253,". "),""),  IF('база от провайдера'!N253&lt;&gt;"",CONCATENATE("Квартир: ",'база от провайдера'!N253),""))</f>
        <v>Дом запущен: 27/08/2007-15:34:38. Этажей: 7. Квартир: 5</v>
      </c>
      <c r="AC279" s="60"/>
      <c r="AD279" s="67" t="s">
        <v>1234</v>
      </c>
    </row>
    <row r="280" spans="2:30" x14ac:dyDescent="0.25">
      <c r="B280" s="18">
        <f t="shared" si="6"/>
        <v>3</v>
      </c>
      <c r="C280" s="17" t="str">
        <f t="shared" si="7"/>
        <v>Билайн</v>
      </c>
      <c r="D280" s="9"/>
      <c r="E280" s="60" t="str">
        <f>VLOOKUP('база от провайдера'!A254,Лист1!B$2:F$11,2,FALSE)</f>
        <v>Ленинградская область</v>
      </c>
      <c r="F280" s="60"/>
      <c r="G280" s="61" t="str">
        <f>VLOOKUP('база от провайдера'!A254,Лист1!B$2:F$11,3,FALSE)</f>
        <v>Санкт-Петербург</v>
      </c>
      <c r="H280" s="60" t="str">
        <f>VLOOKUP('база от провайдера'!A254,Лист1!B$2:F$11,4,FALSE)</f>
        <v>г</v>
      </c>
      <c r="I280" s="60" t="str">
        <f>VLOOKUP('база от провайдера'!A254,Лист1!B$2:F$11,5,FALSE)</f>
        <v>ДА</v>
      </c>
      <c r="J280" s="60" t="str">
        <f>'база от провайдера'!D254</f>
        <v>Народного Ополчения</v>
      </c>
      <c r="K280" s="60" t="str">
        <f>IF( 'база от провайдера'!F254&lt;&gt;"",CONCATENATE('база от провайдера'!E254,"к",'база от провайдера'!F254),'база от провайдера'!E254)</f>
        <v>173</v>
      </c>
      <c r="M280" s="60" t="s">
        <v>1232</v>
      </c>
      <c r="T280" s="60" t="s">
        <v>1233</v>
      </c>
      <c r="AB280" s="62" t="str">
        <f>CONCATENATE(IF('база от провайдера'!G254&lt;&gt;"",CONCATENATE( "Дом запущен: ",'база от провайдера'!G254,". "),""), IF('база от провайдера'!M254&lt;&gt;"",CONCATENATE("Этажей: ",'база от провайдера'!M254,". "),""),  IF('база от провайдера'!N254&lt;&gt;"",CONCATENATE("Квартир: ",'база от провайдера'!N254),""))</f>
        <v>Дом запущен: 27/08/2007-14:14:07. Этажей: 6. Квартир: 5</v>
      </c>
      <c r="AC280" s="60"/>
      <c r="AD280" s="63" t="s">
        <v>1234</v>
      </c>
    </row>
    <row r="281" spans="2:30" x14ac:dyDescent="0.25">
      <c r="B281" s="18">
        <f t="shared" si="6"/>
        <v>3</v>
      </c>
      <c r="C281" s="17" t="str">
        <f t="shared" si="7"/>
        <v>Билайн</v>
      </c>
      <c r="D281" s="9"/>
      <c r="E281" s="60" t="str">
        <f>VLOOKUP('база от провайдера'!A255,Лист1!B$2:F$11,2,FALSE)</f>
        <v>Ленинградская область</v>
      </c>
      <c r="F281" s="60"/>
      <c r="G281" s="61" t="str">
        <f>VLOOKUP('база от провайдера'!A255,Лист1!B$2:F$11,3,FALSE)</f>
        <v>Санкт-Петербург</v>
      </c>
      <c r="H281" s="60" t="str">
        <f>VLOOKUP('база от провайдера'!A255,Лист1!B$2:F$11,4,FALSE)</f>
        <v>г</v>
      </c>
      <c r="I281" s="60" t="str">
        <f>VLOOKUP('база от провайдера'!A255,Лист1!B$2:F$11,5,FALSE)</f>
        <v>ДА</v>
      </c>
      <c r="J281" s="60" t="str">
        <f>'база от провайдера'!D255</f>
        <v>Народного Ополчения</v>
      </c>
      <c r="K281" s="60" t="str">
        <f>IF( 'база от провайдера'!F255&lt;&gt;"",CONCATENATE('база от провайдера'!E255,"к",'база от провайдера'!F255),'база от провайдера'!E255)</f>
        <v>185</v>
      </c>
      <c r="M281" s="60" t="s">
        <v>1232</v>
      </c>
      <c r="T281" s="60" t="s">
        <v>1233</v>
      </c>
      <c r="AB281" s="62" t="str">
        <f>CONCATENATE(IF('база от провайдера'!G255&lt;&gt;"",CONCATENATE( "Дом запущен: ",'база от провайдера'!G255,". "),""), IF('база от провайдера'!M255&lt;&gt;"",CONCATENATE("Этажей: ",'база от провайдера'!M255,". "),""),  IF('база от провайдера'!N255&lt;&gt;"",CONCATENATE("Квартир: ",'база от провайдера'!N255),""))</f>
        <v>Дом запущен: 27/08/2007-16:43:17. Этажей: 4. Квартир: 5</v>
      </c>
      <c r="AC281" s="60"/>
      <c r="AD281" s="67" t="s">
        <v>1234</v>
      </c>
    </row>
    <row r="282" spans="2:30" x14ac:dyDescent="0.25">
      <c r="B282" s="18">
        <f t="shared" si="6"/>
        <v>3</v>
      </c>
      <c r="C282" s="17" t="str">
        <f t="shared" si="7"/>
        <v>Билайн</v>
      </c>
      <c r="D282" s="9"/>
      <c r="E282" s="60" t="str">
        <f>VLOOKUP('база от провайдера'!A256,Лист1!B$2:F$11,2,FALSE)</f>
        <v>Ленинградская область</v>
      </c>
      <c r="F282" s="60"/>
      <c r="G282" s="61" t="str">
        <f>VLOOKUP('база от провайдера'!A256,Лист1!B$2:F$11,3,FALSE)</f>
        <v>Санкт-Петербург</v>
      </c>
      <c r="H282" s="60" t="str">
        <f>VLOOKUP('база от провайдера'!A256,Лист1!B$2:F$11,4,FALSE)</f>
        <v>г</v>
      </c>
      <c r="I282" s="60" t="str">
        <f>VLOOKUP('база от провайдера'!A256,Лист1!B$2:F$11,5,FALSE)</f>
        <v>ДА</v>
      </c>
      <c r="J282" s="60" t="str">
        <f>'база от провайдера'!D256</f>
        <v>Подводника Кузьмина</v>
      </c>
      <c r="K282" s="60" t="str">
        <f>IF( 'база от провайдера'!F256&lt;&gt;"",CONCATENATE('база от провайдера'!E256,"к",'база от провайдера'!F256),'база от провайдера'!E256)</f>
        <v>32</v>
      </c>
      <c r="M282" s="60" t="s">
        <v>1232</v>
      </c>
      <c r="T282" s="60" t="s">
        <v>1233</v>
      </c>
      <c r="AB282" s="62" t="str">
        <f>CONCATENATE(IF('база от провайдера'!G256&lt;&gt;"",CONCATENATE( "Дом запущен: ",'база от провайдера'!G256,". "),""), IF('база от провайдера'!M256&lt;&gt;"",CONCATENATE("Этажей: ",'база от провайдера'!M256,". "),""),  IF('база от провайдера'!N256&lt;&gt;"",CONCATENATE("Квартир: ",'база от провайдера'!N256),""))</f>
        <v>Дом запущен: 27/08/2007-16:06:00. Этажей: 5. Квартир: 5</v>
      </c>
      <c r="AC282" s="60"/>
      <c r="AD282" s="63" t="s">
        <v>1234</v>
      </c>
    </row>
    <row r="283" spans="2:30" x14ac:dyDescent="0.25">
      <c r="B283" s="18">
        <f t="shared" si="6"/>
        <v>3</v>
      </c>
      <c r="C283" s="17" t="str">
        <f t="shared" si="7"/>
        <v>Билайн</v>
      </c>
      <c r="D283" s="9"/>
      <c r="E283" s="60" t="str">
        <f>VLOOKUP('база от провайдера'!A257,Лист1!B$2:F$11,2,FALSE)</f>
        <v>Ленинградская область</v>
      </c>
      <c r="F283" s="60"/>
      <c r="G283" s="61" t="str">
        <f>VLOOKUP('база от провайдера'!A257,Лист1!B$2:F$11,3,FALSE)</f>
        <v>Санкт-Петербург</v>
      </c>
      <c r="H283" s="60" t="str">
        <f>VLOOKUP('база от провайдера'!A257,Лист1!B$2:F$11,4,FALSE)</f>
        <v>г</v>
      </c>
      <c r="I283" s="60" t="str">
        <f>VLOOKUP('база от провайдера'!A257,Лист1!B$2:F$11,5,FALSE)</f>
        <v>ДА</v>
      </c>
      <c r="J283" s="60" t="str">
        <f>'база от провайдера'!D257</f>
        <v>Подводника Кузьмина</v>
      </c>
      <c r="K283" s="60" t="str">
        <f>IF( 'база от провайдера'!F257&lt;&gt;"",CONCATENATE('база от провайдера'!E257,"к",'база от провайдера'!F257),'база от провайдера'!E257)</f>
        <v>36</v>
      </c>
      <c r="M283" s="60" t="s">
        <v>1232</v>
      </c>
      <c r="T283" s="60" t="s">
        <v>1233</v>
      </c>
      <c r="AB283" s="62" t="str">
        <f>CONCATENATE(IF('база от провайдера'!G257&lt;&gt;"",CONCATENATE( "Дом запущен: ",'база от провайдера'!G257,". "),""), IF('база от провайдера'!M257&lt;&gt;"",CONCATENATE("Этажей: ",'база от провайдера'!M257,". "),""),  IF('база от провайдера'!N257&lt;&gt;"",CONCATENATE("Квартир: ",'база от провайдера'!N257),""))</f>
        <v>Дом запущен: 27/08/2007-16:06:16. Этажей: 5. Квартир: 5</v>
      </c>
      <c r="AC283" s="60"/>
      <c r="AD283" s="67" t="s">
        <v>1234</v>
      </c>
    </row>
    <row r="284" spans="2:30" x14ac:dyDescent="0.25">
      <c r="B284" s="18">
        <f t="shared" si="6"/>
        <v>3</v>
      </c>
      <c r="C284" s="17" t="str">
        <f t="shared" si="7"/>
        <v>Билайн</v>
      </c>
      <c r="D284" s="9"/>
      <c r="E284" s="60" t="str">
        <f>VLOOKUP('база от провайдера'!A258,Лист1!B$2:F$11,2,FALSE)</f>
        <v>Ленинградская область</v>
      </c>
      <c r="F284" s="60"/>
      <c r="G284" s="61" t="str">
        <f>VLOOKUP('база от провайдера'!A258,Лист1!B$2:F$11,3,FALSE)</f>
        <v>Санкт-Петербург</v>
      </c>
      <c r="H284" s="60" t="str">
        <f>VLOOKUP('база от провайдера'!A258,Лист1!B$2:F$11,4,FALSE)</f>
        <v>г</v>
      </c>
      <c r="I284" s="60" t="str">
        <f>VLOOKUP('база от провайдера'!A258,Лист1!B$2:F$11,5,FALSE)</f>
        <v>ДА</v>
      </c>
      <c r="J284" s="60" t="str">
        <f>'база от провайдера'!D258</f>
        <v>Подводника Кузьмина</v>
      </c>
      <c r="K284" s="60" t="str">
        <f>IF( 'база от провайдера'!F258&lt;&gt;"",CONCATENATE('база от провайдера'!E258,"к",'база от провайдера'!F258),'база от провайдера'!E258)</f>
        <v>56</v>
      </c>
      <c r="M284" s="60" t="s">
        <v>1232</v>
      </c>
      <c r="T284" s="60" t="s">
        <v>1233</v>
      </c>
      <c r="AB284" s="62" t="str">
        <f>CONCATENATE(IF('база от провайдера'!G258&lt;&gt;"",CONCATENATE( "Дом запущен: ",'база от провайдера'!G258,". "),""), IF('база от провайдера'!M258&lt;&gt;"",CONCATENATE("Этажей: ",'база от провайдера'!M258,". "),""),  IF('база от провайдера'!N258&lt;&gt;"",CONCATENATE("Квартир: ",'база от провайдера'!N258),""))</f>
        <v>Дом запущен: 27/08/2007-16:00:15. Этажей: 7. Квартир: 5</v>
      </c>
      <c r="AC284" s="60"/>
      <c r="AD284" s="63" t="s">
        <v>1234</v>
      </c>
    </row>
    <row r="285" spans="2:30" x14ac:dyDescent="0.25">
      <c r="B285" s="18">
        <f t="shared" ref="B285:B348" si="8">$B$8</f>
        <v>3</v>
      </c>
      <c r="C285" s="17" t="str">
        <f t="shared" ref="C285:C348" si="9">$C$8</f>
        <v>Билайн</v>
      </c>
      <c r="D285" s="9"/>
      <c r="E285" s="60" t="str">
        <f>VLOOKUP('база от провайдера'!A259,Лист1!B$2:F$11,2,FALSE)</f>
        <v>Ленинградская область</v>
      </c>
      <c r="F285" s="60"/>
      <c r="G285" s="61" t="str">
        <f>VLOOKUP('база от провайдера'!A259,Лист1!B$2:F$11,3,FALSE)</f>
        <v>Санкт-Петербург</v>
      </c>
      <c r="H285" s="60" t="str">
        <f>VLOOKUP('база от провайдера'!A259,Лист1!B$2:F$11,4,FALSE)</f>
        <v>г</v>
      </c>
      <c r="I285" s="60" t="str">
        <f>VLOOKUP('база от провайдера'!A259,Лист1!B$2:F$11,5,FALSE)</f>
        <v>ДА</v>
      </c>
      <c r="J285" s="60" t="str">
        <f>'база от провайдера'!D259</f>
        <v>Танкиста Хрустицкого</v>
      </c>
      <c r="K285" s="60" t="str">
        <f>IF( 'база от провайдера'!F259&lt;&gt;"",CONCATENATE('база от провайдера'!E259,"к",'база от провайдера'!F259),'база от провайдера'!E259)</f>
        <v>9</v>
      </c>
      <c r="M285" s="60" t="s">
        <v>1232</v>
      </c>
      <c r="T285" s="60" t="s">
        <v>1233</v>
      </c>
      <c r="AB285" s="62" t="str">
        <f>CONCATENATE(IF('база от провайдера'!G259&lt;&gt;"",CONCATENATE( "Дом запущен: ",'база от провайдера'!G259,". "),""), IF('база от провайдера'!M259&lt;&gt;"",CONCATENATE("Этажей: ",'база от провайдера'!M259,". "),""),  IF('база от провайдера'!N259&lt;&gt;"",CONCATENATE("Квартир: ",'база от провайдера'!N259),""))</f>
        <v>Дом запущен: 11/04/2013-19:37:00. Этажей: 6. Квартир: 12</v>
      </c>
      <c r="AC285" s="60"/>
      <c r="AD285" s="67" t="s">
        <v>1234</v>
      </c>
    </row>
    <row r="286" spans="2:30" x14ac:dyDescent="0.25">
      <c r="B286" s="18">
        <f t="shared" si="8"/>
        <v>3</v>
      </c>
      <c r="C286" s="17" t="str">
        <f t="shared" si="9"/>
        <v>Билайн</v>
      </c>
      <c r="D286" s="9"/>
      <c r="E286" s="60" t="str">
        <f>VLOOKUP('база от провайдера'!A260,Лист1!B$2:F$11,2,FALSE)</f>
        <v>Ленинградская область</v>
      </c>
      <c r="F286" s="60"/>
      <c r="G286" s="61" t="str">
        <f>VLOOKUP('база от провайдера'!A260,Лист1!B$2:F$11,3,FALSE)</f>
        <v>Санкт-Петербург</v>
      </c>
      <c r="H286" s="60" t="str">
        <f>VLOOKUP('база от провайдера'!A260,Лист1!B$2:F$11,4,FALSE)</f>
        <v>г</v>
      </c>
      <c r="I286" s="60" t="str">
        <f>VLOOKUP('база от провайдера'!A260,Лист1!B$2:F$11,5,FALSE)</f>
        <v>ДА</v>
      </c>
      <c r="J286" s="60" t="str">
        <f>'база от провайдера'!D260</f>
        <v>Танкиста Хрустицкого</v>
      </c>
      <c r="K286" s="60" t="str">
        <f>IF( 'база от провайдера'!F260&lt;&gt;"",CONCATENATE('база от провайдера'!E260,"к",'база от провайдера'!F260),'база от провайдера'!E260)</f>
        <v>25</v>
      </c>
      <c r="M286" s="60" t="s">
        <v>1232</v>
      </c>
      <c r="T286" s="60" t="s">
        <v>1233</v>
      </c>
      <c r="AB286" s="62" t="str">
        <f>CONCATENATE(IF('база от провайдера'!G260&lt;&gt;"",CONCATENATE( "Дом запущен: ",'база от провайдера'!G260,". "),""), IF('база от провайдера'!M260&lt;&gt;"",CONCATENATE("Этажей: ",'база от провайдера'!M260,". "),""),  IF('база от провайдера'!N260&lt;&gt;"",CONCATENATE("Квартир: ",'база от провайдера'!N260),""))</f>
        <v>Дом запущен: 31/10/2007-19:30:06. Этажей: 7. Квартир: 5</v>
      </c>
      <c r="AC286" s="60"/>
      <c r="AD286" s="63" t="s">
        <v>1234</v>
      </c>
    </row>
    <row r="287" spans="2:30" x14ac:dyDescent="0.25">
      <c r="B287" s="18">
        <f t="shared" si="8"/>
        <v>3</v>
      </c>
      <c r="C287" s="17" t="str">
        <f t="shared" si="9"/>
        <v>Билайн</v>
      </c>
      <c r="D287" s="9"/>
      <c r="E287" s="60" t="str">
        <f>VLOOKUP('база от провайдера'!A261,Лист1!B$2:F$11,2,FALSE)</f>
        <v>Ленинградская область</v>
      </c>
      <c r="F287" s="60"/>
      <c r="G287" s="61" t="str">
        <f>VLOOKUP('база от провайдера'!A261,Лист1!B$2:F$11,3,FALSE)</f>
        <v>Санкт-Петербург</v>
      </c>
      <c r="H287" s="60" t="str">
        <f>VLOOKUP('база от провайдера'!A261,Лист1!B$2:F$11,4,FALSE)</f>
        <v>г</v>
      </c>
      <c r="I287" s="60" t="str">
        <f>VLOOKUP('база от провайдера'!A261,Лист1!B$2:F$11,5,FALSE)</f>
        <v>ДА</v>
      </c>
      <c r="J287" s="60" t="str">
        <f>'база от провайдера'!D261</f>
        <v>Стачек</v>
      </c>
      <c r="K287" s="60" t="str">
        <f>IF( 'база от провайдера'!F261&lt;&gt;"",CONCATENATE('база от провайдера'!E261,"к",'база от провайдера'!F261),'база от провайдера'!E261)</f>
        <v>212</v>
      </c>
      <c r="M287" s="60" t="s">
        <v>1232</v>
      </c>
      <c r="T287" s="60" t="s">
        <v>1233</v>
      </c>
      <c r="AB287" s="62" t="str">
        <f>CONCATENATE(IF('база от провайдера'!G261&lt;&gt;"",CONCATENATE( "Дом запущен: ",'база от провайдера'!G261,". "),""), IF('база от провайдера'!M261&lt;&gt;"",CONCATENATE("Этажей: ",'база от провайдера'!M261,". "),""),  IF('база от провайдера'!N261&lt;&gt;"",CONCATENATE("Квартир: ",'база от провайдера'!N261),""))</f>
        <v>Дом запущен: 28/08/2007-16:55:29. Этажей: 7. Квартир: 5</v>
      </c>
      <c r="AC287" s="60"/>
      <c r="AD287" s="67" t="s">
        <v>1234</v>
      </c>
    </row>
    <row r="288" spans="2:30" x14ac:dyDescent="0.25">
      <c r="B288" s="18">
        <f t="shared" si="8"/>
        <v>3</v>
      </c>
      <c r="C288" s="17" t="str">
        <f t="shared" si="9"/>
        <v>Билайн</v>
      </c>
      <c r="D288" s="9"/>
      <c r="E288" s="60" t="str">
        <f>VLOOKUP('база от провайдера'!A262,Лист1!B$2:F$11,2,FALSE)</f>
        <v>Ленинградская область</v>
      </c>
      <c r="F288" s="60"/>
      <c r="G288" s="61" t="str">
        <f>VLOOKUP('база от провайдера'!A262,Лист1!B$2:F$11,3,FALSE)</f>
        <v>Санкт-Петербург</v>
      </c>
      <c r="H288" s="60" t="str">
        <f>VLOOKUP('база от провайдера'!A262,Лист1!B$2:F$11,4,FALSE)</f>
        <v>г</v>
      </c>
      <c r="I288" s="60" t="str">
        <f>VLOOKUP('база от провайдера'!A262,Лист1!B$2:F$11,5,FALSE)</f>
        <v>ДА</v>
      </c>
      <c r="J288" s="60" t="str">
        <f>'база от провайдера'!D262</f>
        <v>Стачек</v>
      </c>
      <c r="K288" s="60" t="str">
        <f>IF( 'база от провайдера'!F262&lt;&gt;"",CONCATENATE('база от провайдера'!E262,"к",'база от провайдера'!F262),'база от провайдера'!E262)</f>
        <v>22А</v>
      </c>
      <c r="M288" s="60" t="s">
        <v>1232</v>
      </c>
      <c r="T288" s="60" t="s">
        <v>1233</v>
      </c>
      <c r="AB288" s="62" t="str">
        <f>CONCATENATE(IF('база от провайдера'!G262&lt;&gt;"",CONCATENATE( "Дом запущен: ",'база от провайдера'!G262,". "),""), IF('база от провайдера'!M262&lt;&gt;"",CONCATENATE("Этажей: ",'база от провайдера'!M262,". "),""),  IF('база от провайдера'!N262&lt;&gt;"",CONCATENATE("Квартир: ",'база от провайдера'!N262),""))</f>
        <v>Дом запущен: 22/09/2010-14:30:24. Этажей: 2. Квартир: 6</v>
      </c>
      <c r="AC288" s="60"/>
      <c r="AD288" s="63" t="s">
        <v>1234</v>
      </c>
    </row>
    <row r="289" spans="2:30" x14ac:dyDescent="0.25">
      <c r="B289" s="18">
        <f t="shared" si="8"/>
        <v>3</v>
      </c>
      <c r="C289" s="17" t="str">
        <f t="shared" si="9"/>
        <v>Билайн</v>
      </c>
      <c r="D289" s="9"/>
      <c r="E289" s="60" t="str">
        <f>VLOOKUP('база от провайдера'!A263,Лист1!B$2:F$11,2,FALSE)</f>
        <v>Ленинградская область</v>
      </c>
      <c r="F289" s="60"/>
      <c r="G289" s="61" t="str">
        <f>VLOOKUP('база от провайдера'!A263,Лист1!B$2:F$11,3,FALSE)</f>
        <v>Санкт-Петербург</v>
      </c>
      <c r="H289" s="60" t="str">
        <f>VLOOKUP('база от провайдера'!A263,Лист1!B$2:F$11,4,FALSE)</f>
        <v>г</v>
      </c>
      <c r="I289" s="60" t="str">
        <f>VLOOKUP('база от провайдера'!A263,Лист1!B$2:F$11,5,FALSE)</f>
        <v>ДА</v>
      </c>
      <c r="J289" s="60" t="str">
        <f>'база от провайдера'!D263</f>
        <v>Стачек</v>
      </c>
      <c r="K289" s="60" t="str">
        <f>IF( 'база от провайдера'!F263&lt;&gt;"",CONCATENATE('база от провайдера'!E263,"к",'база от провайдера'!F263),'база от провайдера'!E263)</f>
        <v>80/1</v>
      </c>
      <c r="M289" s="60" t="s">
        <v>1232</v>
      </c>
      <c r="T289" s="60" t="s">
        <v>1233</v>
      </c>
      <c r="AB289" s="62" t="str">
        <f>CONCATENATE(IF('база от провайдера'!G263&lt;&gt;"",CONCATENATE( "Дом запущен: ",'база от провайдера'!G263,". "),""), IF('база от провайдера'!M263&lt;&gt;"",CONCATENATE("Этажей: ",'база от провайдера'!M263,". "),""),  IF('база от провайдера'!N263&lt;&gt;"",CONCATENATE("Квартир: ",'база от провайдера'!N263),""))</f>
        <v>Дом запущен: 28/09/2007-14:06:09. Этажей: 6. Квартир: 4</v>
      </c>
      <c r="AC289" s="60"/>
      <c r="AD289" s="67" t="s">
        <v>1234</v>
      </c>
    </row>
    <row r="290" spans="2:30" x14ac:dyDescent="0.25">
      <c r="B290" s="18">
        <f t="shared" si="8"/>
        <v>3</v>
      </c>
      <c r="C290" s="17" t="str">
        <f t="shared" si="9"/>
        <v>Билайн</v>
      </c>
      <c r="D290" s="9"/>
      <c r="E290" s="60" t="str">
        <f>VLOOKUP('база от провайдера'!A264,Лист1!B$2:F$11,2,FALSE)</f>
        <v>Ленинградская область</v>
      </c>
      <c r="F290" s="60"/>
      <c r="G290" s="61" t="str">
        <f>VLOOKUP('база от провайдера'!A264,Лист1!B$2:F$11,3,FALSE)</f>
        <v>Санкт-Петербург</v>
      </c>
      <c r="H290" s="60" t="str">
        <f>VLOOKUP('база от провайдера'!A264,Лист1!B$2:F$11,4,FALSE)</f>
        <v>г</v>
      </c>
      <c r="I290" s="60" t="str">
        <f>VLOOKUP('база от провайдера'!A264,Лист1!B$2:F$11,5,FALSE)</f>
        <v>ДА</v>
      </c>
      <c r="J290" s="60" t="str">
        <f>'база от провайдера'!D264</f>
        <v>Бурцева</v>
      </c>
      <c r="K290" s="60" t="str">
        <f>IF( 'база от провайдера'!F264&lt;&gt;"",CONCATENATE('база от провайдера'!E264,"к",'база от провайдера'!F264),'база от провайдера'!E264)</f>
        <v>1</v>
      </c>
      <c r="M290" s="60" t="s">
        <v>1232</v>
      </c>
      <c r="T290" s="60" t="s">
        <v>1233</v>
      </c>
      <c r="AB290" s="62" t="str">
        <f>CONCATENATE(IF('база от провайдера'!G264&lt;&gt;"",CONCATENATE( "Дом запущен: ",'база от провайдера'!G264,". "),""), IF('база от провайдера'!M264&lt;&gt;"",CONCATENATE("Этажей: ",'база от провайдера'!M264,". "),""),  IF('база от провайдера'!N264&lt;&gt;"",CONCATENATE("Квартир: ",'база от провайдера'!N264),""))</f>
        <v>Дом запущен: 27/08/2007-14:21:25. Этажей: 7. Квартир: 5</v>
      </c>
      <c r="AC290" s="60"/>
      <c r="AD290" s="63" t="s">
        <v>1234</v>
      </c>
    </row>
    <row r="291" spans="2:30" x14ac:dyDescent="0.25">
      <c r="B291" s="18">
        <f t="shared" si="8"/>
        <v>3</v>
      </c>
      <c r="C291" s="17" t="str">
        <f t="shared" si="9"/>
        <v>Билайн</v>
      </c>
      <c r="D291" s="9"/>
      <c r="E291" s="60" t="str">
        <f>VLOOKUP('база от провайдера'!A265,Лист1!B$2:F$11,2,FALSE)</f>
        <v>Ленинградская область</v>
      </c>
      <c r="F291" s="60"/>
      <c r="G291" s="61" t="str">
        <f>VLOOKUP('база от провайдера'!A265,Лист1!B$2:F$11,3,FALSE)</f>
        <v>Санкт-Петербург</v>
      </c>
      <c r="H291" s="60" t="str">
        <f>VLOOKUP('база от провайдера'!A265,Лист1!B$2:F$11,4,FALSE)</f>
        <v>г</v>
      </c>
      <c r="I291" s="60" t="str">
        <f>VLOOKUP('база от провайдера'!A265,Лист1!B$2:F$11,5,FALSE)</f>
        <v>ДА</v>
      </c>
      <c r="J291" s="60" t="str">
        <f>'база от провайдера'!D265</f>
        <v>Зайцева</v>
      </c>
      <c r="K291" s="60" t="str">
        <f>IF( 'база от провайдера'!F265&lt;&gt;"",CONCATENATE('база от провайдера'!E265,"к",'база от провайдера'!F265),'база от провайдера'!E265)</f>
        <v>8к1</v>
      </c>
      <c r="M291" s="60" t="s">
        <v>1232</v>
      </c>
      <c r="T291" s="60" t="s">
        <v>1233</v>
      </c>
      <c r="AB291" s="62" t="str">
        <f>CONCATENATE(IF('база от провайдера'!G265&lt;&gt;"",CONCATENATE( "Дом запущен: ",'база от провайдера'!G265,". "),""), IF('база от провайдера'!M265&lt;&gt;"",CONCATENATE("Этажей: ",'база от провайдера'!M265,". "),""),  IF('база от провайдера'!N265&lt;&gt;"",CONCATENATE("Квартир: ",'база от провайдера'!N265),""))</f>
        <v>Дом запущен: 02/03/2008-17:05:11. Этажей: 5. Квартир: 5</v>
      </c>
      <c r="AC291" s="60"/>
      <c r="AD291" s="67" t="s">
        <v>1234</v>
      </c>
    </row>
    <row r="292" spans="2:30" x14ac:dyDescent="0.25">
      <c r="B292" s="18">
        <f t="shared" si="8"/>
        <v>3</v>
      </c>
      <c r="C292" s="17" t="str">
        <f t="shared" si="9"/>
        <v>Билайн</v>
      </c>
      <c r="D292" s="9"/>
      <c r="E292" s="60" t="str">
        <f>VLOOKUP('база от провайдера'!A266,Лист1!B$2:F$11,2,FALSE)</f>
        <v>Ленинградская область</v>
      </c>
      <c r="F292" s="60"/>
      <c r="G292" s="61" t="str">
        <f>VLOOKUP('база от провайдера'!A266,Лист1!B$2:F$11,3,FALSE)</f>
        <v>Санкт-Петербург</v>
      </c>
      <c r="H292" s="60" t="str">
        <f>VLOOKUP('база от провайдера'!A266,Лист1!B$2:F$11,4,FALSE)</f>
        <v>г</v>
      </c>
      <c r="I292" s="60" t="str">
        <f>VLOOKUP('база от провайдера'!A266,Лист1!B$2:F$11,5,FALSE)</f>
        <v>ДА</v>
      </c>
      <c r="J292" s="60" t="str">
        <f>'база от провайдера'!D266</f>
        <v>Зайцева</v>
      </c>
      <c r="K292" s="60" t="str">
        <f>IF( 'база от провайдера'!F266&lt;&gt;"",CONCATENATE('база от провайдера'!E266,"к",'база от провайдера'!F266),'база от провайдера'!E266)</f>
        <v>19к18</v>
      </c>
      <c r="M292" s="60" t="s">
        <v>1232</v>
      </c>
      <c r="T292" s="60" t="s">
        <v>1233</v>
      </c>
      <c r="AB292" s="62" t="str">
        <f>CONCATENATE(IF('база от провайдера'!G266&lt;&gt;"",CONCATENATE( "Дом запущен: ",'база от провайдера'!G266,". "),""), IF('база от провайдера'!M266&lt;&gt;"",CONCATENATE("Этажей: ",'база от провайдера'!M266,". "),""),  IF('база от провайдера'!N266&lt;&gt;"",CONCATENATE("Квартир: ",'база от провайдера'!N266),""))</f>
        <v>Дом запущен: 17/03/2008-17:16:06. Этажей: 5. Квартир: 5</v>
      </c>
      <c r="AC292" s="60"/>
      <c r="AD292" s="63" t="s">
        <v>1234</v>
      </c>
    </row>
    <row r="293" spans="2:30" x14ac:dyDescent="0.25">
      <c r="B293" s="18">
        <f t="shared" si="8"/>
        <v>3</v>
      </c>
      <c r="C293" s="17" t="str">
        <f t="shared" si="9"/>
        <v>Билайн</v>
      </c>
      <c r="D293" s="9"/>
      <c r="E293" s="60" t="str">
        <f>VLOOKUP('база от провайдера'!A267,Лист1!B$2:F$11,2,FALSE)</f>
        <v>Ленинградская область</v>
      </c>
      <c r="F293" s="60"/>
      <c r="G293" s="61" t="str">
        <f>VLOOKUP('база от провайдера'!A267,Лист1!B$2:F$11,3,FALSE)</f>
        <v>Санкт-Петербург</v>
      </c>
      <c r="H293" s="60" t="str">
        <f>VLOOKUP('база от провайдера'!A267,Лист1!B$2:F$11,4,FALSE)</f>
        <v>г</v>
      </c>
      <c r="I293" s="60" t="str">
        <f>VLOOKUP('база от провайдера'!A267,Лист1!B$2:F$11,5,FALSE)</f>
        <v>ДА</v>
      </c>
      <c r="J293" s="60" t="str">
        <f>'база от провайдера'!D267</f>
        <v>Зайцева</v>
      </c>
      <c r="K293" s="60" t="str">
        <f>IF( 'база от провайдера'!F267&lt;&gt;"",CONCATENATE('база от провайдера'!E267,"к",'база от провайдера'!F267),'база от провайдера'!E267)</f>
        <v>31</v>
      </c>
      <c r="M293" s="60" t="s">
        <v>1232</v>
      </c>
      <c r="T293" s="60" t="s">
        <v>1233</v>
      </c>
      <c r="AB293" s="62" t="str">
        <f>CONCATENATE(IF('база от провайдера'!G267&lt;&gt;"",CONCATENATE( "Дом запущен: ",'база от провайдера'!G267,". "),""), IF('база от провайдера'!M267&lt;&gt;"",CONCATENATE("Этажей: ",'база от провайдера'!M267,". "),""),  IF('база от провайдера'!N267&lt;&gt;"",CONCATENATE("Квартир: ",'база от провайдера'!N267),""))</f>
        <v>Дом запущен: 17/03/2008-17:22:56. Этажей: 5. Квартир: 5</v>
      </c>
      <c r="AC293" s="60"/>
      <c r="AD293" s="67" t="s">
        <v>1234</v>
      </c>
    </row>
    <row r="294" spans="2:30" x14ac:dyDescent="0.25">
      <c r="B294" s="18">
        <f t="shared" si="8"/>
        <v>3</v>
      </c>
      <c r="C294" s="17" t="str">
        <f t="shared" si="9"/>
        <v>Билайн</v>
      </c>
      <c r="D294" s="9"/>
      <c r="E294" s="60" t="str">
        <f>VLOOKUP('база от провайдера'!A268,Лист1!B$2:F$11,2,FALSE)</f>
        <v>Ленинградская область</v>
      </c>
      <c r="F294" s="60"/>
      <c r="G294" s="61" t="str">
        <f>VLOOKUP('база от провайдера'!A268,Лист1!B$2:F$11,3,FALSE)</f>
        <v>Санкт-Петербург</v>
      </c>
      <c r="H294" s="60" t="str">
        <f>VLOOKUP('база от провайдера'!A268,Лист1!B$2:F$11,4,FALSE)</f>
        <v>г</v>
      </c>
      <c r="I294" s="60" t="str">
        <f>VLOOKUP('база от провайдера'!A268,Лист1!B$2:F$11,5,FALSE)</f>
        <v>ДА</v>
      </c>
      <c r="J294" s="60" t="str">
        <f>'база от провайдера'!D268</f>
        <v>Зайцева</v>
      </c>
      <c r="K294" s="60" t="str">
        <f>IF( 'база от провайдера'!F268&lt;&gt;"",CONCATENATE('база от провайдера'!E268,"к",'база от провайдера'!F268),'база от провайдера'!E268)</f>
        <v>33</v>
      </c>
      <c r="M294" s="60" t="s">
        <v>1232</v>
      </c>
      <c r="T294" s="60" t="s">
        <v>1233</v>
      </c>
      <c r="AB294" s="62" t="str">
        <f>CONCATENATE(IF('база от провайдера'!G268&lt;&gt;"",CONCATENATE( "Дом запущен: ",'база от провайдера'!G268,". "),""), IF('база от провайдера'!M268&lt;&gt;"",CONCATENATE("Этажей: ",'база от провайдера'!M268,". "),""),  IF('база от провайдера'!N268&lt;&gt;"",CONCATENATE("Квартир: ",'база от провайдера'!N268),""))</f>
        <v>Дом запущен: 02/03/2008-19:31:00. Этажей: 5. Квартир: 3</v>
      </c>
      <c r="AC294" s="60"/>
      <c r="AD294" s="63" t="s">
        <v>1234</v>
      </c>
    </row>
    <row r="295" spans="2:30" x14ac:dyDescent="0.25">
      <c r="B295" s="18">
        <f t="shared" si="8"/>
        <v>3</v>
      </c>
      <c r="C295" s="17" t="str">
        <f t="shared" si="9"/>
        <v>Билайн</v>
      </c>
      <c r="D295" s="9"/>
      <c r="E295" s="60" t="str">
        <f>VLOOKUP('база от провайдера'!A269,Лист1!B$2:F$11,2,FALSE)</f>
        <v>Ленинградская область</v>
      </c>
      <c r="F295" s="60"/>
      <c r="G295" s="61" t="str">
        <f>VLOOKUP('база от провайдера'!A269,Лист1!B$2:F$11,3,FALSE)</f>
        <v>Санкт-Петербург</v>
      </c>
      <c r="H295" s="60" t="str">
        <f>VLOOKUP('база от провайдера'!A269,Лист1!B$2:F$11,4,FALSE)</f>
        <v>г</v>
      </c>
      <c r="I295" s="60" t="str">
        <f>VLOOKUP('база от провайдера'!A269,Лист1!B$2:F$11,5,FALSE)</f>
        <v>ДА</v>
      </c>
      <c r="J295" s="60" t="str">
        <f>'база от провайдера'!D269</f>
        <v>Зайцева</v>
      </c>
      <c r="K295" s="60" t="str">
        <f>IF( 'база от провайдера'!F269&lt;&gt;"",CONCATENATE('база от провайдера'!E269,"к",'база от провайдера'!F269),'база от провайдера'!E269)</f>
        <v>37</v>
      </c>
      <c r="M295" s="60" t="s">
        <v>1232</v>
      </c>
      <c r="T295" s="60" t="s">
        <v>1233</v>
      </c>
      <c r="AB295" s="62" t="str">
        <f>CONCATENATE(IF('база от провайдера'!G269&lt;&gt;"",CONCATENATE( "Дом запущен: ",'база от провайдера'!G269,". "),""), IF('база от провайдера'!M269&lt;&gt;"",CONCATENATE("Этажей: ",'база от провайдера'!M269,". "),""),  IF('база от провайдера'!N269&lt;&gt;"",CONCATENATE("Квартир: ",'база от провайдера'!N269),""))</f>
        <v>Дом запущен: 02/03/2008-19:37:36. Этажей: 4. Квартир: 5</v>
      </c>
      <c r="AC295" s="60"/>
      <c r="AD295" s="67" t="s">
        <v>1234</v>
      </c>
    </row>
    <row r="296" spans="2:30" x14ac:dyDescent="0.25">
      <c r="B296" s="18">
        <f t="shared" si="8"/>
        <v>3</v>
      </c>
      <c r="C296" s="17" t="str">
        <f t="shared" si="9"/>
        <v>Билайн</v>
      </c>
      <c r="D296" s="9"/>
      <c r="E296" s="60" t="str">
        <f>VLOOKUP('база от провайдера'!A270,Лист1!B$2:F$11,2,FALSE)</f>
        <v>Ленинградская область</v>
      </c>
      <c r="F296" s="60"/>
      <c r="G296" s="61" t="str">
        <f>VLOOKUP('база от провайдера'!A270,Лист1!B$2:F$11,3,FALSE)</f>
        <v>Санкт-Петербург</v>
      </c>
      <c r="H296" s="60" t="str">
        <f>VLOOKUP('база от провайдера'!A270,Лист1!B$2:F$11,4,FALSE)</f>
        <v>г</v>
      </c>
      <c r="I296" s="60" t="str">
        <f>VLOOKUP('база от провайдера'!A270,Лист1!B$2:F$11,5,FALSE)</f>
        <v>ДА</v>
      </c>
      <c r="J296" s="60" t="str">
        <f>'база от провайдера'!D270</f>
        <v>Косинова</v>
      </c>
      <c r="K296" s="60" t="str">
        <f>IF( 'база от провайдера'!F270&lt;&gt;"",CONCATENATE('база от провайдера'!E270,"к",'база от провайдера'!F270),'база от провайдера'!E270)</f>
        <v>14к1</v>
      </c>
      <c r="M296" s="60" t="s">
        <v>1232</v>
      </c>
      <c r="T296" s="60" t="s">
        <v>1233</v>
      </c>
      <c r="AB296" s="62" t="str">
        <f>CONCATENATE(IF('база от провайдера'!G270&lt;&gt;"",CONCATENATE( "Дом запущен: ",'база от провайдера'!G270,". "),""), IF('база от провайдера'!M270&lt;&gt;"",CONCATENATE("Этажей: ",'база от провайдера'!M270,". "),""),  IF('база от провайдера'!N270&lt;&gt;"",CONCATENATE("Квартир: ",'база от провайдера'!N270),""))</f>
        <v>Дом запущен: 28/11/2008-14:25:19. Этажей: 7. Квартир: 4</v>
      </c>
      <c r="AC296" s="60"/>
      <c r="AD296" s="63" t="s">
        <v>1234</v>
      </c>
    </row>
    <row r="297" spans="2:30" x14ac:dyDescent="0.25">
      <c r="B297" s="18">
        <f t="shared" si="8"/>
        <v>3</v>
      </c>
      <c r="C297" s="17" t="str">
        <f t="shared" si="9"/>
        <v>Билайн</v>
      </c>
      <c r="D297" s="9"/>
      <c r="E297" s="60" t="str">
        <f>VLOOKUP('база от провайдера'!A271,Лист1!B$2:F$11,2,FALSE)</f>
        <v>Ленинградская область</v>
      </c>
      <c r="F297" s="60"/>
      <c r="G297" s="61" t="str">
        <f>VLOOKUP('база от провайдера'!A271,Лист1!B$2:F$11,3,FALSE)</f>
        <v>Санкт-Петербург</v>
      </c>
      <c r="H297" s="60" t="str">
        <f>VLOOKUP('база от провайдера'!A271,Лист1!B$2:F$11,4,FALSE)</f>
        <v>г</v>
      </c>
      <c r="I297" s="60" t="str">
        <f>VLOOKUP('база от провайдера'!A271,Лист1!B$2:F$11,5,FALSE)</f>
        <v>ДА</v>
      </c>
      <c r="J297" s="60" t="str">
        <f>'база от провайдера'!D271</f>
        <v>Автовская</v>
      </c>
      <c r="K297" s="60" t="str">
        <f>IF( 'база от провайдера'!F271&lt;&gt;"",CONCATENATE('база от провайдера'!E271,"к",'база от провайдера'!F271),'база от провайдера'!E271)</f>
        <v>8</v>
      </c>
      <c r="M297" s="60" t="s">
        <v>1232</v>
      </c>
      <c r="T297" s="60" t="s">
        <v>1233</v>
      </c>
      <c r="AB297" s="62" t="str">
        <f>CONCATENATE(IF('база от провайдера'!G271&lt;&gt;"",CONCATENATE( "Дом запущен: ",'база от провайдера'!G271,". "),""), IF('база от провайдера'!M271&lt;&gt;"",CONCATENATE("Этажей: ",'база от провайдера'!M271,". "),""),  IF('база от провайдера'!N271&lt;&gt;"",CONCATENATE("Квартир: ",'база от провайдера'!N271),""))</f>
        <v>Дом запущен: 28/09/2007-13:58:59. Этажей: 3. Квартир: 6</v>
      </c>
      <c r="AC297" s="60"/>
      <c r="AD297" s="67" t="s">
        <v>1234</v>
      </c>
    </row>
    <row r="298" spans="2:30" x14ac:dyDescent="0.25">
      <c r="B298" s="18">
        <f t="shared" si="8"/>
        <v>3</v>
      </c>
      <c r="C298" s="17" t="str">
        <f t="shared" si="9"/>
        <v>Билайн</v>
      </c>
      <c r="D298" s="9"/>
      <c r="E298" s="60" t="str">
        <f>VLOOKUP('база от провайдера'!A272,Лист1!B$2:F$11,2,FALSE)</f>
        <v>Ленинградская область</v>
      </c>
      <c r="F298" s="60"/>
      <c r="G298" s="61" t="str">
        <f>VLOOKUP('база от провайдера'!A272,Лист1!B$2:F$11,3,FALSE)</f>
        <v>Санкт-Петербург</v>
      </c>
      <c r="H298" s="60" t="str">
        <f>VLOOKUP('база от провайдера'!A272,Лист1!B$2:F$11,4,FALSE)</f>
        <v>г</v>
      </c>
      <c r="I298" s="60" t="str">
        <f>VLOOKUP('база от провайдера'!A272,Лист1!B$2:F$11,5,FALSE)</f>
        <v>ДА</v>
      </c>
      <c r="J298" s="60" t="str">
        <f>'база от провайдера'!D272</f>
        <v>Автовская</v>
      </c>
      <c r="K298" s="60" t="str">
        <f>IF( 'база от провайдера'!F272&lt;&gt;"",CONCATENATE('база от провайдера'!E272,"к",'база от провайдера'!F272),'база от провайдера'!E272)</f>
        <v>9</v>
      </c>
      <c r="M298" s="60" t="s">
        <v>1232</v>
      </c>
      <c r="T298" s="60" t="s">
        <v>1233</v>
      </c>
      <c r="AB298" s="62" t="str">
        <f>CONCATENATE(IF('база от провайдера'!G272&lt;&gt;"",CONCATENATE( "Дом запущен: ",'база от провайдера'!G272,". "),""), IF('база от провайдера'!M272&lt;&gt;"",CONCATENATE("Этажей: ",'база от провайдера'!M272,". "),""),  IF('база от провайдера'!N272&lt;&gt;"",CONCATENATE("Квартир: ",'база от провайдера'!N272),""))</f>
        <v>Дом запущен: 28/09/2007-13:56:06. Этажей: 1. Квартир: 10</v>
      </c>
      <c r="AC298" s="60"/>
      <c r="AD298" s="63" t="s">
        <v>1234</v>
      </c>
    </row>
    <row r="299" spans="2:30" x14ac:dyDescent="0.25">
      <c r="B299" s="18">
        <f t="shared" si="8"/>
        <v>3</v>
      </c>
      <c r="C299" s="17" t="str">
        <f t="shared" si="9"/>
        <v>Билайн</v>
      </c>
      <c r="D299" s="9"/>
      <c r="E299" s="60" t="str">
        <f>VLOOKUP('база от провайдера'!A273,Лист1!B$2:F$11,2,FALSE)</f>
        <v>Ленинградская область</v>
      </c>
      <c r="F299" s="60"/>
      <c r="G299" s="61" t="str">
        <f>VLOOKUP('база от провайдера'!A273,Лист1!B$2:F$11,3,FALSE)</f>
        <v>Санкт-Петербург</v>
      </c>
      <c r="H299" s="60" t="str">
        <f>VLOOKUP('база от провайдера'!A273,Лист1!B$2:F$11,4,FALSE)</f>
        <v>г</v>
      </c>
      <c r="I299" s="60" t="str">
        <f>VLOOKUP('база от провайдера'!A273,Лист1!B$2:F$11,5,FALSE)</f>
        <v>ДА</v>
      </c>
      <c r="J299" s="60" t="str">
        <f>'база от провайдера'!D273</f>
        <v>Автовская</v>
      </c>
      <c r="K299" s="60" t="str">
        <f>IF( 'база от провайдера'!F273&lt;&gt;"",CONCATENATE('база от провайдера'!E273,"к",'база от провайдера'!F273),'база от провайдера'!E273)</f>
        <v>29</v>
      </c>
      <c r="M299" s="60" t="s">
        <v>1232</v>
      </c>
      <c r="T299" s="60" t="s">
        <v>1233</v>
      </c>
      <c r="AB299" s="62" t="str">
        <f>CONCATENATE(IF('база от провайдера'!G273&lt;&gt;"",CONCATENATE( "Дом запущен: ",'база от провайдера'!G273,". "),""), IF('база от провайдера'!M273&lt;&gt;"",CONCATENATE("Этажей: ",'база от провайдера'!M273,". "),""),  IF('база от провайдера'!N273&lt;&gt;"",CONCATENATE("Квартир: ",'база от провайдера'!N273),""))</f>
        <v>Дом запущен: 31/08/2007-17:20:52. Этажей: 1. Квартир: 8</v>
      </c>
      <c r="AC299" s="60"/>
      <c r="AD299" s="67" t="s">
        <v>1234</v>
      </c>
    </row>
    <row r="300" spans="2:30" x14ac:dyDescent="0.25">
      <c r="B300" s="18">
        <f t="shared" si="8"/>
        <v>3</v>
      </c>
      <c r="C300" s="17" t="str">
        <f t="shared" si="9"/>
        <v>Билайн</v>
      </c>
      <c r="D300" s="9"/>
      <c r="E300" s="60" t="str">
        <f>VLOOKUP('база от провайдера'!A274,Лист1!B$2:F$11,2,FALSE)</f>
        <v>Ленинградская область</v>
      </c>
      <c r="F300" s="60"/>
      <c r="G300" s="61" t="str">
        <f>VLOOKUP('база от провайдера'!A274,Лист1!B$2:F$11,3,FALSE)</f>
        <v>Санкт-Петербург</v>
      </c>
      <c r="H300" s="60" t="str">
        <f>VLOOKUP('база от провайдера'!A274,Лист1!B$2:F$11,4,FALSE)</f>
        <v>г</v>
      </c>
      <c r="I300" s="60" t="str">
        <f>VLOOKUP('база от провайдера'!A274,Лист1!B$2:F$11,5,FALSE)</f>
        <v>ДА</v>
      </c>
      <c r="J300" s="60" t="str">
        <f>'база от провайдера'!D274</f>
        <v>Автовская</v>
      </c>
      <c r="K300" s="60" t="str">
        <f>IF( 'база от провайдера'!F274&lt;&gt;"",CONCATENATE('база от провайдера'!E274,"к",'база от провайдера'!F274),'база от провайдера'!E274)</f>
        <v>52</v>
      </c>
      <c r="M300" s="60" t="s">
        <v>1232</v>
      </c>
      <c r="T300" s="60" t="s">
        <v>1233</v>
      </c>
      <c r="AB300" s="62" t="str">
        <f>CONCATENATE(IF('база от провайдера'!G274&lt;&gt;"",CONCATENATE( "Дом запущен: ",'база от провайдера'!G274,". "),""), IF('база от провайдера'!M274&lt;&gt;"",CONCATENATE("Этажей: ",'база от провайдера'!M274,". "),""),  IF('база от провайдера'!N274&lt;&gt;"",CONCATENATE("Квартир: ",'база от провайдера'!N274),""))</f>
        <v>Дом запущен: 31/08/2007-20:10:59. Этажей: 3. Квартир: 5</v>
      </c>
      <c r="AC300" s="60"/>
      <c r="AD300" s="63" t="s">
        <v>1234</v>
      </c>
    </row>
    <row r="301" spans="2:30" x14ac:dyDescent="0.25">
      <c r="B301" s="18">
        <f t="shared" si="8"/>
        <v>3</v>
      </c>
      <c r="C301" s="17" t="str">
        <f t="shared" si="9"/>
        <v>Билайн</v>
      </c>
      <c r="D301" s="9"/>
      <c r="E301" s="60" t="str">
        <f>VLOOKUP('база от провайдера'!A275,Лист1!B$2:F$11,2,FALSE)</f>
        <v>Ленинградская область</v>
      </c>
      <c r="F301" s="60"/>
      <c r="G301" s="61" t="str">
        <f>VLOOKUP('база от провайдера'!A275,Лист1!B$2:F$11,3,FALSE)</f>
        <v>Санкт-Петербург</v>
      </c>
      <c r="H301" s="60" t="str">
        <f>VLOOKUP('база от провайдера'!A275,Лист1!B$2:F$11,4,FALSE)</f>
        <v>г</v>
      </c>
      <c r="I301" s="60" t="str">
        <f>VLOOKUP('база от провайдера'!A275,Лист1!B$2:F$11,5,FALSE)</f>
        <v>ДА</v>
      </c>
      <c r="J301" s="60" t="str">
        <f>'база от провайдера'!D275</f>
        <v>Подводника Кузьмина</v>
      </c>
      <c r="K301" s="60" t="str">
        <f>IF( 'база от провайдера'!F275&lt;&gt;"",CONCATENATE('база от провайдера'!E275,"к",'база от провайдера'!F275),'база от провайдера'!E275)</f>
        <v>2</v>
      </c>
      <c r="M301" s="60" t="s">
        <v>1232</v>
      </c>
      <c r="T301" s="60" t="s">
        <v>1233</v>
      </c>
      <c r="AB301" s="62" t="str">
        <f>CONCATENATE(IF('база от провайдера'!G275&lt;&gt;"",CONCATENATE( "Дом запущен: ",'база от провайдера'!G275,". "),""), IF('база от провайдера'!M275&lt;&gt;"",CONCATENATE("Этажей: ",'база от провайдера'!M275,". "),""),  IF('база от провайдера'!N275&lt;&gt;"",CONCATENATE("Квартир: ",'база от провайдера'!N275),""))</f>
        <v>Дом запущен: 28/08/2007-17:06:52. Этажей: 5. Квартир: 5</v>
      </c>
      <c r="AC301" s="60"/>
      <c r="AD301" s="67" t="s">
        <v>1234</v>
      </c>
    </row>
    <row r="302" spans="2:30" x14ac:dyDescent="0.25">
      <c r="B302" s="18">
        <f t="shared" si="8"/>
        <v>3</v>
      </c>
      <c r="C302" s="17" t="str">
        <f t="shared" si="9"/>
        <v>Билайн</v>
      </c>
      <c r="D302" s="9"/>
      <c r="E302" s="60" t="str">
        <f>VLOOKUP('база от провайдера'!A276,Лист1!B$2:F$11,2,FALSE)</f>
        <v>Ленинградская область</v>
      </c>
      <c r="F302" s="60"/>
      <c r="G302" s="61" t="str">
        <f>VLOOKUP('база от провайдера'!A276,Лист1!B$2:F$11,3,FALSE)</f>
        <v>Санкт-Петербург</v>
      </c>
      <c r="H302" s="60" t="str">
        <f>VLOOKUP('база от провайдера'!A276,Лист1!B$2:F$11,4,FALSE)</f>
        <v>г</v>
      </c>
      <c r="I302" s="60" t="str">
        <f>VLOOKUP('база от провайдера'!A276,Лист1!B$2:F$11,5,FALSE)</f>
        <v>ДА</v>
      </c>
      <c r="J302" s="60" t="str">
        <f>'база от провайдера'!D276</f>
        <v>Подводника Кузьмина</v>
      </c>
      <c r="K302" s="60" t="str">
        <f>IF( 'база от провайдера'!F276&lt;&gt;"",CONCATENATE('база от провайдера'!E276,"к",'база от провайдера'!F276),'база от провайдера'!E276)</f>
        <v>14</v>
      </c>
      <c r="M302" s="60" t="s">
        <v>1232</v>
      </c>
      <c r="T302" s="60" t="s">
        <v>1233</v>
      </c>
      <c r="AB302" s="62" t="str">
        <f>CONCATENATE(IF('база от провайдера'!G276&lt;&gt;"",CONCATENATE( "Дом запущен: ",'база от провайдера'!G276,". "),""), IF('база от провайдера'!M276&lt;&gt;"",CONCATENATE("Этажей: ",'база от провайдера'!M276,". "),""),  IF('база от провайдера'!N276&lt;&gt;"",CONCATENATE("Квартир: ",'база от провайдера'!N276),""))</f>
        <v>Дом запущен: 28/08/2007-17:06:45. Этажей: 1. Квартир: 8</v>
      </c>
      <c r="AC302" s="60"/>
      <c r="AD302" s="63" t="s">
        <v>1234</v>
      </c>
    </row>
    <row r="303" spans="2:30" x14ac:dyDescent="0.25">
      <c r="B303" s="18">
        <f t="shared" si="8"/>
        <v>3</v>
      </c>
      <c r="C303" s="17" t="str">
        <f t="shared" si="9"/>
        <v>Билайн</v>
      </c>
      <c r="D303" s="9"/>
      <c r="E303" s="60" t="str">
        <f>VLOOKUP('база от провайдера'!A277,Лист1!B$2:F$11,2,FALSE)</f>
        <v>Ленинградская область</v>
      </c>
      <c r="F303" s="60"/>
      <c r="G303" s="61" t="str">
        <f>VLOOKUP('база от провайдера'!A277,Лист1!B$2:F$11,3,FALSE)</f>
        <v>Санкт-Петербург</v>
      </c>
      <c r="H303" s="60" t="str">
        <f>VLOOKUP('база от провайдера'!A277,Лист1!B$2:F$11,4,FALSE)</f>
        <v>г</v>
      </c>
      <c r="I303" s="60" t="str">
        <f>VLOOKUP('база от провайдера'!A277,Лист1!B$2:F$11,5,FALSE)</f>
        <v>ДА</v>
      </c>
      <c r="J303" s="60" t="str">
        <f>'база от провайдера'!D277</f>
        <v>Подводника Кузьмина</v>
      </c>
      <c r="K303" s="60" t="str">
        <f>IF( 'база от провайдера'!F277&lt;&gt;"",CONCATENATE('база от провайдера'!E277,"к",'база от провайдера'!F277),'база от провайдера'!E277)</f>
        <v>20</v>
      </c>
      <c r="M303" s="60" t="s">
        <v>1232</v>
      </c>
      <c r="T303" s="60" t="s">
        <v>1233</v>
      </c>
      <c r="AB303" s="62" t="str">
        <f>CONCATENATE(IF('база от провайдера'!G277&lt;&gt;"",CONCATENATE( "Дом запущен: ",'база от провайдера'!G277,". "),""), IF('база от провайдера'!M277&lt;&gt;"",CONCATENATE("Этажей: ",'база от провайдера'!M277,". "),""),  IF('база от провайдера'!N277&lt;&gt;"",CONCATENATE("Квартир: ",'база от провайдера'!N277),""))</f>
        <v>Дом запущен: 27/08/2007-16:03:41. Этажей: 5. Квартир: 5</v>
      </c>
      <c r="AC303" s="60"/>
      <c r="AD303" s="67" t="s">
        <v>1234</v>
      </c>
    </row>
    <row r="304" spans="2:30" x14ac:dyDescent="0.25">
      <c r="B304" s="18">
        <f t="shared" si="8"/>
        <v>3</v>
      </c>
      <c r="C304" s="17" t="str">
        <f t="shared" si="9"/>
        <v>Билайн</v>
      </c>
      <c r="D304" s="9"/>
      <c r="E304" s="60" t="str">
        <f>VLOOKUP('база от провайдера'!A278,Лист1!B$2:F$11,2,FALSE)</f>
        <v>Ленинградская область</v>
      </c>
      <c r="F304" s="60"/>
      <c r="G304" s="61" t="str">
        <f>VLOOKUP('база от провайдера'!A278,Лист1!B$2:F$11,3,FALSE)</f>
        <v>Санкт-Петербург</v>
      </c>
      <c r="H304" s="60" t="str">
        <f>VLOOKUP('база от провайдера'!A278,Лист1!B$2:F$11,4,FALSE)</f>
        <v>г</v>
      </c>
      <c r="I304" s="60" t="str">
        <f>VLOOKUP('база от провайдера'!A278,Лист1!B$2:F$11,5,FALSE)</f>
        <v>ДА</v>
      </c>
      <c r="J304" s="60" t="str">
        <f>'база от провайдера'!D278</f>
        <v>Подводника Кузьмина</v>
      </c>
      <c r="K304" s="60" t="str">
        <f>IF( 'база от провайдера'!F278&lt;&gt;"",CONCATENATE('база от провайдера'!E278,"к",'база от провайдера'!F278),'база от провайдера'!E278)</f>
        <v>29</v>
      </c>
      <c r="M304" s="60" t="s">
        <v>1232</v>
      </c>
      <c r="T304" s="60" t="s">
        <v>1233</v>
      </c>
      <c r="AB304" s="62" t="str">
        <f>CONCATENATE(IF('база от провайдера'!G278&lt;&gt;"",CONCATENATE( "Дом запущен: ",'база от провайдера'!G278,". "),""), IF('база от провайдера'!M278&lt;&gt;"",CONCATENATE("Этажей: ",'база от провайдера'!M278,". "),""),  IF('база от провайдера'!N278&lt;&gt;"",CONCATENATE("Квартир: ",'база от провайдера'!N278),""))</f>
        <v>Дом запущен: 27/08/2007-15:44:12. Этажей: 5. Квартир: 5</v>
      </c>
      <c r="AC304" s="60"/>
      <c r="AD304" s="63" t="s">
        <v>1234</v>
      </c>
    </row>
    <row r="305" spans="2:30" x14ac:dyDescent="0.25">
      <c r="B305" s="18">
        <f t="shared" si="8"/>
        <v>3</v>
      </c>
      <c r="C305" s="17" t="str">
        <f t="shared" si="9"/>
        <v>Билайн</v>
      </c>
      <c r="D305" s="9"/>
      <c r="E305" s="60" t="str">
        <f>VLOOKUP('база от провайдера'!A279,Лист1!B$2:F$11,2,FALSE)</f>
        <v>Ленинградская область</v>
      </c>
      <c r="F305" s="60"/>
      <c r="G305" s="61" t="str">
        <f>VLOOKUP('база от провайдера'!A279,Лист1!B$2:F$11,3,FALSE)</f>
        <v>Санкт-Петербург</v>
      </c>
      <c r="H305" s="60" t="str">
        <f>VLOOKUP('база от провайдера'!A279,Лист1!B$2:F$11,4,FALSE)</f>
        <v>г</v>
      </c>
      <c r="I305" s="60" t="str">
        <f>VLOOKUP('база от провайдера'!A279,Лист1!B$2:F$11,5,FALSE)</f>
        <v>ДА</v>
      </c>
      <c r="J305" s="60" t="str">
        <f>'база от провайдера'!D279</f>
        <v>Подводника Кузьмина</v>
      </c>
      <c r="K305" s="60" t="str">
        <f>IF( 'база от провайдера'!F279&lt;&gt;"",CONCATENATE('база от провайдера'!E279,"к",'база от провайдера'!F279),'база от провайдера'!E279)</f>
        <v>42</v>
      </c>
      <c r="M305" s="60" t="s">
        <v>1232</v>
      </c>
      <c r="T305" s="60" t="s">
        <v>1233</v>
      </c>
      <c r="AB305" s="62" t="str">
        <f>CONCATENATE(IF('база от провайдера'!G279&lt;&gt;"",CONCATENATE( "Дом запущен: ",'база от провайдера'!G279,". "),""), IF('база от провайдера'!M279&lt;&gt;"",CONCATENATE("Этажей: ",'база от провайдера'!M279,". "),""),  IF('база от провайдера'!N279&lt;&gt;"",CONCATENATE("Квартир: ",'база от провайдера'!N279),""))</f>
        <v>Дом запущен: 27/08/2007-16:06:35. Этажей: 5. Квартир: 5</v>
      </c>
      <c r="AC305" s="60"/>
      <c r="AD305" s="67" t="s">
        <v>1234</v>
      </c>
    </row>
    <row r="306" spans="2:30" x14ac:dyDescent="0.25">
      <c r="B306" s="18">
        <f t="shared" si="8"/>
        <v>3</v>
      </c>
      <c r="C306" s="17" t="str">
        <f t="shared" si="9"/>
        <v>Билайн</v>
      </c>
      <c r="D306" s="9"/>
      <c r="E306" s="60" t="str">
        <f>VLOOKUP('база от провайдера'!A280,Лист1!B$2:F$11,2,FALSE)</f>
        <v>Ленинградская область</v>
      </c>
      <c r="F306" s="60"/>
      <c r="G306" s="61" t="str">
        <f>VLOOKUP('база от провайдера'!A280,Лист1!B$2:F$11,3,FALSE)</f>
        <v>Санкт-Петербург</v>
      </c>
      <c r="H306" s="60" t="str">
        <f>VLOOKUP('база от провайдера'!A280,Лист1!B$2:F$11,4,FALSE)</f>
        <v>г</v>
      </c>
      <c r="I306" s="60" t="str">
        <f>VLOOKUP('база от провайдера'!A280,Лист1!B$2:F$11,5,FALSE)</f>
        <v>ДА</v>
      </c>
      <c r="J306" s="60" t="str">
        <f>'база от провайдера'!D280</f>
        <v>Танкиста Хрустицкого</v>
      </c>
      <c r="K306" s="60" t="str">
        <f>IF( 'база от провайдера'!F280&lt;&gt;"",CONCATENATE('база от провайдера'!E280,"к",'база от провайдера'!F280),'база от провайдера'!E280)</f>
        <v>27</v>
      </c>
      <c r="M306" s="60" t="s">
        <v>1232</v>
      </c>
      <c r="T306" s="60" t="s">
        <v>1233</v>
      </c>
      <c r="AB306" s="62" t="str">
        <f>CONCATENATE(IF('база от провайдера'!G280&lt;&gt;"",CONCATENATE( "Дом запущен: ",'база от провайдера'!G280,". "),""), IF('база от провайдера'!M280&lt;&gt;"",CONCATENATE("Этажей: ",'база от провайдера'!M280,". "),""),  IF('база от провайдера'!N280&lt;&gt;"",CONCATENATE("Квартир: ",'база от провайдера'!N280),""))</f>
        <v>Дом запущен: 26/11/2007-10:54:04. Этажей: 7. Квартир: 5</v>
      </c>
      <c r="AC306" s="60"/>
      <c r="AD306" s="63" t="s">
        <v>1234</v>
      </c>
    </row>
    <row r="307" spans="2:30" x14ac:dyDescent="0.25">
      <c r="B307" s="18">
        <f t="shared" si="8"/>
        <v>3</v>
      </c>
      <c r="C307" s="17" t="str">
        <f t="shared" si="9"/>
        <v>Билайн</v>
      </c>
      <c r="D307" s="9"/>
      <c r="E307" s="60" t="str">
        <f>VLOOKUP('база от провайдера'!A281,Лист1!B$2:F$11,2,FALSE)</f>
        <v>Ленинградская область</v>
      </c>
      <c r="F307" s="60"/>
      <c r="G307" s="61" t="str">
        <f>VLOOKUP('база от провайдера'!A281,Лист1!B$2:F$11,3,FALSE)</f>
        <v>Санкт-Петербург</v>
      </c>
      <c r="H307" s="60" t="str">
        <f>VLOOKUP('база от провайдера'!A281,Лист1!B$2:F$11,4,FALSE)</f>
        <v>г</v>
      </c>
      <c r="I307" s="60" t="str">
        <f>VLOOKUP('база от провайдера'!A281,Лист1!B$2:F$11,5,FALSE)</f>
        <v>ДА</v>
      </c>
      <c r="J307" s="60" t="str">
        <f>'база от провайдера'!D281</f>
        <v>Червонного Казачества</v>
      </c>
      <c r="K307" s="60" t="str">
        <f>IF( 'база от провайдера'!F281&lt;&gt;"",CONCATENATE('база от провайдера'!E281,"к",'база от провайдера'!F281),'база от провайдера'!E281)</f>
        <v>4</v>
      </c>
      <c r="M307" s="60" t="s">
        <v>1232</v>
      </c>
      <c r="T307" s="60" t="s">
        <v>1233</v>
      </c>
      <c r="AB307" s="62" t="str">
        <f>CONCATENATE(IF('база от провайдера'!G281&lt;&gt;"",CONCATENATE( "Дом запущен: ",'база от провайдера'!G281,". "),""), IF('база от провайдера'!M281&lt;&gt;"",CONCATENATE("Этажей: ",'база от провайдера'!M281,". "),""),  IF('база от провайдера'!N281&lt;&gt;"",CONCATENATE("Квартир: ",'база от провайдера'!N281),""))</f>
        <v>Дом запущен: 28/09/2007-13:54:35. Этажей: 7. Квартир: 5</v>
      </c>
      <c r="AC307" s="60"/>
      <c r="AD307" s="67" t="s">
        <v>1234</v>
      </c>
    </row>
    <row r="308" spans="2:30" x14ac:dyDescent="0.25">
      <c r="B308" s="18">
        <f t="shared" si="8"/>
        <v>3</v>
      </c>
      <c r="C308" s="17" t="str">
        <f t="shared" si="9"/>
        <v>Билайн</v>
      </c>
      <c r="D308" s="9"/>
      <c r="E308" s="60" t="str">
        <f>VLOOKUP('база от провайдера'!A282,Лист1!B$2:F$11,2,FALSE)</f>
        <v>Ленинградская область</v>
      </c>
      <c r="F308" s="60"/>
      <c r="G308" s="61" t="str">
        <f>VLOOKUP('база от провайдера'!A282,Лист1!B$2:F$11,3,FALSE)</f>
        <v>Санкт-Петербург</v>
      </c>
      <c r="H308" s="60" t="str">
        <f>VLOOKUP('база от провайдера'!A282,Лист1!B$2:F$11,4,FALSE)</f>
        <v>г</v>
      </c>
      <c r="I308" s="60" t="str">
        <f>VLOOKUP('база от провайдера'!A282,Лист1!B$2:F$11,5,FALSE)</f>
        <v>ДА</v>
      </c>
      <c r="J308" s="60" t="str">
        <f>'база от провайдера'!D282</f>
        <v>Червонного Казачества</v>
      </c>
      <c r="K308" s="60" t="str">
        <f>IF( 'база от провайдера'!F282&lt;&gt;"",CONCATENATE('база от провайдера'!E282,"к",'база от провайдера'!F282),'база от провайдера'!E282)</f>
        <v>12</v>
      </c>
      <c r="M308" s="60" t="s">
        <v>1232</v>
      </c>
      <c r="T308" s="60" t="s">
        <v>1233</v>
      </c>
      <c r="AB308" s="62" t="str">
        <f>CONCATENATE(IF('база от провайдера'!G282&lt;&gt;"",CONCATENATE( "Дом запущен: ",'база от провайдера'!G282,". "),""), IF('база от провайдера'!M282&lt;&gt;"",CONCATENATE("Этажей: ",'база от провайдера'!M282,". "),""),  IF('база от провайдера'!N282&lt;&gt;"",CONCATENATE("Квартир: ",'база от провайдера'!N282),""))</f>
        <v>Дом запущен: 28/09/2007-13:52:24. Этажей: 1. Квартир: 6</v>
      </c>
      <c r="AC308" s="60"/>
      <c r="AD308" s="63" t="s">
        <v>1234</v>
      </c>
    </row>
    <row r="309" spans="2:30" x14ac:dyDescent="0.25">
      <c r="B309" s="18">
        <f t="shared" si="8"/>
        <v>3</v>
      </c>
      <c r="C309" s="17" t="str">
        <f t="shared" si="9"/>
        <v>Билайн</v>
      </c>
      <c r="D309" s="9"/>
      <c r="E309" s="60" t="str">
        <f>VLOOKUP('база от провайдера'!A283,Лист1!B$2:F$11,2,FALSE)</f>
        <v>Ленинградская область</v>
      </c>
      <c r="F309" s="60"/>
      <c r="G309" s="61" t="str">
        <f>VLOOKUP('база от провайдера'!A283,Лист1!B$2:F$11,3,FALSE)</f>
        <v>Санкт-Петербург</v>
      </c>
      <c r="H309" s="60" t="str">
        <f>VLOOKUP('база от провайдера'!A283,Лист1!B$2:F$11,4,FALSE)</f>
        <v>г</v>
      </c>
      <c r="I309" s="60" t="str">
        <f>VLOOKUP('база от провайдера'!A283,Лист1!B$2:F$11,5,FALSE)</f>
        <v>ДА</v>
      </c>
      <c r="J309" s="60" t="str">
        <f>'база от провайдера'!D283</f>
        <v>Червонного Казачества</v>
      </c>
      <c r="K309" s="60" t="str">
        <f>IF( 'база от провайдера'!F283&lt;&gt;"",CONCATENATE('база от провайдера'!E283,"к",'база от провайдера'!F283),'база от провайдера'!E283)</f>
        <v>26</v>
      </c>
      <c r="M309" s="60" t="s">
        <v>1232</v>
      </c>
      <c r="T309" s="60" t="s">
        <v>1233</v>
      </c>
      <c r="AB309" s="62" t="str">
        <f>CONCATENATE(IF('база от провайдера'!G283&lt;&gt;"",CONCATENATE( "Дом запущен: ",'база от провайдера'!G283,". "),""), IF('база от провайдера'!M283&lt;&gt;"",CONCATENATE("Этажей: ",'база от провайдера'!M283,". "),""),  IF('база от провайдера'!N283&lt;&gt;"",CONCATENATE("Квартир: ",'база от провайдера'!N283),""))</f>
        <v>Дом запущен: 28/09/2007-13:53:32. Этажей: 7. Квартир: 5</v>
      </c>
      <c r="AC309" s="60"/>
      <c r="AD309" s="67" t="s">
        <v>1234</v>
      </c>
    </row>
    <row r="310" spans="2:30" x14ac:dyDescent="0.25">
      <c r="B310" s="18">
        <f t="shared" si="8"/>
        <v>3</v>
      </c>
      <c r="C310" s="17" t="str">
        <f t="shared" si="9"/>
        <v>Билайн</v>
      </c>
      <c r="D310" s="9"/>
      <c r="E310" s="60" t="str">
        <f>VLOOKUP('база от провайдера'!A284,Лист1!B$2:F$11,2,FALSE)</f>
        <v>Ленинградская область</v>
      </c>
      <c r="F310" s="60"/>
      <c r="G310" s="61" t="str">
        <f>VLOOKUP('база от провайдера'!A284,Лист1!B$2:F$11,3,FALSE)</f>
        <v>Санкт-Петербург</v>
      </c>
      <c r="H310" s="60" t="str">
        <f>VLOOKUP('база от провайдера'!A284,Лист1!B$2:F$11,4,FALSE)</f>
        <v>г</v>
      </c>
      <c r="I310" s="60" t="str">
        <f>VLOOKUP('база от провайдера'!A284,Лист1!B$2:F$11,5,FALSE)</f>
        <v>ДА</v>
      </c>
      <c r="J310" s="60" t="str">
        <f>'база от провайдера'!D284</f>
        <v>Червонного Казачества</v>
      </c>
      <c r="K310" s="60" t="str">
        <f>IF( 'база от провайдера'!F284&lt;&gt;"",CONCATENATE('база от провайдера'!E284,"к",'база от провайдера'!F284),'база от провайдера'!E284)</f>
        <v>30</v>
      </c>
      <c r="M310" s="60" t="s">
        <v>1232</v>
      </c>
      <c r="T310" s="60" t="s">
        <v>1233</v>
      </c>
      <c r="AB310" s="62" t="str">
        <f>CONCATENATE(IF('база от провайдера'!G284&lt;&gt;"",CONCATENATE( "Дом запущен: ",'база от провайдера'!G284,". "),""), IF('база от провайдера'!M284&lt;&gt;"",CONCATENATE("Этажей: ",'база от провайдера'!M284,". "),""),  IF('база от провайдера'!N284&lt;&gt;"",CONCATENATE("Квартир: ",'база от провайдера'!N284),""))</f>
        <v>Дом запущен: 28/09/2007-13:54:56. Этажей: 1. Квартир: 6</v>
      </c>
      <c r="AC310" s="60"/>
      <c r="AD310" s="63" t="s">
        <v>1234</v>
      </c>
    </row>
    <row r="311" spans="2:30" x14ac:dyDescent="0.25">
      <c r="B311" s="18">
        <f t="shared" si="8"/>
        <v>3</v>
      </c>
      <c r="C311" s="17" t="str">
        <f t="shared" si="9"/>
        <v>Билайн</v>
      </c>
      <c r="D311" s="9"/>
      <c r="E311" s="60" t="str">
        <f>VLOOKUP('база от провайдера'!A285,Лист1!B$2:F$11,2,FALSE)</f>
        <v>Ленинградская область</v>
      </c>
      <c r="F311" s="60"/>
      <c r="G311" s="61" t="str">
        <f>VLOOKUP('база от провайдера'!A285,Лист1!B$2:F$11,3,FALSE)</f>
        <v>Санкт-Петербург</v>
      </c>
      <c r="H311" s="60" t="str">
        <f>VLOOKUP('база от провайдера'!A285,Лист1!B$2:F$11,4,FALSE)</f>
        <v>г</v>
      </c>
      <c r="I311" s="60" t="str">
        <f>VLOOKUP('база от провайдера'!A285,Лист1!B$2:F$11,5,FALSE)</f>
        <v>ДА</v>
      </c>
      <c r="J311" s="60" t="str">
        <f>'база от провайдера'!D285</f>
        <v>Червонного Казачества</v>
      </c>
      <c r="K311" s="60" t="str">
        <f>IF( 'база от провайдера'!F285&lt;&gt;"",CONCATENATE('база от провайдера'!E285,"к",'база от провайдера'!F285),'база от провайдера'!E285)</f>
        <v>36</v>
      </c>
      <c r="M311" s="60" t="s">
        <v>1232</v>
      </c>
      <c r="T311" s="60" t="s">
        <v>1233</v>
      </c>
      <c r="AB311" s="62" t="str">
        <f>CONCATENATE(IF('база от провайдера'!G285&lt;&gt;"",CONCATENATE( "Дом запущен: ",'база от провайдера'!G285,". "),""), IF('база от провайдера'!M285&lt;&gt;"",CONCATENATE("Этажей: ",'база от провайдера'!M285,". "),""),  IF('база от провайдера'!N285&lt;&gt;"",CONCATENATE("Квартир: ",'база от провайдера'!N285),""))</f>
        <v>Дом запущен: 28/09/2007-13:54:18. Этажей: 5. Квартир: 5</v>
      </c>
      <c r="AC311" s="60"/>
      <c r="AD311" s="67" t="s">
        <v>1234</v>
      </c>
    </row>
    <row r="312" spans="2:30" x14ac:dyDescent="0.25">
      <c r="B312" s="18">
        <f t="shared" si="8"/>
        <v>3</v>
      </c>
      <c r="C312" s="17" t="str">
        <f t="shared" si="9"/>
        <v>Билайн</v>
      </c>
      <c r="D312" s="9"/>
      <c r="E312" s="60" t="str">
        <f>VLOOKUP('база от провайдера'!A286,Лист1!B$2:F$11,2,FALSE)</f>
        <v>Ленинградская область</v>
      </c>
      <c r="F312" s="60"/>
      <c r="G312" s="61" t="str">
        <f>VLOOKUP('база от провайдера'!A286,Лист1!B$2:F$11,3,FALSE)</f>
        <v>Санкт-Петербург</v>
      </c>
      <c r="H312" s="60" t="str">
        <f>VLOOKUP('база от провайдера'!A286,Лист1!B$2:F$11,4,FALSE)</f>
        <v>г</v>
      </c>
      <c r="I312" s="60" t="str">
        <f>VLOOKUP('база от провайдера'!A286,Лист1!B$2:F$11,5,FALSE)</f>
        <v>ДА</v>
      </c>
      <c r="J312" s="60" t="str">
        <f>'база от провайдера'!D286</f>
        <v>Лесной</v>
      </c>
      <c r="K312" s="60" t="str">
        <f>IF( 'база от провайдера'!F286&lt;&gt;"",CONCATENATE('база от провайдера'!E286,"к",'база от провайдера'!F286),'база от провайдера'!E286)</f>
        <v>37к5</v>
      </c>
      <c r="M312" s="60" t="s">
        <v>1232</v>
      </c>
      <c r="T312" s="60" t="s">
        <v>1233</v>
      </c>
      <c r="AB312" s="62" t="str">
        <f>CONCATENATE(IF('база от провайдера'!G286&lt;&gt;"",CONCATENATE( "Дом запущен: ",'база от провайдера'!G286,". "),""), IF('база от провайдера'!M286&lt;&gt;"",CONCATENATE("Этажей: ",'база от провайдера'!M286,". "),""),  IF('база от провайдера'!N286&lt;&gt;"",CONCATENATE("Квартир: ",'база от провайдера'!N286),""))</f>
        <v>Дом запущен: 25/08/2011-18:05:47. Этажей: 9. Квартир: 5</v>
      </c>
      <c r="AC312" s="60"/>
      <c r="AD312" s="63" t="s">
        <v>1234</v>
      </c>
    </row>
    <row r="313" spans="2:30" x14ac:dyDescent="0.25">
      <c r="B313" s="18">
        <f t="shared" si="8"/>
        <v>3</v>
      </c>
      <c r="C313" s="17" t="str">
        <f t="shared" si="9"/>
        <v>Билайн</v>
      </c>
      <c r="D313" s="9"/>
      <c r="E313" s="60" t="str">
        <f>VLOOKUP('база от провайдера'!A287,Лист1!B$2:F$11,2,FALSE)</f>
        <v>Ленинградская область</v>
      </c>
      <c r="F313" s="60"/>
      <c r="G313" s="61" t="str">
        <f>VLOOKUP('база от провайдера'!A287,Лист1!B$2:F$11,3,FALSE)</f>
        <v>Санкт-Петербург</v>
      </c>
      <c r="H313" s="60" t="str">
        <f>VLOOKUP('база от провайдера'!A287,Лист1!B$2:F$11,4,FALSE)</f>
        <v>г</v>
      </c>
      <c r="I313" s="60" t="str">
        <f>VLOOKUP('база от провайдера'!A287,Лист1!B$2:F$11,5,FALSE)</f>
        <v>ДА</v>
      </c>
      <c r="J313" s="60" t="str">
        <f>'база от провайдера'!D287</f>
        <v>Новаторов</v>
      </c>
      <c r="K313" s="60" t="str">
        <f>IF( 'база от провайдера'!F287&lt;&gt;"",CONCATENATE('база от провайдера'!E287,"к",'база от провайдера'!F287),'база от провайдера'!E287)</f>
        <v>21к1</v>
      </c>
      <c r="M313" s="60" t="s">
        <v>1232</v>
      </c>
      <c r="T313" s="60" t="s">
        <v>1233</v>
      </c>
      <c r="AB313" s="62" t="str">
        <f>CONCATENATE(IF('база от провайдера'!G287&lt;&gt;"",CONCATENATE( "Дом запущен: ",'база от провайдера'!G287,". "),""), IF('база от провайдера'!M287&lt;&gt;"",CONCATENATE("Этажей: ",'база от провайдера'!M287,". "),""),  IF('база от провайдера'!N287&lt;&gt;"",CONCATENATE("Квартир: ",'база от провайдера'!N287),""))</f>
        <v>Дом запущен: 27/08/2007-16:15:13. Этажей: 1. Квартир: 9</v>
      </c>
      <c r="AC313" s="60"/>
      <c r="AD313" s="67" t="s">
        <v>1234</v>
      </c>
    </row>
    <row r="314" spans="2:30" x14ac:dyDescent="0.25">
      <c r="B314" s="18">
        <f t="shared" si="8"/>
        <v>3</v>
      </c>
      <c r="C314" s="17" t="str">
        <f t="shared" si="9"/>
        <v>Билайн</v>
      </c>
      <c r="D314" s="9"/>
      <c r="E314" s="60" t="str">
        <f>VLOOKUP('база от провайдера'!A288,Лист1!B$2:F$11,2,FALSE)</f>
        <v>Ленинградская область</v>
      </c>
      <c r="F314" s="60"/>
      <c r="G314" s="61" t="str">
        <f>VLOOKUP('база от провайдера'!A288,Лист1!B$2:F$11,3,FALSE)</f>
        <v>Санкт-Петербург</v>
      </c>
      <c r="H314" s="60" t="str">
        <f>VLOOKUP('база от провайдера'!A288,Лист1!B$2:F$11,4,FALSE)</f>
        <v>г</v>
      </c>
      <c r="I314" s="60" t="str">
        <f>VLOOKUP('база от провайдера'!A288,Лист1!B$2:F$11,5,FALSE)</f>
        <v>ДА</v>
      </c>
      <c r="J314" s="60" t="str">
        <f>'база от провайдера'!D288</f>
        <v>Новаторов</v>
      </c>
      <c r="K314" s="60" t="str">
        <f>IF( 'база от провайдера'!F288&lt;&gt;"",CONCATENATE('база от провайдера'!E288,"к",'база от провайдера'!F288),'база от провайдера'!E288)</f>
        <v>21к2</v>
      </c>
      <c r="M314" s="60" t="s">
        <v>1232</v>
      </c>
      <c r="T314" s="60" t="s">
        <v>1233</v>
      </c>
      <c r="AB314" s="62" t="str">
        <f>CONCATENATE(IF('база от провайдера'!G288&lt;&gt;"",CONCATENATE( "Дом запущен: ",'база от провайдера'!G288,". "),""), IF('база от провайдера'!M288&lt;&gt;"",CONCATENATE("Этажей: ",'база от провайдера'!M288,". "),""),  IF('база от провайдера'!N288&lt;&gt;"",CONCATENATE("Квартир: ",'база от провайдера'!N288),""))</f>
        <v>Дом запущен: 27/08/2007-16:16:04. Этажей: 3. Квартир: 8</v>
      </c>
      <c r="AC314" s="60"/>
      <c r="AD314" s="63" t="s">
        <v>1234</v>
      </c>
    </row>
    <row r="315" spans="2:30" x14ac:dyDescent="0.25">
      <c r="B315" s="18">
        <f t="shared" si="8"/>
        <v>3</v>
      </c>
      <c r="C315" s="17" t="str">
        <f t="shared" si="9"/>
        <v>Билайн</v>
      </c>
      <c r="D315" s="9"/>
      <c r="E315" s="60" t="str">
        <f>VLOOKUP('база от провайдера'!A289,Лист1!B$2:F$11,2,FALSE)</f>
        <v>Ленинградская область</v>
      </c>
      <c r="F315" s="60"/>
      <c r="G315" s="61" t="str">
        <f>VLOOKUP('база от провайдера'!A289,Лист1!B$2:F$11,3,FALSE)</f>
        <v>Санкт-Петербург</v>
      </c>
      <c r="H315" s="60" t="str">
        <f>VLOOKUP('база от провайдера'!A289,Лист1!B$2:F$11,4,FALSE)</f>
        <v>г</v>
      </c>
      <c r="I315" s="60" t="str">
        <f>VLOOKUP('база от провайдера'!A289,Лист1!B$2:F$11,5,FALSE)</f>
        <v>ДА</v>
      </c>
      <c r="J315" s="60" t="str">
        <f>'база от провайдера'!D289</f>
        <v>Ветеранов</v>
      </c>
      <c r="K315" s="60" t="str">
        <f>IF( 'база от провайдера'!F289&lt;&gt;"",CONCATENATE('база от провайдера'!E289,"к",'база от провайдера'!F289),'база от провайдера'!E289)</f>
        <v>20</v>
      </c>
      <c r="M315" s="60" t="s">
        <v>1232</v>
      </c>
      <c r="T315" s="60" t="s">
        <v>1233</v>
      </c>
      <c r="AB315" s="62" t="str">
        <f>CONCATENATE(IF('база от провайдера'!G289&lt;&gt;"",CONCATENATE( "Дом запущен: ",'база от провайдера'!G289,". "),""), IF('база от провайдера'!M289&lt;&gt;"",CONCATENATE("Этажей: ",'база от провайдера'!M289,". "),""),  IF('база от провайдера'!N289&lt;&gt;"",CONCATENATE("Квартир: ",'база от провайдера'!N289),""))</f>
        <v>Дом запущен: 28/08/2007-17:04:25. Этажей: 5. Квартир: 5</v>
      </c>
      <c r="AC315" s="60"/>
      <c r="AD315" s="67" t="s">
        <v>1234</v>
      </c>
    </row>
    <row r="316" spans="2:30" x14ac:dyDescent="0.25">
      <c r="B316" s="18">
        <f t="shared" si="8"/>
        <v>3</v>
      </c>
      <c r="C316" s="17" t="str">
        <f t="shared" si="9"/>
        <v>Билайн</v>
      </c>
      <c r="D316" s="9"/>
      <c r="E316" s="60" t="str">
        <f>VLOOKUP('база от провайдера'!A290,Лист1!B$2:F$11,2,FALSE)</f>
        <v>Ленинградская область</v>
      </c>
      <c r="F316" s="60"/>
      <c r="G316" s="61" t="str">
        <f>VLOOKUP('база от провайдера'!A290,Лист1!B$2:F$11,3,FALSE)</f>
        <v>Санкт-Петербург</v>
      </c>
      <c r="H316" s="60" t="str">
        <f>VLOOKUP('база от провайдера'!A290,Лист1!B$2:F$11,4,FALSE)</f>
        <v>г</v>
      </c>
      <c r="I316" s="60" t="str">
        <f>VLOOKUP('база от провайдера'!A290,Лист1!B$2:F$11,5,FALSE)</f>
        <v>ДА</v>
      </c>
      <c r="J316" s="60" t="str">
        <f>'база от провайдера'!D290</f>
        <v>Ветеранов</v>
      </c>
      <c r="K316" s="60" t="str">
        <f>IF( 'база от провайдера'!F290&lt;&gt;"",CONCATENATE('база от провайдера'!E290,"к",'база от провайдера'!F290),'база от провайдера'!E290)</f>
        <v>23</v>
      </c>
      <c r="M316" s="60" t="s">
        <v>1232</v>
      </c>
      <c r="T316" s="60" t="s">
        <v>1233</v>
      </c>
      <c r="AB316" s="62" t="str">
        <f>CONCATENATE(IF('база от провайдера'!G290&lt;&gt;"",CONCATENATE( "Дом запущен: ",'база от провайдера'!G290,". "),""), IF('база от провайдера'!M290&lt;&gt;"",CONCATENATE("Этажей: ",'база от провайдера'!M290,". "),""),  IF('база от провайдера'!N290&lt;&gt;"",CONCATENATE("Квартир: ",'база от провайдера'!N290),""))</f>
        <v>Дом запущен: 28/08/2007-16:50:14. Этажей: 1. Квартир: 12</v>
      </c>
      <c r="AC316" s="60"/>
      <c r="AD316" s="63" t="s">
        <v>1234</v>
      </c>
    </row>
    <row r="317" spans="2:30" x14ac:dyDescent="0.25">
      <c r="B317" s="18">
        <f t="shared" si="8"/>
        <v>3</v>
      </c>
      <c r="C317" s="17" t="str">
        <f t="shared" si="9"/>
        <v>Билайн</v>
      </c>
      <c r="D317" s="9"/>
      <c r="E317" s="60" t="str">
        <f>VLOOKUP('база от провайдера'!A291,Лист1!B$2:F$11,2,FALSE)</f>
        <v>Ленинградская область</v>
      </c>
      <c r="F317" s="60"/>
      <c r="G317" s="61" t="str">
        <f>VLOOKUP('база от провайдера'!A291,Лист1!B$2:F$11,3,FALSE)</f>
        <v>Санкт-Петербург</v>
      </c>
      <c r="H317" s="60" t="str">
        <f>VLOOKUP('база от провайдера'!A291,Лист1!B$2:F$11,4,FALSE)</f>
        <v>г</v>
      </c>
      <c r="I317" s="60" t="str">
        <f>VLOOKUP('база от провайдера'!A291,Лист1!B$2:F$11,5,FALSE)</f>
        <v>ДА</v>
      </c>
      <c r="J317" s="60" t="str">
        <f>'база от провайдера'!D291</f>
        <v>Ветеранов</v>
      </c>
      <c r="K317" s="60" t="str">
        <f>IF( 'база от провайдера'!F291&lt;&gt;"",CONCATENATE('база от провайдера'!E291,"к",'база от провайдера'!F291),'база от провайдера'!E291)</f>
        <v>24</v>
      </c>
      <c r="M317" s="60" t="s">
        <v>1232</v>
      </c>
      <c r="T317" s="60" t="s">
        <v>1233</v>
      </c>
      <c r="AB317" s="62" t="str">
        <f>CONCATENATE(IF('база от провайдера'!G291&lt;&gt;"",CONCATENATE( "Дом запущен: ",'база от провайдера'!G291,". "),""), IF('база от провайдера'!M291&lt;&gt;"",CONCATENATE("Этажей: ",'база от провайдера'!M291,". "),""),  IF('база от провайдера'!N291&lt;&gt;"",CONCATENATE("Квартир: ",'база от провайдера'!N291),""))</f>
        <v>Дом запущен: 28/08/2007-17:05:37. Этажей: 5. Квартир: 5</v>
      </c>
      <c r="AC317" s="60"/>
      <c r="AD317" s="67" t="s">
        <v>1234</v>
      </c>
    </row>
    <row r="318" spans="2:30" x14ac:dyDescent="0.25">
      <c r="B318" s="18">
        <f t="shared" si="8"/>
        <v>3</v>
      </c>
      <c r="C318" s="17" t="str">
        <f t="shared" si="9"/>
        <v>Билайн</v>
      </c>
      <c r="D318" s="9"/>
      <c r="E318" s="60" t="str">
        <f>VLOOKUP('база от провайдера'!A292,Лист1!B$2:F$11,2,FALSE)</f>
        <v>Ленинградская область</v>
      </c>
      <c r="F318" s="60"/>
      <c r="G318" s="61" t="str">
        <f>VLOOKUP('база от провайдера'!A292,Лист1!B$2:F$11,3,FALSE)</f>
        <v>Санкт-Петербург</v>
      </c>
      <c r="H318" s="60" t="str">
        <f>VLOOKUP('база от провайдера'!A292,Лист1!B$2:F$11,4,FALSE)</f>
        <v>г</v>
      </c>
      <c r="I318" s="60" t="str">
        <f>VLOOKUP('база от провайдера'!A292,Лист1!B$2:F$11,5,FALSE)</f>
        <v>ДА</v>
      </c>
      <c r="J318" s="60" t="str">
        <f>'база от провайдера'!D292</f>
        <v>Тореза</v>
      </c>
      <c r="K318" s="60" t="str">
        <f>IF( 'база от провайдера'!F292&lt;&gt;"",CONCATENATE('база от провайдера'!E292,"к",'база от провайдера'!F292),'база от провайдера'!E292)</f>
        <v>38</v>
      </c>
      <c r="M318" s="60" t="s">
        <v>1232</v>
      </c>
      <c r="T318" s="60" t="s">
        <v>1233</v>
      </c>
      <c r="AB318" s="62" t="str">
        <f>CONCATENATE(IF('база от провайдера'!G292&lt;&gt;"",CONCATENATE( "Дом запущен: ",'база от провайдера'!G292,". "),""), IF('база от провайдера'!M292&lt;&gt;"",CONCATENATE("Этажей: ",'база от провайдера'!M292,". "),""),  IF('база от провайдера'!N292&lt;&gt;"",CONCATENATE("Квартир: ",'база от провайдера'!N292),""))</f>
        <v>Дом запущен: 16/02/2011-18:36:50. Этажей: 1. Квартир: 11</v>
      </c>
      <c r="AC318" s="60"/>
      <c r="AD318" s="63" t="s">
        <v>1234</v>
      </c>
    </row>
    <row r="319" spans="2:30" x14ac:dyDescent="0.25">
      <c r="B319" s="18">
        <f t="shared" si="8"/>
        <v>3</v>
      </c>
      <c r="C319" s="17" t="str">
        <f t="shared" si="9"/>
        <v>Билайн</v>
      </c>
      <c r="D319" s="9"/>
      <c r="E319" s="60" t="str">
        <f>VLOOKUP('база от провайдера'!A293,Лист1!B$2:F$11,2,FALSE)</f>
        <v>Ленинградская область</v>
      </c>
      <c r="F319" s="60"/>
      <c r="G319" s="61" t="str">
        <f>VLOOKUP('база от провайдера'!A293,Лист1!B$2:F$11,3,FALSE)</f>
        <v>Санкт-Петербург</v>
      </c>
      <c r="H319" s="60" t="str">
        <f>VLOOKUP('база от провайдера'!A293,Лист1!B$2:F$11,4,FALSE)</f>
        <v>г</v>
      </c>
      <c r="I319" s="60" t="str">
        <f>VLOOKUP('база от провайдера'!A293,Лист1!B$2:F$11,5,FALSE)</f>
        <v>ДА</v>
      </c>
      <c r="J319" s="60" t="str">
        <f>'база от провайдера'!D293</f>
        <v>Ленинский</v>
      </c>
      <c r="K319" s="60" t="str">
        <f>IF( 'база от провайдера'!F293&lt;&gt;"",CONCATENATE('база от провайдера'!E293,"к",'база от провайдера'!F293),'база от провайдера'!E293)</f>
        <v>125к2</v>
      </c>
      <c r="M319" s="60" t="s">
        <v>1232</v>
      </c>
      <c r="T319" s="60" t="s">
        <v>1233</v>
      </c>
      <c r="AB319" s="62" t="str">
        <f>CONCATENATE(IF('база от провайдера'!G293&lt;&gt;"",CONCATENATE( "Дом запущен: ",'база от провайдера'!G293,". "),""), IF('база от провайдера'!M293&lt;&gt;"",CONCATENATE("Этажей: ",'база от провайдера'!M293,". "),""),  IF('база от провайдера'!N293&lt;&gt;"",CONCATENATE("Квартир: ",'база от провайдера'!N293),""))</f>
        <v>Дом запущен: 27/08/2007-16:13:54. Этажей: 5. Квартир: 9</v>
      </c>
      <c r="AC319" s="60"/>
      <c r="AD319" s="67" t="s">
        <v>1234</v>
      </c>
    </row>
    <row r="320" spans="2:30" x14ac:dyDescent="0.25">
      <c r="B320" s="18">
        <f t="shared" si="8"/>
        <v>3</v>
      </c>
      <c r="C320" s="17" t="str">
        <f t="shared" si="9"/>
        <v>Билайн</v>
      </c>
      <c r="D320" s="9"/>
      <c r="E320" s="60" t="str">
        <f>VLOOKUP('база от провайдера'!A294,Лист1!B$2:F$11,2,FALSE)</f>
        <v>Ленинградская область</v>
      </c>
      <c r="F320" s="60"/>
      <c r="G320" s="61" t="str">
        <f>VLOOKUP('база от провайдера'!A294,Лист1!B$2:F$11,3,FALSE)</f>
        <v>Санкт-Петербург</v>
      </c>
      <c r="H320" s="60" t="str">
        <f>VLOOKUP('база от провайдера'!A294,Лист1!B$2:F$11,4,FALSE)</f>
        <v>г</v>
      </c>
      <c r="I320" s="60" t="str">
        <f>VLOOKUP('база от провайдера'!A294,Лист1!B$2:F$11,5,FALSE)</f>
        <v>ДА</v>
      </c>
      <c r="J320" s="60" t="str">
        <f>'база от провайдера'!D294</f>
        <v>Зайцева</v>
      </c>
      <c r="K320" s="60" t="str">
        <f>IF( 'база от провайдера'!F294&lt;&gt;"",CONCATENATE('база от провайдера'!E294,"к",'база от провайдера'!F294),'база от провайдера'!E294)</f>
        <v>39</v>
      </c>
      <c r="M320" s="60" t="s">
        <v>1232</v>
      </c>
      <c r="T320" s="60" t="s">
        <v>1233</v>
      </c>
      <c r="AB320" s="62" t="str">
        <f>CONCATENATE(IF('база от провайдера'!G294&lt;&gt;"",CONCATENATE( "Дом запущен: ",'база от провайдера'!G294,". "),""), IF('база от провайдера'!M294&lt;&gt;"",CONCATENATE("Этажей: ",'база от провайдера'!M294,". "),""),  IF('база от провайдера'!N294&lt;&gt;"",CONCATENATE("Квартир: ",'база от провайдера'!N294),""))</f>
        <v>Дом запущен: 13/05/2011-14:27:46. Этажей: 4. Квартир: 5</v>
      </c>
      <c r="AC320" s="60"/>
      <c r="AD320" s="63" t="s">
        <v>1234</v>
      </c>
    </row>
    <row r="321" spans="2:30" x14ac:dyDescent="0.25">
      <c r="B321" s="18">
        <f t="shared" si="8"/>
        <v>3</v>
      </c>
      <c r="C321" s="17" t="str">
        <f t="shared" si="9"/>
        <v>Билайн</v>
      </c>
      <c r="D321" s="9"/>
      <c r="E321" s="60" t="str">
        <f>VLOOKUP('база от провайдера'!A295,Лист1!B$2:F$11,2,FALSE)</f>
        <v>Ленинградская область</v>
      </c>
      <c r="F321" s="60"/>
      <c r="G321" s="61" t="str">
        <f>VLOOKUP('база от провайдера'!A295,Лист1!B$2:F$11,3,FALSE)</f>
        <v>Санкт-Петербург</v>
      </c>
      <c r="H321" s="60" t="str">
        <f>VLOOKUP('база от провайдера'!A295,Лист1!B$2:F$11,4,FALSE)</f>
        <v>г</v>
      </c>
      <c r="I321" s="60" t="str">
        <f>VLOOKUP('база от провайдера'!A295,Лист1!B$2:F$11,5,FALSE)</f>
        <v>ДА</v>
      </c>
      <c r="J321" s="60" t="str">
        <f>'база от провайдера'!D295</f>
        <v>Зайцева</v>
      </c>
      <c r="K321" s="60" t="str">
        <f>IF( 'база от провайдера'!F295&lt;&gt;"",CONCATENATE('база от провайдера'!E295,"к",'база от провайдера'!F295),'база от провайдера'!E295)</f>
        <v>18/16</v>
      </c>
      <c r="M321" s="60" t="s">
        <v>1232</v>
      </c>
      <c r="T321" s="60" t="s">
        <v>1233</v>
      </c>
      <c r="AB321" s="62" t="str">
        <f>CONCATENATE(IF('база от провайдера'!G295&lt;&gt;"",CONCATENATE( "Дом запущен: ",'база от провайдера'!G295,". "),""), IF('база от провайдера'!M295&lt;&gt;"",CONCATENATE("Этажей: ",'база от провайдера'!M295,". "),""),  IF('база от провайдера'!N295&lt;&gt;"",CONCATENATE("Квартир: ",'база от провайдера'!N295),""))</f>
        <v>Дом запущен: 17/03/2008-17:14:55. Этажей: 7. Квартир: 5</v>
      </c>
      <c r="AC321" s="60"/>
      <c r="AD321" s="67" t="s">
        <v>1234</v>
      </c>
    </row>
    <row r="322" spans="2:30" x14ac:dyDescent="0.25">
      <c r="B322" s="18">
        <f t="shared" si="8"/>
        <v>3</v>
      </c>
      <c r="C322" s="17" t="str">
        <f t="shared" si="9"/>
        <v>Билайн</v>
      </c>
      <c r="D322" s="9"/>
      <c r="E322" s="60" t="str">
        <f>VLOOKUP('база от провайдера'!A296,Лист1!B$2:F$11,2,FALSE)</f>
        <v>Ленинградская область</v>
      </c>
      <c r="F322" s="60"/>
      <c r="G322" s="61" t="str">
        <f>VLOOKUP('база от провайдера'!A296,Лист1!B$2:F$11,3,FALSE)</f>
        <v>Санкт-Петербург</v>
      </c>
      <c r="H322" s="60" t="str">
        <f>VLOOKUP('база от провайдера'!A296,Лист1!B$2:F$11,4,FALSE)</f>
        <v>г</v>
      </c>
      <c r="I322" s="60" t="str">
        <f>VLOOKUP('база от провайдера'!A296,Лист1!B$2:F$11,5,FALSE)</f>
        <v>ДА</v>
      </c>
      <c r="J322" s="60" t="str">
        <f>'база от провайдера'!D296</f>
        <v>Козлова</v>
      </c>
      <c r="K322" s="60" t="str">
        <f>IF( 'база от провайдера'!F296&lt;&gt;"",CONCATENATE('база от провайдера'!E296,"к",'база от провайдера'!F296),'база от провайдера'!E296)</f>
        <v>39к1</v>
      </c>
      <c r="M322" s="60" t="s">
        <v>1232</v>
      </c>
      <c r="T322" s="60" t="s">
        <v>1233</v>
      </c>
      <c r="AB322" s="62" t="str">
        <f>CONCATENATE(IF('база от провайдера'!G296&lt;&gt;"",CONCATENATE( "Дом запущен: ",'база от провайдера'!G296,". "),""), IF('база от провайдера'!M296&lt;&gt;"",CONCATENATE("Этажей: ",'база от провайдера'!M296,". "),""),  IF('база от провайдера'!N296&lt;&gt;"",CONCATENATE("Квартир: ",'база от провайдера'!N296),""))</f>
        <v>Дом запущен: 05/12/2011-17:04:54. Этажей: 1. Квартир: 9</v>
      </c>
      <c r="AC322" s="60"/>
      <c r="AD322" s="63" t="s">
        <v>1234</v>
      </c>
    </row>
    <row r="323" spans="2:30" x14ac:dyDescent="0.25">
      <c r="B323" s="18">
        <f t="shared" si="8"/>
        <v>3</v>
      </c>
      <c r="C323" s="17" t="str">
        <f t="shared" si="9"/>
        <v>Билайн</v>
      </c>
      <c r="D323" s="9"/>
      <c r="E323" s="60" t="str">
        <f>VLOOKUP('база от провайдера'!A297,Лист1!B$2:F$11,2,FALSE)</f>
        <v>Ленинградская область</v>
      </c>
      <c r="F323" s="60"/>
      <c r="G323" s="61" t="str">
        <f>VLOOKUP('база от провайдера'!A297,Лист1!B$2:F$11,3,FALSE)</f>
        <v>Санкт-Петербург</v>
      </c>
      <c r="H323" s="60" t="str">
        <f>VLOOKUP('база от провайдера'!A297,Лист1!B$2:F$11,4,FALSE)</f>
        <v>г</v>
      </c>
      <c r="I323" s="60" t="str">
        <f>VLOOKUP('база от провайдера'!A297,Лист1!B$2:F$11,5,FALSE)</f>
        <v>ДА</v>
      </c>
      <c r="J323" s="60" t="str">
        <f>'база от провайдера'!D297</f>
        <v>Козлова</v>
      </c>
      <c r="K323" s="60" t="str">
        <f>IF( 'база от провайдера'!F297&lt;&gt;"",CONCATENATE('база от провайдера'!E297,"к",'база от провайдера'!F297),'база от провайдера'!E297)</f>
        <v>45к2</v>
      </c>
      <c r="M323" s="60" t="s">
        <v>1232</v>
      </c>
      <c r="T323" s="60" t="s">
        <v>1233</v>
      </c>
      <c r="AB323" s="62" t="str">
        <f>CONCATENATE(IF('база от провайдера'!G297&lt;&gt;"",CONCATENATE( "Дом запущен: ",'база от провайдера'!G297,". "),""), IF('база от провайдера'!M297&lt;&gt;"",CONCATENATE("Этажей: ",'база от провайдера'!M297,". "),""),  IF('база от провайдера'!N297&lt;&gt;"",CONCATENATE("Квартир: ",'база от провайдера'!N297),""))</f>
        <v>Дом запущен: 14/06/2011-13:15:01. Этажей: 5. Квартир: 5</v>
      </c>
      <c r="AC323" s="60"/>
      <c r="AD323" s="67" t="s">
        <v>1234</v>
      </c>
    </row>
    <row r="324" spans="2:30" x14ac:dyDescent="0.25">
      <c r="B324" s="18">
        <f t="shared" si="8"/>
        <v>3</v>
      </c>
      <c r="C324" s="17" t="str">
        <f t="shared" si="9"/>
        <v>Билайн</v>
      </c>
      <c r="D324" s="9"/>
      <c r="E324" s="60" t="str">
        <f>VLOOKUP('база от провайдера'!A298,Лист1!B$2:F$11,2,FALSE)</f>
        <v>Ленинградская область</v>
      </c>
      <c r="F324" s="60"/>
      <c r="G324" s="61" t="str">
        <f>VLOOKUP('база от провайдера'!A298,Лист1!B$2:F$11,3,FALSE)</f>
        <v>Санкт-Петербург</v>
      </c>
      <c r="H324" s="60" t="str">
        <f>VLOOKUP('база от провайдера'!A298,Лист1!B$2:F$11,4,FALSE)</f>
        <v>г</v>
      </c>
      <c r="I324" s="60" t="str">
        <f>VLOOKUP('база от провайдера'!A298,Лист1!B$2:F$11,5,FALSE)</f>
        <v>ДА</v>
      </c>
      <c r="J324" s="60" t="str">
        <f>'база от провайдера'!D298</f>
        <v>Козлова</v>
      </c>
      <c r="K324" s="60" t="str">
        <f>IF( 'база от провайдера'!F298&lt;&gt;"",CONCATENATE('база от провайдера'!E298,"к",'база от провайдера'!F298),'база от провайдера'!E298)</f>
        <v>51к2</v>
      </c>
      <c r="M324" s="60" t="s">
        <v>1232</v>
      </c>
      <c r="T324" s="60" t="s">
        <v>1233</v>
      </c>
      <c r="AB324" s="62" t="str">
        <f>CONCATENATE(IF('база от провайдера'!G298&lt;&gt;"",CONCATENATE( "Дом запущен: ",'база от провайдера'!G298,". "),""), IF('база от провайдера'!M298&lt;&gt;"",CONCATENATE("Этажей: ",'база от провайдера'!M298,". "),""),  IF('база от провайдера'!N298&lt;&gt;"",CONCATENATE("Квартир: ",'база от провайдера'!N298),""))</f>
        <v>Дом запущен: 28/08/2007-17:10:15. Этажей: 4. Квартир: 5</v>
      </c>
      <c r="AC324" s="60"/>
      <c r="AD324" s="63" t="s">
        <v>1234</v>
      </c>
    </row>
    <row r="325" spans="2:30" x14ac:dyDescent="0.25">
      <c r="B325" s="18">
        <f t="shared" si="8"/>
        <v>3</v>
      </c>
      <c r="C325" s="17" t="str">
        <f t="shared" si="9"/>
        <v>Билайн</v>
      </c>
      <c r="D325" s="9"/>
      <c r="E325" s="60" t="str">
        <f>VLOOKUP('база от провайдера'!A299,Лист1!B$2:F$11,2,FALSE)</f>
        <v>Ленинградская область</v>
      </c>
      <c r="F325" s="60"/>
      <c r="G325" s="61" t="str">
        <f>VLOOKUP('база от провайдера'!A299,Лист1!B$2:F$11,3,FALSE)</f>
        <v>Санкт-Петербург</v>
      </c>
      <c r="H325" s="60" t="str">
        <f>VLOOKUP('база от провайдера'!A299,Лист1!B$2:F$11,4,FALSE)</f>
        <v>г</v>
      </c>
      <c r="I325" s="60" t="str">
        <f>VLOOKUP('база от провайдера'!A299,Лист1!B$2:F$11,5,FALSE)</f>
        <v>ДА</v>
      </c>
      <c r="J325" s="60" t="str">
        <f>'база от провайдера'!D299</f>
        <v>Двинская</v>
      </c>
      <c r="K325" s="60" t="str">
        <f>IF( 'база от провайдера'!F299&lt;&gt;"",CONCATENATE('база от провайдера'!E299,"к",'база от провайдера'!F299),'база от провайдера'!E299)</f>
        <v>8</v>
      </c>
      <c r="M325" s="60" t="s">
        <v>1232</v>
      </c>
      <c r="T325" s="60" t="s">
        <v>1233</v>
      </c>
      <c r="AB325" s="62" t="str">
        <f>CONCATENATE(IF('база от провайдера'!G299&lt;&gt;"",CONCATENATE( "Дом запущен: ",'база от провайдера'!G299,". "),""), IF('база от провайдера'!M299&lt;&gt;"",CONCATENATE("Этажей: ",'база от провайдера'!M299,". "),""),  IF('база от провайдера'!N299&lt;&gt;"",CONCATENATE("Квартир: ",'база от провайдера'!N299),""))</f>
        <v>Дом запущен: 04/09/2012-12:06:04. Этажей: 1. Квартир: 5</v>
      </c>
      <c r="AC325" s="60"/>
      <c r="AD325" s="67" t="s">
        <v>1234</v>
      </c>
    </row>
    <row r="326" spans="2:30" x14ac:dyDescent="0.25">
      <c r="B326" s="18">
        <f t="shared" si="8"/>
        <v>3</v>
      </c>
      <c r="C326" s="17" t="str">
        <f t="shared" si="9"/>
        <v>Билайн</v>
      </c>
      <c r="D326" s="9"/>
      <c r="E326" s="60" t="str">
        <f>VLOOKUP('база от провайдера'!A300,Лист1!B$2:F$11,2,FALSE)</f>
        <v>Ленинградская область</v>
      </c>
      <c r="F326" s="60"/>
      <c r="G326" s="61" t="str">
        <f>VLOOKUP('база от провайдера'!A300,Лист1!B$2:F$11,3,FALSE)</f>
        <v>Санкт-Петербург</v>
      </c>
      <c r="H326" s="60" t="str">
        <f>VLOOKUP('база от провайдера'!A300,Лист1!B$2:F$11,4,FALSE)</f>
        <v>г</v>
      </c>
      <c r="I326" s="60" t="str">
        <f>VLOOKUP('база от провайдера'!A300,Лист1!B$2:F$11,5,FALSE)</f>
        <v>ДА</v>
      </c>
      <c r="J326" s="60" t="str">
        <f>'база от провайдера'!D300</f>
        <v>Косинова</v>
      </c>
      <c r="K326" s="60" t="str">
        <f>IF( 'база от провайдера'!F300&lt;&gt;"",CONCATENATE('база от провайдера'!E300,"к",'база от провайдера'!F300),'база от провайдера'!E300)</f>
        <v>14к2</v>
      </c>
      <c r="M326" s="60" t="s">
        <v>1232</v>
      </c>
      <c r="T326" s="60" t="s">
        <v>1233</v>
      </c>
      <c r="AB326" s="62" t="str">
        <f>CONCATENATE(IF('база от провайдера'!G300&lt;&gt;"",CONCATENATE( "Дом запущен: ",'база от провайдера'!G300,". "),""), IF('база от провайдера'!M300&lt;&gt;"",CONCATENATE("Этажей: ",'база от провайдера'!M300,". "),""),  IF('база от провайдера'!N300&lt;&gt;"",CONCATENATE("Квартир: ",'база от провайдера'!N300),""))</f>
        <v>Дом запущен: 28/11/2008-14:25:25. Этажей: 6. Квартир: 5</v>
      </c>
      <c r="AC326" s="60"/>
      <c r="AD326" s="63" t="s">
        <v>1234</v>
      </c>
    </row>
    <row r="327" spans="2:30" x14ac:dyDescent="0.25">
      <c r="B327" s="18">
        <f t="shared" si="8"/>
        <v>3</v>
      </c>
      <c r="C327" s="17" t="str">
        <f t="shared" si="9"/>
        <v>Билайн</v>
      </c>
      <c r="D327" s="9"/>
      <c r="E327" s="60" t="str">
        <f>VLOOKUP('база от провайдера'!A301,Лист1!B$2:F$11,2,FALSE)</f>
        <v>Ленинградская область</v>
      </c>
      <c r="F327" s="60"/>
      <c r="G327" s="61" t="str">
        <f>VLOOKUP('база от провайдера'!A301,Лист1!B$2:F$11,3,FALSE)</f>
        <v>Санкт-Петербург</v>
      </c>
      <c r="H327" s="60" t="str">
        <f>VLOOKUP('база от провайдера'!A301,Лист1!B$2:F$11,4,FALSE)</f>
        <v>г</v>
      </c>
      <c r="I327" s="60" t="str">
        <f>VLOOKUP('база от провайдера'!A301,Лист1!B$2:F$11,5,FALSE)</f>
        <v>ДА</v>
      </c>
      <c r="J327" s="60" t="str">
        <f>'база от провайдера'!D301</f>
        <v>Автовская</v>
      </c>
      <c r="K327" s="60" t="str">
        <f>IF( 'база от провайдера'!F301&lt;&gt;"",CONCATENATE('база от провайдера'!E301,"к",'база от провайдера'!F301),'база от провайдера'!E301)</f>
        <v>6</v>
      </c>
      <c r="M327" s="60" t="s">
        <v>1232</v>
      </c>
      <c r="T327" s="60" t="s">
        <v>1233</v>
      </c>
      <c r="AB327" s="62" t="str">
        <f>CONCATENATE(IF('база от провайдера'!G301&lt;&gt;"",CONCATENATE( "Дом запущен: ",'база от провайдера'!G301,". "),""), IF('база от провайдера'!M301&lt;&gt;"",CONCATENATE("Этажей: ",'база от провайдера'!M301,". "),""),  IF('база от провайдера'!N301&lt;&gt;"",CONCATENATE("Квартир: ",'база от провайдера'!N301),""))</f>
        <v>Дом запущен: 28/09/2007-13:58:48. Этажей: 2. Квартир: 5</v>
      </c>
      <c r="AC327" s="60"/>
      <c r="AD327" s="67" t="s">
        <v>1234</v>
      </c>
    </row>
    <row r="328" spans="2:30" x14ac:dyDescent="0.25">
      <c r="B328" s="18">
        <f t="shared" si="8"/>
        <v>3</v>
      </c>
      <c r="C328" s="17" t="str">
        <f t="shared" si="9"/>
        <v>Билайн</v>
      </c>
      <c r="D328" s="9"/>
      <c r="E328" s="60" t="str">
        <f>VLOOKUP('база от провайдера'!A302,Лист1!B$2:F$11,2,FALSE)</f>
        <v>Ленинградская область</v>
      </c>
      <c r="F328" s="60"/>
      <c r="G328" s="61" t="str">
        <f>VLOOKUP('база от провайдера'!A302,Лист1!B$2:F$11,3,FALSE)</f>
        <v>Санкт-Петербург</v>
      </c>
      <c r="H328" s="60" t="str">
        <f>VLOOKUP('база от провайдера'!A302,Лист1!B$2:F$11,4,FALSE)</f>
        <v>г</v>
      </c>
      <c r="I328" s="60" t="str">
        <f>VLOOKUP('база от провайдера'!A302,Лист1!B$2:F$11,5,FALSE)</f>
        <v>ДА</v>
      </c>
      <c r="J328" s="60" t="str">
        <f>'база от провайдера'!D302</f>
        <v>Подводника Кузьмина</v>
      </c>
      <c r="K328" s="60" t="str">
        <f>IF( 'база от провайдера'!F302&lt;&gt;"",CONCATENATE('база от провайдера'!E302,"к",'база от провайдера'!F302),'база от провайдера'!E302)</f>
        <v>48</v>
      </c>
      <c r="M328" s="60" t="s">
        <v>1232</v>
      </c>
      <c r="T328" s="60" t="s">
        <v>1233</v>
      </c>
      <c r="AB328" s="62" t="str">
        <f>CONCATENATE(IF('база от провайдера'!G302&lt;&gt;"",CONCATENATE( "Дом запущен: ",'база от провайдера'!G302,". "),""), IF('база от провайдера'!M302&lt;&gt;"",CONCATENATE("Этажей: ",'база от провайдера'!M302,". "),""),  IF('база от провайдера'!N302&lt;&gt;"",CONCATENATE("Квартир: ",'база от провайдера'!N302),""))</f>
        <v>Дом запущен: 27/08/2007-15:44:24. Этажей: 1. Квартир: 9</v>
      </c>
      <c r="AC328" s="60"/>
      <c r="AD328" s="63" t="s">
        <v>1234</v>
      </c>
    </row>
    <row r="329" spans="2:30" x14ac:dyDescent="0.25">
      <c r="B329" s="18">
        <f t="shared" si="8"/>
        <v>3</v>
      </c>
      <c r="C329" s="17" t="str">
        <f t="shared" si="9"/>
        <v>Билайн</v>
      </c>
      <c r="D329" s="9"/>
      <c r="E329" s="60" t="str">
        <f>VLOOKUP('база от провайдера'!A303,Лист1!B$2:F$11,2,FALSE)</f>
        <v>Ленинградская область</v>
      </c>
      <c r="F329" s="60"/>
      <c r="G329" s="61" t="str">
        <f>VLOOKUP('база от провайдера'!A303,Лист1!B$2:F$11,3,FALSE)</f>
        <v>Санкт-Петербург</v>
      </c>
      <c r="H329" s="60" t="str">
        <f>VLOOKUP('база от провайдера'!A303,Лист1!B$2:F$11,4,FALSE)</f>
        <v>г</v>
      </c>
      <c r="I329" s="60" t="str">
        <f>VLOOKUP('база от провайдера'!A303,Лист1!B$2:F$11,5,FALSE)</f>
        <v>ДА</v>
      </c>
      <c r="J329" s="60" t="str">
        <f>'база от провайдера'!D303</f>
        <v>Ветеранов</v>
      </c>
      <c r="K329" s="60" t="str">
        <f>IF( 'база от провайдера'!F303&lt;&gt;"",CONCATENATE('база от провайдера'!E303,"к",'база от провайдера'!F303),'база от провайдера'!E303)</f>
        <v>39к2</v>
      </c>
      <c r="M329" s="60" t="s">
        <v>1232</v>
      </c>
      <c r="T329" s="60" t="s">
        <v>1233</v>
      </c>
      <c r="AB329" s="62" t="str">
        <f>CONCATENATE(IF('база от провайдера'!G303&lt;&gt;"",CONCATENATE( "Дом запущен: ",'база от провайдера'!G303,". "),""), IF('база от провайдера'!M303&lt;&gt;"",CONCATENATE("Этажей: ",'база от провайдера'!M303,". "),""),  IF('база от провайдера'!N303&lt;&gt;"",CONCATENATE("Квартир: ",'база от провайдера'!N303),""))</f>
        <v>Дом запущен: 27/08/2007-14:43:09. Этажей: 7. Квартир: 5</v>
      </c>
      <c r="AC329" s="60"/>
      <c r="AD329" s="67" t="s">
        <v>1234</v>
      </c>
    </row>
    <row r="330" spans="2:30" x14ac:dyDescent="0.25">
      <c r="B330" s="18">
        <f t="shared" si="8"/>
        <v>3</v>
      </c>
      <c r="C330" s="17" t="str">
        <f t="shared" si="9"/>
        <v>Билайн</v>
      </c>
      <c r="D330" s="9"/>
      <c r="E330" s="60" t="str">
        <f>VLOOKUP('база от провайдера'!A304,Лист1!B$2:F$11,2,FALSE)</f>
        <v>Ленинградская область</v>
      </c>
      <c r="F330" s="60"/>
      <c r="G330" s="61" t="str">
        <f>VLOOKUP('база от провайдера'!A304,Лист1!B$2:F$11,3,FALSE)</f>
        <v>Санкт-Петербург</v>
      </c>
      <c r="H330" s="60" t="str">
        <f>VLOOKUP('база от провайдера'!A304,Лист1!B$2:F$11,4,FALSE)</f>
        <v>г</v>
      </c>
      <c r="I330" s="60" t="str">
        <f>VLOOKUP('база от провайдера'!A304,Лист1!B$2:F$11,5,FALSE)</f>
        <v>ДА</v>
      </c>
      <c r="J330" s="60" t="str">
        <f>'база от провайдера'!D304</f>
        <v>Тореза</v>
      </c>
      <c r="K330" s="60" t="str">
        <f>IF( 'база от провайдера'!F304&lt;&gt;"",CONCATENATE('база от провайдера'!E304,"к",'база от провайдера'!F304),'база от провайдера'!E304)</f>
        <v>35к2</v>
      </c>
      <c r="M330" s="60" t="s">
        <v>1232</v>
      </c>
      <c r="T330" s="60" t="s">
        <v>1233</v>
      </c>
      <c r="AB330" s="62" t="str">
        <f>CONCATENATE(IF('база от провайдера'!G304&lt;&gt;"",CONCATENATE( "Дом запущен: ",'база от провайдера'!G304,". "),""), IF('база от провайдера'!M304&lt;&gt;"",CONCATENATE("Этажей: ",'база от провайдера'!M304,". "),""),  IF('база от провайдера'!N304&lt;&gt;"",CONCATENATE("Квартир: ",'база от провайдера'!N304),""))</f>
        <v>Дом запущен: 16/02/2011-18:35:57. Этажей: 3. Квартир: 5</v>
      </c>
      <c r="AC330" s="60"/>
      <c r="AD330" s="63" t="s">
        <v>1234</v>
      </c>
    </row>
    <row r="331" spans="2:30" x14ac:dyDescent="0.25">
      <c r="B331" s="18">
        <f t="shared" si="8"/>
        <v>3</v>
      </c>
      <c r="C331" s="17" t="str">
        <f t="shared" si="9"/>
        <v>Билайн</v>
      </c>
      <c r="D331" s="9"/>
      <c r="E331" s="60" t="str">
        <f>VLOOKUP('база от провайдера'!A305,Лист1!B$2:F$11,2,FALSE)</f>
        <v>Ленинградская область</v>
      </c>
      <c r="F331" s="60"/>
      <c r="G331" s="61" t="str">
        <f>VLOOKUP('база от провайдера'!A305,Лист1!B$2:F$11,3,FALSE)</f>
        <v>Санкт-Петербург</v>
      </c>
      <c r="H331" s="60" t="str">
        <f>VLOOKUP('база от провайдера'!A305,Лист1!B$2:F$11,4,FALSE)</f>
        <v>г</v>
      </c>
      <c r="I331" s="60" t="str">
        <f>VLOOKUP('база от провайдера'!A305,Лист1!B$2:F$11,5,FALSE)</f>
        <v>ДА</v>
      </c>
      <c r="J331" s="60" t="str">
        <f>'база от провайдера'!D305</f>
        <v>Танкиста Хрустицкого</v>
      </c>
      <c r="K331" s="60" t="str">
        <f>IF( 'база от провайдера'!F305&lt;&gt;"",CONCATENATE('база от провайдера'!E305,"к",'база от провайдера'!F305),'база от провайдера'!E305)</f>
        <v>6</v>
      </c>
      <c r="M331" s="60" t="s">
        <v>1232</v>
      </c>
      <c r="T331" s="60" t="s">
        <v>1233</v>
      </c>
      <c r="AB331" s="62" t="str">
        <f>CONCATENATE(IF('база от провайдера'!G305&lt;&gt;"",CONCATENATE( "Дом запущен: ",'база от провайдера'!G305,". "),""), IF('база от провайдера'!M305&lt;&gt;"",CONCATENATE("Этажей: ",'база от провайдера'!M305,". "),""),  IF('база от провайдера'!N305&lt;&gt;"",CONCATENATE("Квартир: ",'база от провайдера'!N305),""))</f>
        <v>Дом запущен: 24/09/2010-11:58:06. Этажей: 1. Квартир: 9</v>
      </c>
      <c r="AC331" s="60"/>
      <c r="AD331" s="67" t="s">
        <v>1234</v>
      </c>
    </row>
    <row r="332" spans="2:30" x14ac:dyDescent="0.25">
      <c r="B332" s="18">
        <f t="shared" si="8"/>
        <v>3</v>
      </c>
      <c r="C332" s="17" t="str">
        <f t="shared" si="9"/>
        <v>Билайн</v>
      </c>
      <c r="D332" s="9"/>
      <c r="E332" s="60" t="str">
        <f>VLOOKUP('база от провайдера'!A306,Лист1!B$2:F$11,2,FALSE)</f>
        <v>Ленинградская область</v>
      </c>
      <c r="F332" s="60"/>
      <c r="G332" s="61" t="str">
        <f>VLOOKUP('база от провайдера'!A306,Лист1!B$2:F$11,3,FALSE)</f>
        <v>Санкт-Петербург</v>
      </c>
      <c r="H332" s="60" t="str">
        <f>VLOOKUP('база от провайдера'!A306,Лист1!B$2:F$11,4,FALSE)</f>
        <v>г</v>
      </c>
      <c r="I332" s="60" t="str">
        <f>VLOOKUP('база от провайдера'!A306,Лист1!B$2:F$11,5,FALSE)</f>
        <v>ДА</v>
      </c>
      <c r="J332" s="60" t="str">
        <f>'база от провайдера'!D306</f>
        <v>Танкиста Хрустицкого</v>
      </c>
      <c r="K332" s="60" t="str">
        <f>IF( 'база от провайдера'!F306&lt;&gt;"",CONCATENATE('база от провайдера'!E306,"к",'база от провайдера'!F306),'база от провайдера'!E306)</f>
        <v>17</v>
      </c>
      <c r="M332" s="60" t="s">
        <v>1232</v>
      </c>
      <c r="T332" s="60" t="s">
        <v>1233</v>
      </c>
      <c r="AB332" s="62" t="str">
        <f>CONCATENATE(IF('база от провайдера'!G306&lt;&gt;"",CONCATENATE( "Дом запущен: ",'база от провайдера'!G306,". "),""), IF('база от провайдера'!M306&lt;&gt;"",CONCATENATE("Этажей: ",'база от провайдера'!M306,". "),""),  IF('база от провайдера'!N306&lt;&gt;"",CONCATENATE("Квартир: ",'база от провайдера'!N306),""))</f>
        <v>Дом запущен: 31/10/2007-19:29:51. Этажей: 7. Квартир: 5</v>
      </c>
      <c r="AC332" s="60"/>
      <c r="AD332" s="63" t="s">
        <v>1234</v>
      </c>
    </row>
    <row r="333" spans="2:30" x14ac:dyDescent="0.25">
      <c r="B333" s="18">
        <f t="shared" si="8"/>
        <v>3</v>
      </c>
      <c r="C333" s="17" t="str">
        <f t="shared" si="9"/>
        <v>Билайн</v>
      </c>
      <c r="D333" s="9"/>
      <c r="E333" s="60" t="str">
        <f>VLOOKUP('база от провайдера'!A307,Лист1!B$2:F$11,2,FALSE)</f>
        <v>Ленинградская область</v>
      </c>
      <c r="F333" s="60"/>
      <c r="G333" s="61" t="str">
        <f>VLOOKUP('база от провайдера'!A307,Лист1!B$2:F$11,3,FALSE)</f>
        <v>Санкт-Петербург</v>
      </c>
      <c r="H333" s="60" t="str">
        <f>VLOOKUP('база от провайдера'!A307,Лист1!B$2:F$11,4,FALSE)</f>
        <v>г</v>
      </c>
      <c r="I333" s="60" t="str">
        <f>VLOOKUP('база от провайдера'!A307,Лист1!B$2:F$11,5,FALSE)</f>
        <v>ДА</v>
      </c>
      <c r="J333" s="60" t="str">
        <f>'база от провайдера'!D307</f>
        <v>Червонного Казачества</v>
      </c>
      <c r="K333" s="60" t="str">
        <f>IF( 'база от провайдера'!F307&lt;&gt;"",CONCATENATE('база от провайдера'!E307,"к",'база от провайдера'!F307),'база от провайдера'!E307)</f>
        <v>6</v>
      </c>
      <c r="M333" s="60" t="s">
        <v>1232</v>
      </c>
      <c r="T333" s="60" t="s">
        <v>1233</v>
      </c>
      <c r="AB333" s="62" t="str">
        <f>CONCATENATE(IF('база от провайдера'!G307&lt;&gt;"",CONCATENATE( "Дом запущен: ",'база от провайдера'!G307,". "),""), IF('база от провайдера'!M307&lt;&gt;"",CONCATENATE("Этажей: ",'база от провайдера'!M307,". "),""),  IF('база от провайдера'!N307&lt;&gt;"",CONCATENATE("Квартир: ",'база от провайдера'!N307),""))</f>
        <v>Дом запущен: 28/09/2007-13:55:17. Этажей: 1. Квартир: 6</v>
      </c>
      <c r="AC333" s="60"/>
      <c r="AD333" s="67" t="s">
        <v>1234</v>
      </c>
    </row>
    <row r="334" spans="2:30" x14ac:dyDescent="0.25">
      <c r="B334" s="18">
        <f t="shared" si="8"/>
        <v>3</v>
      </c>
      <c r="C334" s="17" t="str">
        <f t="shared" si="9"/>
        <v>Билайн</v>
      </c>
      <c r="D334" s="9"/>
      <c r="E334" s="60" t="str">
        <f>VLOOKUP('база от провайдера'!A308,Лист1!B$2:F$11,2,FALSE)</f>
        <v>Ленинградская область</v>
      </c>
      <c r="F334" s="60"/>
      <c r="G334" s="61" t="str">
        <f>VLOOKUP('база от провайдера'!A308,Лист1!B$2:F$11,3,FALSE)</f>
        <v>Санкт-Петербург</v>
      </c>
      <c r="H334" s="60" t="str">
        <f>VLOOKUP('база от провайдера'!A308,Лист1!B$2:F$11,4,FALSE)</f>
        <v>г</v>
      </c>
      <c r="I334" s="60" t="str">
        <f>VLOOKUP('база от провайдера'!A308,Лист1!B$2:F$11,5,FALSE)</f>
        <v>ДА</v>
      </c>
      <c r="J334" s="60" t="str">
        <f>'база от провайдера'!D308</f>
        <v>Червонного Казачества</v>
      </c>
      <c r="K334" s="60" t="str">
        <f>IF( 'база от провайдера'!F308&lt;&gt;"",CONCATENATE('база от провайдера'!E308,"к",'база от провайдера'!F308),'база от провайдера'!E308)</f>
        <v>38</v>
      </c>
      <c r="M334" s="60" t="s">
        <v>1232</v>
      </c>
      <c r="T334" s="60" t="s">
        <v>1233</v>
      </c>
      <c r="AB334" s="62" t="str">
        <f>CONCATENATE(IF('база от провайдера'!G308&lt;&gt;"",CONCATENATE( "Дом запущен: ",'база от провайдера'!G308,". "),""), IF('база от провайдера'!M308&lt;&gt;"",CONCATENATE("Этажей: ",'база от провайдера'!M308,". "),""),  IF('база от провайдера'!N308&lt;&gt;"",CONCATENATE("Квартир: ",'база от провайдера'!N308),""))</f>
        <v>Дом запущен: 28/09/2007-13:54:26. Этажей: 1. Квартир: 8</v>
      </c>
      <c r="AC334" s="60"/>
      <c r="AD334" s="63" t="s">
        <v>1234</v>
      </c>
    </row>
    <row r="335" spans="2:30" x14ac:dyDescent="0.25">
      <c r="B335" s="18">
        <f t="shared" si="8"/>
        <v>3</v>
      </c>
      <c r="C335" s="17" t="str">
        <f t="shared" si="9"/>
        <v>Билайн</v>
      </c>
      <c r="D335" s="9"/>
      <c r="E335" s="60" t="str">
        <f>VLOOKUP('база от провайдера'!A309,Лист1!B$2:F$11,2,FALSE)</f>
        <v>Ленинградская область</v>
      </c>
      <c r="F335" s="60"/>
      <c r="G335" s="61" t="str">
        <f>VLOOKUP('база от провайдера'!A309,Лист1!B$2:F$11,3,FALSE)</f>
        <v>Санкт-Петербург</v>
      </c>
      <c r="H335" s="60" t="str">
        <f>VLOOKUP('база от провайдера'!A309,Лист1!B$2:F$11,4,FALSE)</f>
        <v>г</v>
      </c>
      <c r="I335" s="60" t="str">
        <f>VLOOKUP('база от провайдера'!A309,Лист1!B$2:F$11,5,FALSE)</f>
        <v>ДА</v>
      </c>
      <c r="J335" s="60" t="str">
        <f>'база от провайдера'!D309</f>
        <v>Автовская</v>
      </c>
      <c r="K335" s="60" t="str">
        <f>IF( 'база от провайдера'!F309&lt;&gt;"",CONCATENATE('база от провайдера'!E309,"к",'база от провайдера'!F309),'база от провайдера'!E309)</f>
        <v>14</v>
      </c>
      <c r="M335" s="60" t="s">
        <v>1232</v>
      </c>
      <c r="T335" s="60" t="s">
        <v>1233</v>
      </c>
      <c r="AB335" s="62" t="str">
        <f>CONCATENATE(IF('база от провайдера'!G309&lt;&gt;"",CONCATENATE( "Дом запущен: ",'база от провайдера'!G309,". "),""), IF('база от провайдера'!M309&lt;&gt;"",CONCATENATE("Этажей: ",'база от провайдера'!M309,". "),""),  IF('база от провайдера'!N309&lt;&gt;"",CONCATENATE("Квартир: ",'база от провайдера'!N309),""))</f>
        <v>Дом запущен: 31/08/2007-17:27:14. Этажей: 3. Квартир: 5</v>
      </c>
      <c r="AC335" s="60"/>
      <c r="AD335" s="67" t="s">
        <v>1234</v>
      </c>
    </row>
    <row r="336" spans="2:30" x14ac:dyDescent="0.25">
      <c r="B336" s="18">
        <f t="shared" si="8"/>
        <v>3</v>
      </c>
      <c r="C336" s="17" t="str">
        <f t="shared" si="9"/>
        <v>Билайн</v>
      </c>
      <c r="D336" s="9"/>
      <c r="E336" s="60" t="str">
        <f>VLOOKUP('база от провайдера'!A310,Лист1!B$2:F$11,2,FALSE)</f>
        <v>Ленинградская область</v>
      </c>
      <c r="F336" s="60"/>
      <c r="G336" s="61" t="str">
        <f>VLOOKUP('база от провайдера'!A310,Лист1!B$2:F$11,3,FALSE)</f>
        <v>Санкт-Петербург</v>
      </c>
      <c r="H336" s="60" t="str">
        <f>VLOOKUP('база от провайдера'!A310,Лист1!B$2:F$11,4,FALSE)</f>
        <v>г</v>
      </c>
      <c r="I336" s="60" t="str">
        <f>VLOOKUP('база от провайдера'!A310,Лист1!B$2:F$11,5,FALSE)</f>
        <v>ДА</v>
      </c>
      <c r="J336" s="60" t="str">
        <f>'база от провайдера'!D310</f>
        <v>Автовская</v>
      </c>
      <c r="K336" s="60" t="str">
        <f>IF( 'база от провайдера'!F310&lt;&gt;"",CONCATENATE('база от провайдера'!E310,"к",'база от провайдера'!F310),'база от провайдера'!E310)</f>
        <v>15к2</v>
      </c>
      <c r="M336" s="60" t="s">
        <v>1232</v>
      </c>
      <c r="T336" s="60" t="s">
        <v>1233</v>
      </c>
      <c r="AB336" s="62" t="str">
        <f>CONCATENATE(IF('база от провайдера'!G310&lt;&gt;"",CONCATENATE( "Дом запущен: ",'база от провайдера'!G310,". "),""), IF('база от провайдера'!M310&lt;&gt;"",CONCATENATE("Этажей: ",'база от провайдера'!M310,". "),""),  IF('база от провайдера'!N310&lt;&gt;"",CONCATENATE("Квартир: ",'база от провайдера'!N310),""))</f>
        <v>Дом запущен: 28/09/2007-13:55:43. Этажей: 2. Квартир: 10</v>
      </c>
      <c r="AC336" s="60"/>
      <c r="AD336" s="63" t="s">
        <v>1234</v>
      </c>
    </row>
    <row r="337" spans="2:30" x14ac:dyDescent="0.25">
      <c r="B337" s="18">
        <f t="shared" si="8"/>
        <v>3</v>
      </c>
      <c r="C337" s="17" t="str">
        <f t="shared" si="9"/>
        <v>Билайн</v>
      </c>
      <c r="D337" s="9"/>
      <c r="E337" s="60" t="str">
        <f>VLOOKUP('база от провайдера'!A311,Лист1!B$2:F$11,2,FALSE)</f>
        <v>Ленинградская область</v>
      </c>
      <c r="F337" s="60"/>
      <c r="G337" s="61" t="str">
        <f>VLOOKUP('база от провайдера'!A311,Лист1!B$2:F$11,3,FALSE)</f>
        <v>Санкт-Петербург</v>
      </c>
      <c r="H337" s="60" t="str">
        <f>VLOOKUP('база от провайдера'!A311,Лист1!B$2:F$11,4,FALSE)</f>
        <v>г</v>
      </c>
      <c r="I337" s="60" t="str">
        <f>VLOOKUP('база от провайдера'!A311,Лист1!B$2:F$11,5,FALSE)</f>
        <v>ДА</v>
      </c>
      <c r="J337" s="60" t="str">
        <f>'база от провайдера'!D311</f>
        <v>Автовская</v>
      </c>
      <c r="K337" s="60" t="str">
        <f>IF( 'база от провайдера'!F311&lt;&gt;"",CONCATENATE('база от провайдера'!E311,"к",'база от провайдера'!F311),'база от провайдера'!E311)</f>
        <v>25</v>
      </c>
      <c r="M337" s="60" t="s">
        <v>1232</v>
      </c>
      <c r="T337" s="60" t="s">
        <v>1233</v>
      </c>
      <c r="AB337" s="62" t="str">
        <f>CONCATENATE(IF('база от провайдера'!G311&lt;&gt;"",CONCATENATE( "Дом запущен: ",'база от провайдера'!G311,". "),""), IF('база от провайдера'!M311&lt;&gt;"",CONCATENATE("Этажей: ",'база от провайдера'!M311,". "),""),  IF('база от провайдера'!N311&lt;&gt;"",CONCATENATE("Квартир: ",'база от провайдера'!N311),""))</f>
        <v>Дом запущен: 31/08/2007-19:28:02. Этажей: 5. Квартир: 5</v>
      </c>
      <c r="AC337" s="60"/>
      <c r="AD337" s="67" t="s">
        <v>1234</v>
      </c>
    </row>
    <row r="338" spans="2:30" x14ac:dyDescent="0.25">
      <c r="B338" s="18">
        <f t="shared" si="8"/>
        <v>3</v>
      </c>
      <c r="C338" s="17" t="str">
        <f t="shared" si="9"/>
        <v>Билайн</v>
      </c>
      <c r="D338" s="9"/>
      <c r="E338" s="60" t="str">
        <f>VLOOKUP('база от провайдера'!A312,Лист1!B$2:F$11,2,FALSE)</f>
        <v>Ленинградская область</v>
      </c>
      <c r="F338" s="60"/>
      <c r="G338" s="61" t="str">
        <f>VLOOKUP('база от провайдера'!A312,Лист1!B$2:F$11,3,FALSE)</f>
        <v>Санкт-Петербург</v>
      </c>
      <c r="H338" s="60" t="str">
        <f>VLOOKUP('база от провайдера'!A312,Лист1!B$2:F$11,4,FALSE)</f>
        <v>г</v>
      </c>
      <c r="I338" s="60" t="str">
        <f>VLOOKUP('база от провайдера'!A312,Лист1!B$2:F$11,5,FALSE)</f>
        <v>ДА</v>
      </c>
      <c r="J338" s="60" t="str">
        <f>'база от провайдера'!D312</f>
        <v>Автовская</v>
      </c>
      <c r="K338" s="60" t="str">
        <f>IF( 'база от провайдера'!F312&lt;&gt;"",CONCATENATE('база от провайдера'!E312,"к",'база от провайдера'!F312),'база от провайдера'!E312)</f>
        <v>40</v>
      </c>
      <c r="M338" s="60" t="s">
        <v>1232</v>
      </c>
      <c r="T338" s="60" t="s">
        <v>1233</v>
      </c>
      <c r="AB338" s="62" t="str">
        <f>CONCATENATE(IF('база от провайдера'!G312&lt;&gt;"",CONCATENATE( "Дом запущен: ",'база от провайдера'!G312,". "),""), IF('база от провайдера'!M312&lt;&gt;"",CONCATENATE("Этажей: ",'база от провайдера'!M312,". "),""),  IF('база от провайдера'!N312&lt;&gt;"",CONCATENATE("Квартир: ",'база от провайдера'!N312),""))</f>
        <v>Дом запущен: 31/08/2007-20:10:26. Этажей: 5. Квартир: 5</v>
      </c>
      <c r="AC338" s="60"/>
      <c r="AD338" s="63" t="s">
        <v>1234</v>
      </c>
    </row>
    <row r="339" spans="2:30" x14ac:dyDescent="0.25">
      <c r="B339" s="18">
        <f t="shared" si="8"/>
        <v>3</v>
      </c>
      <c r="C339" s="17" t="str">
        <f t="shared" si="9"/>
        <v>Билайн</v>
      </c>
      <c r="D339" s="9"/>
      <c r="E339" s="60" t="str">
        <f>VLOOKUP('база от провайдера'!A313,Лист1!B$2:F$11,2,FALSE)</f>
        <v>Ленинградская область</v>
      </c>
      <c r="F339" s="60"/>
      <c r="G339" s="61" t="str">
        <f>VLOOKUP('база от провайдера'!A313,Лист1!B$2:F$11,3,FALSE)</f>
        <v>Санкт-Петербург</v>
      </c>
      <c r="H339" s="60" t="str">
        <f>VLOOKUP('база от провайдера'!A313,Лист1!B$2:F$11,4,FALSE)</f>
        <v>г</v>
      </c>
      <c r="I339" s="60" t="str">
        <f>VLOOKUP('база от провайдера'!A313,Лист1!B$2:F$11,5,FALSE)</f>
        <v>ДА</v>
      </c>
      <c r="J339" s="60" t="str">
        <f>'база от провайдера'!D313</f>
        <v>Ветеранов</v>
      </c>
      <c r="K339" s="60" t="str">
        <f>IF( 'база от провайдера'!F313&lt;&gt;"",CONCATENATE('база от провайдера'!E313,"к",'база от провайдера'!F313),'база от провайдера'!E313)</f>
        <v>3к2</v>
      </c>
      <c r="M339" s="60" t="s">
        <v>1232</v>
      </c>
      <c r="T339" s="60" t="s">
        <v>1233</v>
      </c>
      <c r="AB339" s="62" t="str">
        <f>CONCATENATE(IF('база от провайдера'!G313&lt;&gt;"",CONCATENATE( "Дом запущен: ",'база от провайдера'!G313,". "),""), IF('база от провайдера'!M313&lt;&gt;"",CONCATENATE("Этажей: ",'база от провайдера'!M313,". "),""),  IF('база от провайдера'!N313&lt;&gt;"",CONCATENATE("Квартир: ",'база от провайдера'!N313),""))</f>
        <v>Дом запущен: 28/08/2007-17:07:43. Этажей: 5. Квартир: 9</v>
      </c>
      <c r="AC339" s="60"/>
      <c r="AD339" s="67" t="s">
        <v>1234</v>
      </c>
    </row>
    <row r="340" spans="2:30" x14ac:dyDescent="0.25">
      <c r="B340" s="18">
        <f t="shared" si="8"/>
        <v>3</v>
      </c>
      <c r="C340" s="17" t="str">
        <f t="shared" si="9"/>
        <v>Билайн</v>
      </c>
      <c r="D340" s="9"/>
      <c r="E340" s="60" t="str">
        <f>VLOOKUP('база от провайдера'!A314,Лист1!B$2:F$11,2,FALSE)</f>
        <v>Ленинградская область</v>
      </c>
      <c r="F340" s="60"/>
      <c r="G340" s="61" t="str">
        <f>VLOOKUP('база от провайдера'!A314,Лист1!B$2:F$11,3,FALSE)</f>
        <v>Санкт-Петербург</v>
      </c>
      <c r="H340" s="60" t="str">
        <f>VLOOKUP('база от провайдера'!A314,Лист1!B$2:F$11,4,FALSE)</f>
        <v>г</v>
      </c>
      <c r="I340" s="60" t="str">
        <f>VLOOKUP('база от провайдера'!A314,Лист1!B$2:F$11,5,FALSE)</f>
        <v>ДА</v>
      </c>
      <c r="J340" s="60" t="str">
        <f>'база от провайдера'!D314</f>
        <v>Ветеранов</v>
      </c>
      <c r="K340" s="60" t="str">
        <f>IF( 'база от провайдера'!F314&lt;&gt;"",CONCATENATE('база от провайдера'!E314,"к",'база от провайдера'!F314),'база от провайдера'!E314)</f>
        <v>7</v>
      </c>
      <c r="M340" s="60" t="s">
        <v>1232</v>
      </c>
      <c r="T340" s="60" t="s">
        <v>1233</v>
      </c>
      <c r="AB340" s="62" t="str">
        <f>CONCATENATE(IF('база от провайдера'!G314&lt;&gt;"",CONCATENATE( "Дом запущен: ",'база от провайдера'!G314,". "),""), IF('база от провайдера'!M314&lt;&gt;"",CONCATENATE("Этажей: ",'база от провайдера'!M314,". "),""),  IF('база от провайдера'!N314&lt;&gt;"",CONCATENATE("Квартир: ",'база от провайдера'!N314),""))</f>
        <v>Дом запущен: 28/08/2007-17:07:59. Этажей: 9. Квартир: 10</v>
      </c>
      <c r="AC340" s="60"/>
      <c r="AD340" s="63" t="s">
        <v>1234</v>
      </c>
    </row>
    <row r="341" spans="2:30" x14ac:dyDescent="0.25">
      <c r="B341" s="18">
        <f t="shared" si="8"/>
        <v>3</v>
      </c>
      <c r="C341" s="17" t="str">
        <f t="shared" si="9"/>
        <v>Билайн</v>
      </c>
      <c r="D341" s="9"/>
      <c r="E341" s="60" t="str">
        <f>VLOOKUP('база от провайдера'!A315,Лист1!B$2:F$11,2,FALSE)</f>
        <v>Ленинградская область</v>
      </c>
      <c r="F341" s="60"/>
      <c r="G341" s="61" t="str">
        <f>VLOOKUP('база от провайдера'!A315,Лист1!B$2:F$11,3,FALSE)</f>
        <v>Санкт-Петербург</v>
      </c>
      <c r="H341" s="60" t="str">
        <f>VLOOKUP('база от провайдера'!A315,Лист1!B$2:F$11,4,FALSE)</f>
        <v>г</v>
      </c>
      <c r="I341" s="60" t="str">
        <f>VLOOKUP('база от провайдера'!A315,Лист1!B$2:F$11,5,FALSE)</f>
        <v>ДА</v>
      </c>
      <c r="J341" s="60" t="str">
        <f>'база от провайдера'!D315</f>
        <v>Ветеранов</v>
      </c>
      <c r="K341" s="60" t="str">
        <f>IF( 'база от провайдера'!F315&lt;&gt;"",CONCATENATE('база от провайдера'!E315,"к",'база от провайдера'!F315),'база от провайдера'!E315)</f>
        <v>11</v>
      </c>
      <c r="M341" s="60" t="s">
        <v>1232</v>
      </c>
      <c r="T341" s="60" t="s">
        <v>1233</v>
      </c>
      <c r="AB341" s="62" t="str">
        <f>CONCATENATE(IF('база от провайдера'!G315&lt;&gt;"",CONCATENATE( "Дом запущен: ",'база от провайдера'!G315,". "),""), IF('база от провайдера'!M315&lt;&gt;"",CONCATENATE("Этажей: ",'база от провайдера'!M315,". "),""),  IF('база от провайдера'!N315&lt;&gt;"",CONCATENATE("Квартир: ",'база от провайдера'!N315),""))</f>
        <v>Дом запущен: 28/08/2007-17:07:35. Этажей: 5. Квартир: 9</v>
      </c>
      <c r="AC341" s="60"/>
      <c r="AD341" s="67" t="s">
        <v>1234</v>
      </c>
    </row>
    <row r="342" spans="2:30" x14ac:dyDescent="0.25">
      <c r="B342" s="18">
        <f t="shared" si="8"/>
        <v>3</v>
      </c>
      <c r="C342" s="17" t="str">
        <f t="shared" si="9"/>
        <v>Билайн</v>
      </c>
      <c r="D342" s="9"/>
      <c r="E342" s="60" t="str">
        <f>VLOOKUP('база от провайдера'!A316,Лист1!B$2:F$11,2,FALSE)</f>
        <v>Ленинградская область</v>
      </c>
      <c r="F342" s="60"/>
      <c r="G342" s="61" t="str">
        <f>VLOOKUP('база от провайдера'!A316,Лист1!B$2:F$11,3,FALSE)</f>
        <v>Санкт-Петербург</v>
      </c>
      <c r="H342" s="60" t="str">
        <f>VLOOKUP('база от провайдера'!A316,Лист1!B$2:F$11,4,FALSE)</f>
        <v>г</v>
      </c>
      <c r="I342" s="60" t="str">
        <f>VLOOKUP('база от провайдера'!A316,Лист1!B$2:F$11,5,FALSE)</f>
        <v>ДА</v>
      </c>
      <c r="J342" s="60" t="str">
        <f>'база от провайдера'!D316</f>
        <v>Ветеранов</v>
      </c>
      <c r="K342" s="60" t="str">
        <f>IF( 'база от провайдера'!F316&lt;&gt;"",CONCATENATE('база от провайдера'!E316,"к",'база от провайдера'!F316),'база от провайдера'!E316)</f>
        <v>17</v>
      </c>
      <c r="M342" s="60" t="s">
        <v>1232</v>
      </c>
      <c r="T342" s="60" t="s">
        <v>1233</v>
      </c>
      <c r="AB342" s="62" t="str">
        <f>CONCATENATE(IF('база от провайдера'!G316&lt;&gt;"",CONCATENATE( "Дом запущен: ",'база от провайдера'!G316,". "),""), IF('база от провайдера'!M316&lt;&gt;"",CONCATENATE("Этажей: ",'база от провайдера'!M316,". "),""),  IF('база от провайдера'!N316&lt;&gt;"",CONCATENATE("Квартир: ",'база от провайдера'!N316),""))</f>
        <v>Дом запущен: 28/08/2007-16:50:05. Этажей: 7. Квартир: 5</v>
      </c>
      <c r="AC342" s="60"/>
      <c r="AD342" s="63" t="s">
        <v>1234</v>
      </c>
    </row>
    <row r="343" spans="2:30" x14ac:dyDescent="0.25">
      <c r="B343" s="18">
        <f t="shared" si="8"/>
        <v>3</v>
      </c>
      <c r="C343" s="17" t="str">
        <f t="shared" si="9"/>
        <v>Билайн</v>
      </c>
      <c r="D343" s="9"/>
      <c r="E343" s="60" t="str">
        <f>VLOOKUP('база от провайдера'!A317,Лист1!B$2:F$11,2,FALSE)</f>
        <v>Ленинградская область</v>
      </c>
      <c r="F343" s="60"/>
      <c r="G343" s="61" t="str">
        <f>VLOOKUP('база от провайдера'!A317,Лист1!B$2:F$11,3,FALSE)</f>
        <v>Санкт-Петербург</v>
      </c>
      <c r="H343" s="60" t="str">
        <f>VLOOKUP('база от провайдера'!A317,Лист1!B$2:F$11,4,FALSE)</f>
        <v>г</v>
      </c>
      <c r="I343" s="60" t="str">
        <f>VLOOKUP('база от провайдера'!A317,Лист1!B$2:F$11,5,FALSE)</f>
        <v>ДА</v>
      </c>
      <c r="J343" s="60" t="str">
        <f>'база от провайдера'!D317</f>
        <v>Ветеранов</v>
      </c>
      <c r="K343" s="60" t="str">
        <f>IF( 'база от провайдера'!F317&lt;&gt;"",CONCATENATE('база от провайдера'!E317,"к",'база от провайдера'!F317),'база от провайдера'!E317)</f>
        <v>41</v>
      </c>
      <c r="M343" s="60" t="s">
        <v>1232</v>
      </c>
      <c r="T343" s="60" t="s">
        <v>1233</v>
      </c>
      <c r="AB343" s="62" t="str">
        <f>CONCATENATE(IF('база от провайдера'!G317&lt;&gt;"",CONCATENATE( "Дом запущен: ",'база от провайдера'!G317,". "),""), IF('база от провайдера'!M317&lt;&gt;"",CONCATENATE("Этажей: ",'база от провайдера'!M317,". "),""),  IF('база от провайдера'!N317&lt;&gt;"",CONCATENATE("Квартир: ",'база от провайдера'!N317),""))</f>
        <v>Дом запущен: 28/08/2007-16:51:10. Этажей: 7. Квартир: 5</v>
      </c>
      <c r="AC343" s="60"/>
      <c r="AD343" s="67" t="s">
        <v>1234</v>
      </c>
    </row>
    <row r="344" spans="2:30" x14ac:dyDescent="0.25">
      <c r="B344" s="18">
        <f t="shared" si="8"/>
        <v>3</v>
      </c>
      <c r="C344" s="17" t="str">
        <f t="shared" si="9"/>
        <v>Билайн</v>
      </c>
      <c r="D344" s="9"/>
      <c r="E344" s="60" t="str">
        <f>VLOOKUP('база от провайдера'!A318,Лист1!B$2:F$11,2,FALSE)</f>
        <v>Ленинградская область</v>
      </c>
      <c r="F344" s="60"/>
      <c r="G344" s="61" t="str">
        <f>VLOOKUP('база от провайдера'!A318,Лист1!B$2:F$11,3,FALSE)</f>
        <v>Санкт-Петербург</v>
      </c>
      <c r="H344" s="60" t="str">
        <f>VLOOKUP('база от провайдера'!A318,Лист1!B$2:F$11,4,FALSE)</f>
        <v>г</v>
      </c>
      <c r="I344" s="60" t="str">
        <f>VLOOKUP('база от провайдера'!A318,Лист1!B$2:F$11,5,FALSE)</f>
        <v>ДА</v>
      </c>
      <c r="J344" s="60" t="str">
        <f>'база от провайдера'!D318</f>
        <v>Хошимина</v>
      </c>
      <c r="K344" s="60" t="str">
        <f>IF( 'база от провайдера'!F318&lt;&gt;"",CONCATENATE('база от провайдера'!E318,"к",'база от провайдера'!F318),'база от провайдера'!E318)</f>
        <v>6к1</v>
      </c>
      <c r="M344" s="60" t="s">
        <v>1232</v>
      </c>
      <c r="T344" s="60" t="s">
        <v>1233</v>
      </c>
      <c r="AB344" s="62" t="str">
        <f>CONCATENATE(IF('база от провайдера'!G318&lt;&gt;"",CONCATENATE( "Дом запущен: ",'база от провайдера'!G318,". "),""), IF('база от провайдера'!M318&lt;&gt;"",CONCATENATE("Этажей: ",'база от провайдера'!M318,". "),""),  IF('база от провайдера'!N318&lt;&gt;"",CONCATENATE("Квартир: ",'база от провайдера'!N318),""))</f>
        <v>Дом запущен: 26/03/2013-11:25:52. Этажей: 4. Квартир: 16</v>
      </c>
      <c r="AC344" s="60"/>
      <c r="AD344" s="63" t="s">
        <v>1234</v>
      </c>
    </row>
    <row r="345" spans="2:30" x14ac:dyDescent="0.25">
      <c r="B345" s="18">
        <f t="shared" si="8"/>
        <v>3</v>
      </c>
      <c r="C345" s="17" t="str">
        <f t="shared" si="9"/>
        <v>Билайн</v>
      </c>
      <c r="D345" s="9"/>
      <c r="E345" s="60" t="str">
        <f>VLOOKUP('база от провайдера'!A319,Лист1!B$2:F$11,2,FALSE)</f>
        <v>Ленинградская область</v>
      </c>
      <c r="F345" s="60"/>
      <c r="G345" s="61" t="str">
        <f>VLOOKUP('база от провайдера'!A319,Лист1!B$2:F$11,3,FALSE)</f>
        <v>Санкт-Петербург</v>
      </c>
      <c r="H345" s="60" t="str">
        <f>VLOOKUP('база от провайдера'!A319,Лист1!B$2:F$11,4,FALSE)</f>
        <v>г</v>
      </c>
      <c r="I345" s="60" t="str">
        <f>VLOOKUP('база от провайдера'!A319,Лист1!B$2:F$11,5,FALSE)</f>
        <v>ДА</v>
      </c>
      <c r="J345" s="60" t="str">
        <f>'база от провайдера'!D319</f>
        <v>Энгельса</v>
      </c>
      <c r="K345" s="60" t="str">
        <f>IF( 'база от провайдера'!F319&lt;&gt;"",CONCATENATE('база от провайдера'!E319,"к",'база от провайдера'!F319),'база от провайдера'!E319)</f>
        <v>96</v>
      </c>
      <c r="M345" s="60" t="s">
        <v>1232</v>
      </c>
      <c r="T345" s="60" t="s">
        <v>1233</v>
      </c>
      <c r="AB345" s="62" t="str">
        <f>CONCATENATE(IF('база от провайдера'!G319&lt;&gt;"",CONCATENATE( "Дом запущен: ",'база от провайдера'!G319,". "),""), IF('база от провайдера'!M319&lt;&gt;"",CONCATENATE("Этажей: ",'база от провайдера'!M319,". "),""),  IF('база от провайдера'!N319&lt;&gt;"",CONCATENATE("Квартир: ",'база от провайдера'!N319),""))</f>
        <v>Дом запущен: 27/01/2011-16:14:24. Этажей: 3. Квартир: 9</v>
      </c>
      <c r="AC345" s="60"/>
      <c r="AD345" s="67" t="s">
        <v>1234</v>
      </c>
    </row>
    <row r="346" spans="2:30" x14ac:dyDescent="0.25">
      <c r="B346" s="18">
        <f t="shared" si="8"/>
        <v>3</v>
      </c>
      <c r="C346" s="17" t="str">
        <f t="shared" si="9"/>
        <v>Билайн</v>
      </c>
      <c r="D346" s="9"/>
      <c r="E346" s="60" t="str">
        <f>VLOOKUP('база от провайдера'!A320,Лист1!B$2:F$11,2,FALSE)</f>
        <v>Ленинградская область</v>
      </c>
      <c r="F346" s="60"/>
      <c r="G346" s="61" t="str">
        <f>VLOOKUP('база от провайдера'!A320,Лист1!B$2:F$11,3,FALSE)</f>
        <v>Санкт-Петербург</v>
      </c>
      <c r="H346" s="60" t="str">
        <f>VLOOKUP('база от провайдера'!A320,Лист1!B$2:F$11,4,FALSE)</f>
        <v>г</v>
      </c>
      <c r="I346" s="60" t="str">
        <f>VLOOKUP('база от провайдера'!A320,Лист1!B$2:F$11,5,FALSE)</f>
        <v>ДА</v>
      </c>
      <c r="J346" s="60" t="str">
        <f>'база от провайдера'!D320</f>
        <v>Ветеранов</v>
      </c>
      <c r="K346" s="60" t="str">
        <f>IF( 'база от провайдера'!F320&lt;&gt;"",CONCATENATE('база от провайдера'!E320,"к",'база от провайдера'!F320),'база от провайдера'!E320)</f>
        <v>43</v>
      </c>
      <c r="M346" s="60" t="s">
        <v>1232</v>
      </c>
      <c r="T346" s="60" t="s">
        <v>1233</v>
      </c>
      <c r="AB346" s="62" t="str">
        <f>CONCATENATE(IF('база от провайдера'!G320&lt;&gt;"",CONCATENATE( "Дом запущен: ",'база от провайдера'!G320,". "),""), IF('база от провайдера'!M320&lt;&gt;"",CONCATENATE("Этажей: ",'база от провайдера'!M320,". "),""),  IF('база от провайдера'!N320&lt;&gt;"",CONCATENATE("Квартир: ",'база от провайдера'!N320),""))</f>
        <v>Дом запущен: 28/08/2007-16:51:20. Этажей: 5. Квартир: 9</v>
      </c>
      <c r="AC346" s="60"/>
      <c r="AD346" s="63" t="s">
        <v>1234</v>
      </c>
    </row>
    <row r="347" spans="2:30" x14ac:dyDescent="0.25">
      <c r="B347" s="18">
        <f t="shared" si="8"/>
        <v>3</v>
      </c>
      <c r="C347" s="17" t="str">
        <f t="shared" si="9"/>
        <v>Билайн</v>
      </c>
      <c r="D347" s="9"/>
      <c r="E347" s="60" t="str">
        <f>VLOOKUP('база от провайдера'!A321,Лист1!B$2:F$11,2,FALSE)</f>
        <v>Ленинградская область</v>
      </c>
      <c r="F347" s="60"/>
      <c r="G347" s="61" t="str">
        <f>VLOOKUP('база от провайдера'!A321,Лист1!B$2:F$11,3,FALSE)</f>
        <v>Санкт-Петербург</v>
      </c>
      <c r="H347" s="60" t="str">
        <f>VLOOKUP('база от провайдера'!A321,Лист1!B$2:F$11,4,FALSE)</f>
        <v>г</v>
      </c>
      <c r="I347" s="60" t="str">
        <f>VLOOKUP('база от провайдера'!A321,Лист1!B$2:F$11,5,FALSE)</f>
        <v>ДА</v>
      </c>
      <c r="J347" s="60" t="str">
        <f>'база от провайдера'!D321</f>
        <v>Ветеранов</v>
      </c>
      <c r="K347" s="60" t="str">
        <f>IF( 'база от провайдера'!F321&lt;&gt;"",CONCATENATE('база от провайдера'!E321,"к",'база от провайдера'!F321),'база от провайдера'!E321)</f>
        <v>45</v>
      </c>
      <c r="M347" s="60" t="s">
        <v>1232</v>
      </c>
      <c r="T347" s="60" t="s">
        <v>1233</v>
      </c>
      <c r="AB347" s="62" t="str">
        <f>CONCATENATE(IF('база от провайдера'!G321&lt;&gt;"",CONCATENATE( "Дом запущен: ",'база от провайдера'!G321,". "),""), IF('база от провайдера'!M321&lt;&gt;"",CONCATENATE("Этажей: ",'база от провайдера'!M321,". "),""),  IF('база от провайдера'!N321&lt;&gt;"",CONCATENATE("Квартир: ",'база от провайдера'!N321),""))</f>
        <v>Дом запущен: 28/08/2007-16:51:30. Этажей: 1. Квартир: 12</v>
      </c>
      <c r="AC347" s="60"/>
      <c r="AD347" s="67" t="s">
        <v>1234</v>
      </c>
    </row>
    <row r="348" spans="2:30" x14ac:dyDescent="0.25">
      <c r="B348" s="18">
        <f t="shared" si="8"/>
        <v>3</v>
      </c>
      <c r="C348" s="17" t="str">
        <f t="shared" si="9"/>
        <v>Билайн</v>
      </c>
      <c r="D348" s="9"/>
      <c r="E348" s="60" t="str">
        <f>VLOOKUP('база от провайдера'!A322,Лист1!B$2:F$11,2,FALSE)</f>
        <v>Ленинградская область</v>
      </c>
      <c r="F348" s="60"/>
      <c r="G348" s="61" t="str">
        <f>VLOOKUP('база от провайдера'!A322,Лист1!B$2:F$11,3,FALSE)</f>
        <v>Санкт-Петербург</v>
      </c>
      <c r="H348" s="60" t="str">
        <f>VLOOKUP('база от провайдера'!A322,Лист1!B$2:F$11,4,FALSE)</f>
        <v>г</v>
      </c>
      <c r="I348" s="60" t="str">
        <f>VLOOKUP('база от провайдера'!A322,Лист1!B$2:F$11,5,FALSE)</f>
        <v>ДА</v>
      </c>
      <c r="J348" s="60" t="str">
        <f>'база от провайдера'!D322</f>
        <v>Ветеранов</v>
      </c>
      <c r="K348" s="60" t="str">
        <f>IF( 'база от провайдера'!F322&lt;&gt;"",CONCATENATE('база от провайдера'!E322,"к",'база от провайдера'!F322),'база от провайдера'!E322)</f>
        <v>47</v>
      </c>
      <c r="M348" s="60" t="s">
        <v>1232</v>
      </c>
      <c r="T348" s="60" t="s">
        <v>1233</v>
      </c>
      <c r="AB348" s="62" t="str">
        <f>CONCATENATE(IF('база от провайдера'!G322&lt;&gt;"",CONCATENATE( "Дом запущен: ",'база от провайдера'!G322,". "),""), IF('база от провайдера'!M322&lt;&gt;"",CONCATENATE("Этажей: ",'база от провайдера'!M322,". "),""),  IF('база от провайдера'!N322&lt;&gt;"",CONCATENATE("Квартир: ",'база от провайдера'!N322),""))</f>
        <v>Дом запущен: 28/08/2007-16:51:40. Этажей: 1. Квартир: 12</v>
      </c>
      <c r="AC348" s="60"/>
      <c r="AD348" s="63" t="s">
        <v>1234</v>
      </c>
    </row>
    <row r="349" spans="2:30" x14ac:dyDescent="0.25">
      <c r="B349" s="18">
        <f t="shared" ref="B349:B412" si="10">$B$8</f>
        <v>3</v>
      </c>
      <c r="C349" s="17" t="str">
        <f t="shared" ref="C349:C412" si="11">$C$8</f>
        <v>Билайн</v>
      </c>
      <c r="D349" s="9"/>
      <c r="E349" s="60" t="str">
        <f>VLOOKUP('база от провайдера'!A323,Лист1!B$2:F$11,2,FALSE)</f>
        <v>Ленинградская область</v>
      </c>
      <c r="F349" s="60"/>
      <c r="G349" s="61" t="str">
        <f>VLOOKUP('база от провайдера'!A323,Лист1!B$2:F$11,3,FALSE)</f>
        <v>Санкт-Петербург</v>
      </c>
      <c r="H349" s="60" t="str">
        <f>VLOOKUP('база от провайдера'!A323,Лист1!B$2:F$11,4,FALSE)</f>
        <v>г</v>
      </c>
      <c r="I349" s="60" t="str">
        <f>VLOOKUP('база от провайдера'!A323,Лист1!B$2:F$11,5,FALSE)</f>
        <v>ДА</v>
      </c>
      <c r="J349" s="60" t="str">
        <f>'база от провайдера'!D323</f>
        <v>Ветеранов</v>
      </c>
      <c r="K349" s="60" t="str">
        <f>IF( 'база от провайдера'!F323&lt;&gt;"",CONCATENATE('база от провайдера'!E323,"к",'база от провайдера'!F323),'база от провайдера'!E323)</f>
        <v>65</v>
      </c>
      <c r="M349" s="60" t="s">
        <v>1232</v>
      </c>
      <c r="T349" s="60" t="s">
        <v>1233</v>
      </c>
      <c r="AB349" s="62" t="str">
        <f>CONCATENATE(IF('база от провайдера'!G323&lt;&gt;"",CONCATENATE( "Дом запущен: ",'база от провайдера'!G323,". "),""), IF('база от провайдера'!M323&lt;&gt;"",CONCATENATE("Этажей: ",'база от провайдера'!M323,". "),""),  IF('база от провайдера'!N323&lt;&gt;"",CONCATENATE("Квартир: ",'база от провайдера'!N323),""))</f>
        <v>Дом запущен: 27/08/2007-14:36:18. Этажей: 5. Квартир: 5</v>
      </c>
      <c r="AC349" s="60"/>
      <c r="AD349" s="67" t="s">
        <v>1234</v>
      </c>
    </row>
    <row r="350" spans="2:30" x14ac:dyDescent="0.25">
      <c r="B350" s="18">
        <f t="shared" si="10"/>
        <v>3</v>
      </c>
      <c r="C350" s="17" t="str">
        <f t="shared" si="11"/>
        <v>Билайн</v>
      </c>
      <c r="D350" s="9"/>
      <c r="E350" s="60" t="str">
        <f>VLOOKUP('база от провайдера'!A324,Лист1!B$2:F$11,2,FALSE)</f>
        <v>Ленинградская область</v>
      </c>
      <c r="F350" s="60"/>
      <c r="G350" s="61" t="str">
        <f>VLOOKUP('база от провайдера'!A324,Лист1!B$2:F$11,3,FALSE)</f>
        <v>Санкт-Петербург</v>
      </c>
      <c r="H350" s="60" t="str">
        <f>VLOOKUP('база от провайдера'!A324,Лист1!B$2:F$11,4,FALSE)</f>
        <v>г</v>
      </c>
      <c r="I350" s="60" t="str">
        <f>VLOOKUP('база от провайдера'!A324,Лист1!B$2:F$11,5,FALSE)</f>
        <v>ДА</v>
      </c>
      <c r="J350" s="60" t="str">
        <f>'база от провайдера'!D324</f>
        <v>Ветеранов</v>
      </c>
      <c r="K350" s="60" t="str">
        <f>IF( 'база от провайдера'!F324&lt;&gt;"",CONCATENATE('база от провайдера'!E324,"к",'база от провайдера'!F324),'база от провайдера'!E324)</f>
        <v>67к1</v>
      </c>
      <c r="M350" s="60" t="s">
        <v>1232</v>
      </c>
      <c r="T350" s="60" t="s">
        <v>1233</v>
      </c>
      <c r="AB350" s="62" t="str">
        <f>CONCATENATE(IF('база от провайдера'!G324&lt;&gt;"",CONCATENATE( "Дом запущен: ",'база от провайдера'!G324,". "),""), IF('база от провайдера'!M324&lt;&gt;"",CONCATENATE("Этажей: ",'база от провайдера'!M324,". "),""),  IF('база от провайдера'!N324&lt;&gt;"",CONCATENATE("Квартир: ",'база от провайдера'!N324),""))</f>
        <v>Дом запущен: 27/08/2007-14:37:20. Этажей: 7. Квартир: 5</v>
      </c>
      <c r="AC350" s="60"/>
      <c r="AD350" s="63" t="s">
        <v>1234</v>
      </c>
    </row>
    <row r="351" spans="2:30" x14ac:dyDescent="0.25">
      <c r="B351" s="18">
        <f t="shared" si="10"/>
        <v>3</v>
      </c>
      <c r="C351" s="17" t="str">
        <f t="shared" si="11"/>
        <v>Билайн</v>
      </c>
      <c r="D351" s="9"/>
      <c r="E351" s="60" t="str">
        <f>VLOOKUP('база от провайдера'!A325,Лист1!B$2:F$11,2,FALSE)</f>
        <v>Ленинградская область</v>
      </c>
      <c r="F351" s="60"/>
      <c r="G351" s="61" t="str">
        <f>VLOOKUP('база от провайдера'!A325,Лист1!B$2:F$11,3,FALSE)</f>
        <v>Санкт-Петербург</v>
      </c>
      <c r="H351" s="60" t="str">
        <f>VLOOKUP('база от провайдера'!A325,Лист1!B$2:F$11,4,FALSE)</f>
        <v>г</v>
      </c>
      <c r="I351" s="60" t="str">
        <f>VLOOKUP('база от провайдера'!A325,Лист1!B$2:F$11,5,FALSE)</f>
        <v>ДА</v>
      </c>
      <c r="J351" s="60" t="str">
        <f>'база от провайдера'!D325</f>
        <v>Ветеранов</v>
      </c>
      <c r="K351" s="60" t="str">
        <f>IF( 'база от провайдера'!F325&lt;&gt;"",CONCATENATE('база от провайдера'!E325,"к",'база от провайдера'!F325),'база от провайдера'!E325)</f>
        <v>71к5</v>
      </c>
      <c r="M351" s="60" t="s">
        <v>1232</v>
      </c>
      <c r="T351" s="60" t="s">
        <v>1233</v>
      </c>
      <c r="AB351" s="62" t="str">
        <f>CONCATENATE(IF('база от провайдера'!G325&lt;&gt;"",CONCATENATE( "Дом запущен: ",'база от провайдера'!G325,". "),""), IF('база от провайдера'!M325&lt;&gt;"",CONCATENATE("Этажей: ",'база от провайдера'!M325,". "),""),  IF('база от провайдера'!N325&lt;&gt;"",CONCATENATE("Квартир: ",'база от провайдера'!N325),""))</f>
        <v>Дом запущен: 27/08/2007-14:38:50. Этажей: 1. Квартир: 9</v>
      </c>
      <c r="AC351" s="60"/>
      <c r="AD351" s="67" t="s">
        <v>1234</v>
      </c>
    </row>
    <row r="352" spans="2:30" x14ac:dyDescent="0.25">
      <c r="B352" s="18">
        <f t="shared" si="10"/>
        <v>3</v>
      </c>
      <c r="C352" s="17" t="str">
        <f t="shared" si="11"/>
        <v>Билайн</v>
      </c>
      <c r="D352" s="9"/>
      <c r="E352" s="60" t="str">
        <f>VLOOKUP('база от провайдера'!A326,Лист1!B$2:F$11,2,FALSE)</f>
        <v>Ленинградская область</v>
      </c>
      <c r="F352" s="60"/>
      <c r="G352" s="61" t="str">
        <f>VLOOKUP('база от провайдера'!A326,Лист1!B$2:F$11,3,FALSE)</f>
        <v>Санкт-Петербург</v>
      </c>
      <c r="H352" s="60" t="str">
        <f>VLOOKUP('база от провайдера'!A326,Лист1!B$2:F$11,4,FALSE)</f>
        <v>г</v>
      </c>
      <c r="I352" s="60" t="str">
        <f>VLOOKUP('база от провайдера'!A326,Лист1!B$2:F$11,5,FALSE)</f>
        <v>ДА</v>
      </c>
      <c r="J352" s="60" t="str">
        <f>'база от провайдера'!D326</f>
        <v>Ветеранов</v>
      </c>
      <c r="K352" s="60" t="str">
        <f>IF( 'база от провайдера'!F326&lt;&gt;"",CONCATENATE('база от провайдера'!E326,"к",'база от провайдера'!F326),'база от провайдера'!E326)</f>
        <v>84</v>
      </c>
      <c r="M352" s="60" t="s">
        <v>1232</v>
      </c>
      <c r="T352" s="60" t="s">
        <v>1233</v>
      </c>
      <c r="AB352" s="62" t="str">
        <f>CONCATENATE(IF('база от провайдера'!G326&lt;&gt;"",CONCATENATE( "Дом запущен: ",'база от провайдера'!G326,". "),""), IF('база от провайдера'!M326&lt;&gt;"",CONCATENATE("Этажей: ",'база от провайдера'!M326,". "),""),  IF('база от провайдера'!N326&lt;&gt;"",CONCATENATE("Квартир: ",'база от провайдера'!N326),""))</f>
        <v>Дом запущен: 27/08/2007-14:41:36. Этажей: 7. Квартир: 5</v>
      </c>
      <c r="AC352" s="60"/>
      <c r="AD352" s="63" t="s">
        <v>1234</v>
      </c>
    </row>
    <row r="353" spans="2:30" x14ac:dyDescent="0.25">
      <c r="B353" s="18">
        <f t="shared" si="10"/>
        <v>3</v>
      </c>
      <c r="C353" s="17" t="str">
        <f t="shared" si="11"/>
        <v>Билайн</v>
      </c>
      <c r="D353" s="9"/>
      <c r="E353" s="60" t="str">
        <f>VLOOKUP('база от провайдера'!A327,Лист1!B$2:F$11,2,FALSE)</f>
        <v>Ленинградская область</v>
      </c>
      <c r="F353" s="60"/>
      <c r="G353" s="61" t="str">
        <f>VLOOKUP('база от провайдера'!A327,Лист1!B$2:F$11,3,FALSE)</f>
        <v>Санкт-Петербург</v>
      </c>
      <c r="H353" s="60" t="str">
        <f>VLOOKUP('база от провайдера'!A327,Лист1!B$2:F$11,4,FALSE)</f>
        <v>г</v>
      </c>
      <c r="I353" s="60" t="str">
        <f>VLOOKUP('база от провайдера'!A327,Лист1!B$2:F$11,5,FALSE)</f>
        <v>ДА</v>
      </c>
      <c r="J353" s="60" t="str">
        <f>'база от провайдера'!D327</f>
        <v>Ветеранов</v>
      </c>
      <c r="K353" s="60" t="str">
        <f>IF( 'база от провайдера'!F327&lt;&gt;"",CONCATENATE('база от провайдера'!E327,"к",'база от провайдера'!F327),'база от провайдера'!E327)</f>
        <v>90</v>
      </c>
      <c r="M353" s="60" t="s">
        <v>1232</v>
      </c>
      <c r="T353" s="60" t="s">
        <v>1233</v>
      </c>
      <c r="AB353" s="62" t="str">
        <f>CONCATENATE(IF('база от провайдера'!G327&lt;&gt;"",CONCATENATE( "Дом запущен: ",'база от провайдера'!G327,". "),""), IF('база от провайдера'!M327&lt;&gt;"",CONCATENATE("Этажей: ",'база от провайдера'!M327,". "),""),  IF('база от провайдера'!N327&lt;&gt;"",CONCATENATE("Квартир: ",'база от провайдера'!N327),""))</f>
        <v>Дом запущен: 05/12/2011-17:04:51. Этажей: 4. Квартир: 9</v>
      </c>
      <c r="AC353" s="60"/>
      <c r="AD353" s="67" t="s">
        <v>1234</v>
      </c>
    </row>
    <row r="354" spans="2:30" x14ac:dyDescent="0.25">
      <c r="B354" s="18">
        <f t="shared" si="10"/>
        <v>3</v>
      </c>
      <c r="C354" s="17" t="str">
        <f t="shared" si="11"/>
        <v>Билайн</v>
      </c>
      <c r="D354" s="9"/>
      <c r="E354" s="60" t="str">
        <f>VLOOKUP('база от провайдера'!A328,Лист1!B$2:F$11,2,FALSE)</f>
        <v>Ленинградская область</v>
      </c>
      <c r="F354" s="60"/>
      <c r="G354" s="61" t="str">
        <f>VLOOKUP('база от провайдера'!A328,Лист1!B$2:F$11,3,FALSE)</f>
        <v>Санкт-Петербург</v>
      </c>
      <c r="H354" s="60" t="str">
        <f>VLOOKUP('база от провайдера'!A328,Лист1!B$2:F$11,4,FALSE)</f>
        <v>г</v>
      </c>
      <c r="I354" s="60" t="str">
        <f>VLOOKUP('база от провайдера'!A328,Лист1!B$2:F$11,5,FALSE)</f>
        <v>ДА</v>
      </c>
      <c r="J354" s="60" t="str">
        <f>'база от провайдера'!D328</f>
        <v>Ветеранов</v>
      </c>
      <c r="K354" s="60" t="str">
        <f>IF( 'база от провайдера'!F328&lt;&gt;"",CONCATENATE('база от провайдера'!E328,"к",'база от провайдера'!F328),'база от провайдера'!E328)</f>
        <v>18</v>
      </c>
      <c r="M354" s="60" t="s">
        <v>1232</v>
      </c>
      <c r="T354" s="60" t="s">
        <v>1233</v>
      </c>
      <c r="AB354" s="62" t="str">
        <f>CONCATENATE(IF('база от провайдера'!G328&lt;&gt;"",CONCATENATE( "Дом запущен: ",'база от провайдера'!G328,". "),""), IF('база от провайдера'!M328&lt;&gt;"",CONCATENATE("Этажей: ",'база от провайдера'!M328,". "),""),  IF('база от провайдера'!N328&lt;&gt;"",CONCATENATE("Квартир: ",'база от провайдера'!N328),""))</f>
        <v>Дом запущен: 28/08/2007-17:05:28. Этажей: 5. Квартир: 5</v>
      </c>
      <c r="AC354" s="60"/>
      <c r="AD354" s="63" t="s">
        <v>1234</v>
      </c>
    </row>
    <row r="355" spans="2:30" x14ac:dyDescent="0.25">
      <c r="B355" s="18">
        <f t="shared" si="10"/>
        <v>3</v>
      </c>
      <c r="C355" s="17" t="str">
        <f t="shared" si="11"/>
        <v>Билайн</v>
      </c>
      <c r="D355" s="9"/>
      <c r="E355" s="60" t="str">
        <f>VLOOKUP('база от провайдера'!A329,Лист1!B$2:F$11,2,FALSE)</f>
        <v>Ленинградская область</v>
      </c>
      <c r="F355" s="60"/>
      <c r="G355" s="61" t="str">
        <f>VLOOKUP('база от провайдера'!A329,Лист1!B$2:F$11,3,FALSE)</f>
        <v>Санкт-Петербург</v>
      </c>
      <c r="H355" s="60" t="str">
        <f>VLOOKUP('база от провайдера'!A329,Лист1!B$2:F$11,4,FALSE)</f>
        <v>г</v>
      </c>
      <c r="I355" s="60" t="str">
        <f>VLOOKUP('база от провайдера'!A329,Лист1!B$2:F$11,5,FALSE)</f>
        <v>ДА</v>
      </c>
      <c r="J355" s="60" t="str">
        <f>'база от провайдера'!D329</f>
        <v>Харченко</v>
      </c>
      <c r="K355" s="60" t="str">
        <f>IF( 'база от провайдера'!F329&lt;&gt;"",CONCATENATE('база от провайдера'!E329,"к",'база от провайдера'!F329),'база от провайдера'!E329)</f>
        <v>12</v>
      </c>
      <c r="M355" s="60" t="s">
        <v>1232</v>
      </c>
      <c r="T355" s="60" t="s">
        <v>1233</v>
      </c>
      <c r="AB355" s="62" t="str">
        <f>CONCATENATE(IF('база от провайдера'!G329&lt;&gt;"",CONCATENATE( "Дом запущен: ",'база от провайдера'!G329,". "),""), IF('база от провайдера'!M329&lt;&gt;"",CONCATENATE("Этажей: ",'база от провайдера'!M329,". "),""),  IF('база от провайдера'!N329&lt;&gt;"",CONCATENATE("Квартир: ",'база от провайдера'!N329),""))</f>
        <v>Дом запущен: 25/08/2011-18:06:07. Этажей: 3. Квартир: 5</v>
      </c>
      <c r="AC355" s="60"/>
      <c r="AD355" s="67" t="s">
        <v>1234</v>
      </c>
    </row>
    <row r="356" spans="2:30" x14ac:dyDescent="0.25">
      <c r="B356" s="18">
        <f t="shared" si="10"/>
        <v>3</v>
      </c>
      <c r="C356" s="17" t="str">
        <f t="shared" si="11"/>
        <v>Билайн</v>
      </c>
      <c r="D356" s="9"/>
      <c r="E356" s="60" t="str">
        <f>VLOOKUP('база от провайдера'!A330,Лист1!B$2:F$11,2,FALSE)</f>
        <v>Ленинградская область</v>
      </c>
      <c r="F356" s="60"/>
      <c r="G356" s="61" t="str">
        <f>VLOOKUP('база от провайдера'!A330,Лист1!B$2:F$11,3,FALSE)</f>
        <v>Санкт-Петербург</v>
      </c>
      <c r="H356" s="60" t="str">
        <f>VLOOKUP('база от провайдера'!A330,Лист1!B$2:F$11,4,FALSE)</f>
        <v>г</v>
      </c>
      <c r="I356" s="60" t="str">
        <f>VLOOKUP('база от провайдера'!A330,Лист1!B$2:F$11,5,FALSE)</f>
        <v>ДА</v>
      </c>
      <c r="J356" s="60" t="str">
        <f>'база от провайдера'!D330</f>
        <v>Ветеранов</v>
      </c>
      <c r="K356" s="60" t="str">
        <f>IF( 'база от провайдера'!F330&lt;&gt;"",CONCATENATE('база от провайдера'!E330,"к",'база от провайдера'!F330),'база от провайдера'!E330)</f>
        <v>25</v>
      </c>
      <c r="M356" s="60" t="s">
        <v>1232</v>
      </c>
      <c r="T356" s="60" t="s">
        <v>1233</v>
      </c>
      <c r="AB356" s="62" t="str">
        <f>CONCATENATE(IF('база от провайдера'!G330&lt;&gt;"",CONCATENATE( "Дом запущен: ",'база от провайдера'!G330,". "),""), IF('база от провайдера'!M330&lt;&gt;"",CONCATENATE("Этажей: ",'база от провайдера'!M330,". "),""),  IF('база от провайдера'!N330&lt;&gt;"",CONCATENATE("Квартир: ",'база от провайдера'!N330),""))</f>
        <v>Дом запущен: 28/08/2007-16:50:23. Этажей: 7. Квартир: 5</v>
      </c>
      <c r="AC356" s="60"/>
      <c r="AD356" s="63" t="s">
        <v>1234</v>
      </c>
    </row>
    <row r="357" spans="2:30" x14ac:dyDescent="0.25">
      <c r="B357" s="18">
        <f t="shared" si="10"/>
        <v>3</v>
      </c>
      <c r="C357" s="17" t="str">
        <f t="shared" si="11"/>
        <v>Билайн</v>
      </c>
      <c r="D357" s="9"/>
      <c r="E357" s="60" t="str">
        <f>VLOOKUP('база от провайдера'!A331,Лист1!B$2:F$11,2,FALSE)</f>
        <v>Ленинградская область</v>
      </c>
      <c r="F357" s="60"/>
      <c r="G357" s="61" t="str">
        <f>VLOOKUP('база от провайдера'!A331,Лист1!B$2:F$11,3,FALSE)</f>
        <v>Санкт-Петербург</v>
      </c>
      <c r="H357" s="60" t="str">
        <f>VLOOKUP('база от провайдера'!A331,Лист1!B$2:F$11,4,FALSE)</f>
        <v>г</v>
      </c>
      <c r="I357" s="60" t="str">
        <f>VLOOKUP('база от провайдера'!A331,Лист1!B$2:F$11,5,FALSE)</f>
        <v>ДА</v>
      </c>
      <c r="J357" s="60" t="str">
        <f>'база от провайдера'!D331</f>
        <v>Ленинский</v>
      </c>
      <c r="K357" s="60" t="str">
        <f>IF( 'база от провайдера'!F331&lt;&gt;"",CONCATENATE('база от провайдера'!E331,"к",'база от провайдера'!F331),'база от провайдера'!E331)</f>
        <v>121к3</v>
      </c>
      <c r="M357" s="60" t="s">
        <v>1232</v>
      </c>
      <c r="T357" s="60" t="s">
        <v>1233</v>
      </c>
      <c r="AB357" s="62" t="str">
        <f>CONCATENATE(IF('база от провайдера'!G331&lt;&gt;"",CONCATENATE( "Дом запущен: ",'база от провайдера'!G331,". "),""), IF('база от провайдера'!M331&lt;&gt;"",CONCATENATE("Этажей: ",'база от провайдера'!M331,". "),""),  IF('база от провайдера'!N331&lt;&gt;"",CONCATENATE("Квартир: ",'база от провайдера'!N331),""))</f>
        <v>Дом запущен: 28/08/2007-17:12:42. Этажей: 5. Квартир: 5</v>
      </c>
      <c r="AC357" s="60"/>
      <c r="AD357" s="67" t="s">
        <v>1234</v>
      </c>
    </row>
    <row r="358" spans="2:30" x14ac:dyDescent="0.25">
      <c r="B358" s="18">
        <f t="shared" si="10"/>
        <v>3</v>
      </c>
      <c r="C358" s="17" t="str">
        <f t="shared" si="11"/>
        <v>Билайн</v>
      </c>
      <c r="D358" s="9"/>
      <c r="E358" s="60" t="str">
        <f>VLOOKUP('база от провайдера'!A332,Лист1!B$2:F$11,2,FALSE)</f>
        <v>Ленинградская область</v>
      </c>
      <c r="F358" s="60"/>
      <c r="G358" s="61" t="str">
        <f>VLOOKUP('база от провайдера'!A332,Лист1!B$2:F$11,3,FALSE)</f>
        <v>Санкт-Петербург</v>
      </c>
      <c r="H358" s="60" t="str">
        <f>VLOOKUP('база от провайдера'!A332,Лист1!B$2:F$11,4,FALSE)</f>
        <v>г</v>
      </c>
      <c r="I358" s="60" t="str">
        <f>VLOOKUP('база от провайдера'!A332,Лист1!B$2:F$11,5,FALSE)</f>
        <v>ДА</v>
      </c>
      <c r="J358" s="60" t="str">
        <f>'база от провайдера'!D332</f>
        <v>Рашетова</v>
      </c>
      <c r="K358" s="60" t="str">
        <f>IF( 'база от провайдера'!F332&lt;&gt;"",CONCATENATE('база от провайдера'!E332,"к",'база от провайдера'!F332),'база от провайдера'!E332)</f>
        <v>11к2</v>
      </c>
      <c r="M358" s="60" t="s">
        <v>1232</v>
      </c>
      <c r="T358" s="60" t="s">
        <v>1233</v>
      </c>
      <c r="AB358" s="62" t="str">
        <f>CONCATENATE(IF('база от провайдера'!G332&lt;&gt;"",CONCATENATE( "Дом запущен: ",'база от провайдера'!G332,". "),""), IF('база от провайдера'!M332&lt;&gt;"",CONCATENATE("Этажей: ",'база от провайдера'!M332,". "),""),  IF('база от провайдера'!N332&lt;&gt;"",CONCATENATE("Квартир: ",'база от провайдера'!N332),""))</f>
        <v>Дом запущен: 18/11/2010-16:58:49. Этажей: 5. Квартир: 5</v>
      </c>
      <c r="AC358" s="60"/>
      <c r="AD358" s="63" t="s">
        <v>1234</v>
      </c>
    </row>
    <row r="359" spans="2:30" x14ac:dyDescent="0.25">
      <c r="B359" s="18">
        <f t="shared" si="10"/>
        <v>3</v>
      </c>
      <c r="C359" s="17" t="str">
        <f t="shared" si="11"/>
        <v>Билайн</v>
      </c>
      <c r="D359" s="9"/>
      <c r="E359" s="60" t="str">
        <f>VLOOKUP('база от провайдера'!A333,Лист1!B$2:F$11,2,FALSE)</f>
        <v>Ленинградская область</v>
      </c>
      <c r="F359" s="60"/>
      <c r="G359" s="61" t="str">
        <f>VLOOKUP('база от провайдера'!A333,Лист1!B$2:F$11,3,FALSE)</f>
        <v>Санкт-Петербург</v>
      </c>
      <c r="H359" s="60" t="str">
        <f>VLOOKUP('база от провайдера'!A333,Лист1!B$2:F$11,4,FALSE)</f>
        <v>г</v>
      </c>
      <c r="I359" s="60" t="str">
        <f>VLOOKUP('база от провайдера'!A333,Лист1!B$2:F$11,5,FALSE)</f>
        <v>ДА</v>
      </c>
      <c r="J359" s="60" t="str">
        <f>'база от провайдера'!D333</f>
        <v>Ветеранов</v>
      </c>
      <c r="K359" s="60" t="str">
        <f>IF( 'база от провайдера'!F333&lt;&gt;"",CONCATENATE('база от провайдера'!E333,"к",'база от провайдера'!F333),'база от провайдера'!E333)</f>
        <v>29</v>
      </c>
      <c r="M359" s="60" t="s">
        <v>1232</v>
      </c>
      <c r="T359" s="60" t="s">
        <v>1233</v>
      </c>
      <c r="AB359" s="62" t="str">
        <f>CONCATENATE(IF('база от провайдера'!G333&lt;&gt;"",CONCATENATE( "Дом запущен: ",'база от провайдера'!G333,". "),""), IF('база от провайдера'!M333&lt;&gt;"",CONCATENATE("Этажей: ",'база от провайдера'!M333,". "),""),  IF('база от провайдера'!N333&lt;&gt;"",CONCATENATE("Квартир: ",'база от провайдера'!N333),""))</f>
        <v>Дом запущен: 27/08/2007-14:42:48. Этажей: 1. Квартир: 9</v>
      </c>
      <c r="AC359" s="60"/>
      <c r="AD359" s="67" t="s">
        <v>1234</v>
      </c>
    </row>
    <row r="360" spans="2:30" x14ac:dyDescent="0.25">
      <c r="B360" s="18">
        <f t="shared" si="10"/>
        <v>3</v>
      </c>
      <c r="C360" s="17" t="str">
        <f t="shared" si="11"/>
        <v>Билайн</v>
      </c>
      <c r="D360" s="9"/>
      <c r="E360" s="60" t="str">
        <f>VLOOKUP('база от провайдера'!A334,Лист1!B$2:F$11,2,FALSE)</f>
        <v>Ленинградская область</v>
      </c>
      <c r="F360" s="60"/>
      <c r="G360" s="61" t="str">
        <f>VLOOKUP('база от провайдера'!A334,Лист1!B$2:F$11,3,FALSE)</f>
        <v>Санкт-Петербург</v>
      </c>
      <c r="H360" s="60" t="str">
        <f>VLOOKUP('база от провайдера'!A334,Лист1!B$2:F$11,4,FALSE)</f>
        <v>г</v>
      </c>
      <c r="I360" s="60" t="str">
        <f>VLOOKUP('база от провайдера'!A334,Лист1!B$2:F$11,5,FALSE)</f>
        <v>ДА</v>
      </c>
      <c r="J360" s="60" t="str">
        <f>'база от провайдера'!D334</f>
        <v>Лесной</v>
      </c>
      <c r="K360" s="60" t="str">
        <f>IF( 'база от провайдера'!F334&lt;&gt;"",CONCATENATE('база от провайдера'!E334,"к",'база от провайдера'!F334),'база от провайдера'!E334)</f>
        <v>37к2</v>
      </c>
      <c r="M360" s="60" t="s">
        <v>1232</v>
      </c>
      <c r="T360" s="60" t="s">
        <v>1233</v>
      </c>
      <c r="AB360" s="62" t="str">
        <f>CONCATENATE(IF('база от провайдера'!G334&lt;&gt;"",CONCATENATE( "Дом запущен: ",'база от провайдера'!G334,". "),""), IF('база от провайдера'!M334&lt;&gt;"",CONCATENATE("Этажей: ",'база от провайдера'!M334,". "),""),  IF('база от провайдера'!N334&lt;&gt;"",CONCATENATE("Квартир: ",'база от провайдера'!N334),""))</f>
        <v>Дом запущен: 25/08/2011-18:05:42. Этажей: 6. Квартир: 5</v>
      </c>
      <c r="AC360" s="60"/>
      <c r="AD360" s="63" t="s">
        <v>1234</v>
      </c>
    </row>
    <row r="361" spans="2:30" x14ac:dyDescent="0.25">
      <c r="B361" s="18">
        <f t="shared" si="10"/>
        <v>3</v>
      </c>
      <c r="C361" s="17" t="str">
        <f t="shared" si="11"/>
        <v>Билайн</v>
      </c>
      <c r="D361" s="9"/>
      <c r="E361" s="60" t="str">
        <f>VLOOKUP('база от провайдера'!A335,Лист1!B$2:F$11,2,FALSE)</f>
        <v>Ленинградская область</v>
      </c>
      <c r="F361" s="60"/>
      <c r="G361" s="61" t="str">
        <f>VLOOKUP('база от провайдера'!A335,Лист1!B$2:F$11,3,FALSE)</f>
        <v>Санкт-Петербург</v>
      </c>
      <c r="H361" s="60" t="str">
        <f>VLOOKUP('база от провайдера'!A335,Лист1!B$2:F$11,4,FALSE)</f>
        <v>г</v>
      </c>
      <c r="I361" s="60" t="str">
        <f>VLOOKUP('база от провайдера'!A335,Лист1!B$2:F$11,5,FALSE)</f>
        <v>ДА</v>
      </c>
      <c r="J361" s="60" t="str">
        <f>'база от провайдера'!D335</f>
        <v>Тореза</v>
      </c>
      <c r="K361" s="60" t="str">
        <f>IF( 'база от провайдера'!F335&lt;&gt;"",CONCATENATE('база от провайдера'!E335,"к",'база от провайдера'!F335),'база от провайдера'!E335)</f>
        <v>76</v>
      </c>
      <c r="M361" s="60" t="s">
        <v>1232</v>
      </c>
      <c r="T361" s="60" t="s">
        <v>1233</v>
      </c>
      <c r="AB361" s="62" t="str">
        <f>CONCATENATE(IF('база от провайдера'!G335&lt;&gt;"",CONCATENATE( "Дом запущен: ",'база от провайдера'!G335,". "),""), IF('база от провайдера'!M335&lt;&gt;"",CONCATENATE("Этажей: ",'база от провайдера'!M335,". "),""),  IF('база от провайдера'!N335&lt;&gt;"",CONCATENATE("Квартир: ",'база от провайдера'!N335),""))</f>
        <v>Дом запущен: 18/11/2010-16:56:25. Этажей: 9. Квартир: 5</v>
      </c>
      <c r="AC361" s="60"/>
      <c r="AD361" s="67" t="s">
        <v>1234</v>
      </c>
    </row>
    <row r="362" spans="2:30" x14ac:dyDescent="0.25">
      <c r="B362" s="18">
        <f t="shared" si="10"/>
        <v>3</v>
      </c>
      <c r="C362" s="17" t="str">
        <f t="shared" si="11"/>
        <v>Билайн</v>
      </c>
      <c r="D362" s="9"/>
      <c r="E362" s="60" t="str">
        <f>VLOOKUP('база от провайдера'!A336,Лист1!B$2:F$11,2,FALSE)</f>
        <v>Ленинградская область</v>
      </c>
      <c r="F362" s="60"/>
      <c r="G362" s="61" t="str">
        <f>VLOOKUP('база от провайдера'!A336,Лист1!B$2:F$11,3,FALSE)</f>
        <v>Санкт-Петербург</v>
      </c>
      <c r="H362" s="60" t="str">
        <f>VLOOKUP('база от провайдера'!A336,Лист1!B$2:F$11,4,FALSE)</f>
        <v>г</v>
      </c>
      <c r="I362" s="60" t="str">
        <f>VLOOKUP('база от провайдера'!A336,Лист1!B$2:F$11,5,FALSE)</f>
        <v>ДА</v>
      </c>
      <c r="J362" s="60" t="str">
        <f>'база от провайдера'!D336</f>
        <v>Червонного Казачества</v>
      </c>
      <c r="K362" s="60" t="str">
        <f>IF( 'база от провайдера'!F336&lt;&gt;"",CONCATENATE('база от провайдера'!E336,"к",'база от провайдера'!F336),'база от провайдера'!E336)</f>
        <v>42</v>
      </c>
      <c r="M362" s="60" t="s">
        <v>1232</v>
      </c>
      <c r="T362" s="60" t="s">
        <v>1233</v>
      </c>
      <c r="AB362" s="62" t="str">
        <f>CONCATENATE(IF('база от провайдера'!G336&lt;&gt;"",CONCATENATE( "Дом запущен: ",'база от провайдера'!G336,". "),""), IF('база от провайдера'!M336&lt;&gt;"",CONCATENATE("Этажей: ",'база от провайдера'!M336,". "),""),  IF('база от провайдера'!N336&lt;&gt;"",CONCATENATE("Квартир: ",'база от провайдера'!N336),""))</f>
        <v>Дом запущен: 28/09/2007-13:55:08. Этажей: 1. Квартир: 8</v>
      </c>
      <c r="AC362" s="60"/>
      <c r="AD362" s="63" t="s">
        <v>1234</v>
      </c>
    </row>
    <row r="363" spans="2:30" x14ac:dyDescent="0.25">
      <c r="B363" s="18">
        <f t="shared" si="10"/>
        <v>3</v>
      </c>
      <c r="C363" s="17" t="str">
        <f t="shared" si="11"/>
        <v>Билайн</v>
      </c>
      <c r="D363" s="9"/>
      <c r="E363" s="60" t="str">
        <f>VLOOKUP('база от провайдера'!A337,Лист1!B$2:F$11,2,FALSE)</f>
        <v>Ленинградская область</v>
      </c>
      <c r="F363" s="60"/>
      <c r="G363" s="61" t="str">
        <f>VLOOKUP('база от провайдера'!A337,Лист1!B$2:F$11,3,FALSE)</f>
        <v>Санкт-Петербург</v>
      </c>
      <c r="H363" s="60" t="str">
        <f>VLOOKUP('база от провайдера'!A337,Лист1!B$2:F$11,4,FALSE)</f>
        <v>г</v>
      </c>
      <c r="I363" s="60" t="str">
        <f>VLOOKUP('база от провайдера'!A337,Лист1!B$2:F$11,5,FALSE)</f>
        <v>ДА</v>
      </c>
      <c r="J363" s="60" t="str">
        <f>'база от провайдера'!D337</f>
        <v>Червонного Казачества</v>
      </c>
      <c r="K363" s="60" t="str">
        <f>IF( 'база от провайдера'!F337&lt;&gt;"",CONCATENATE('база от провайдера'!E337,"к",'база от провайдера'!F337),'база от провайдера'!E337)</f>
        <v>44</v>
      </c>
      <c r="M363" s="60" t="s">
        <v>1232</v>
      </c>
      <c r="T363" s="60" t="s">
        <v>1233</v>
      </c>
      <c r="AB363" s="62" t="str">
        <f>CONCATENATE(IF('база от провайдера'!G337&lt;&gt;"",CONCATENATE( "Дом запущен: ",'база от провайдера'!G337,". "),""), IF('база от провайдера'!M337&lt;&gt;"",CONCATENATE("Этажей: ",'база от провайдера'!M337,". "),""),  IF('база от провайдера'!N337&lt;&gt;"",CONCATENATE("Квартир: ",'база от провайдера'!N337),""))</f>
        <v>Дом запущен: 31/08/2007-17:19:52. Этажей: 1. Квартир: 8</v>
      </c>
      <c r="AC363" s="60"/>
      <c r="AD363" s="67" t="s">
        <v>1234</v>
      </c>
    </row>
    <row r="364" spans="2:30" x14ac:dyDescent="0.25">
      <c r="B364" s="18">
        <f t="shared" si="10"/>
        <v>3</v>
      </c>
      <c r="C364" s="17" t="str">
        <f t="shared" si="11"/>
        <v>Билайн</v>
      </c>
      <c r="D364" s="9"/>
      <c r="E364" s="60" t="str">
        <f>VLOOKUP('база от провайдера'!A338,Лист1!B$2:F$11,2,FALSE)</f>
        <v>Ленинградская область</v>
      </c>
      <c r="F364" s="60"/>
      <c r="G364" s="61" t="str">
        <f>VLOOKUP('база от провайдера'!A338,Лист1!B$2:F$11,3,FALSE)</f>
        <v>Санкт-Петербург</v>
      </c>
      <c r="H364" s="60" t="str">
        <f>VLOOKUP('база от провайдера'!A338,Лист1!B$2:F$11,4,FALSE)</f>
        <v>г</v>
      </c>
      <c r="I364" s="60" t="str">
        <f>VLOOKUP('база от провайдера'!A338,Лист1!B$2:F$11,5,FALSE)</f>
        <v>ДА</v>
      </c>
      <c r="J364" s="60" t="str">
        <f>'база от провайдера'!D338</f>
        <v>Лесной</v>
      </c>
      <c r="K364" s="60" t="str">
        <f>IF( 'база от провайдера'!F338&lt;&gt;"",CONCATENATE('база от провайдера'!E338,"к",'база от провайдера'!F338),'база от провайдера'!E338)</f>
        <v>37к1</v>
      </c>
      <c r="M364" s="60" t="s">
        <v>1232</v>
      </c>
      <c r="T364" s="60" t="s">
        <v>1233</v>
      </c>
      <c r="AB364" s="62" t="str">
        <f>CONCATENATE(IF('база от провайдера'!G338&lt;&gt;"",CONCATENATE( "Дом запущен: ",'база от провайдера'!G338,". "),""), IF('база от провайдера'!M338&lt;&gt;"",CONCATENATE("Этажей: ",'база от провайдера'!M338,". "),""),  IF('база от провайдера'!N338&lt;&gt;"",CONCATENATE("Квартир: ",'база от провайдера'!N338),""))</f>
        <v>Дом запущен: 25/08/2011-18:05:40. Этажей: 6. Квартир: 5</v>
      </c>
      <c r="AC364" s="60"/>
      <c r="AD364" s="63" t="s">
        <v>1234</v>
      </c>
    </row>
    <row r="365" spans="2:30" x14ac:dyDescent="0.25">
      <c r="B365" s="18">
        <f t="shared" si="10"/>
        <v>3</v>
      </c>
      <c r="C365" s="17" t="str">
        <f t="shared" si="11"/>
        <v>Билайн</v>
      </c>
      <c r="D365" s="9"/>
      <c r="E365" s="60" t="str">
        <f>VLOOKUP('база от провайдера'!A339,Лист1!B$2:F$11,2,FALSE)</f>
        <v>Ленинградская область</v>
      </c>
      <c r="F365" s="60"/>
      <c r="G365" s="61" t="str">
        <f>VLOOKUP('база от провайдера'!A339,Лист1!B$2:F$11,3,FALSE)</f>
        <v>Санкт-Петербург</v>
      </c>
      <c r="H365" s="60" t="str">
        <f>VLOOKUP('база от провайдера'!A339,Лист1!B$2:F$11,4,FALSE)</f>
        <v>г</v>
      </c>
      <c r="I365" s="60" t="str">
        <f>VLOOKUP('база от провайдера'!A339,Лист1!B$2:F$11,5,FALSE)</f>
        <v>ДА</v>
      </c>
      <c r="J365" s="60" t="str">
        <f>'база от провайдера'!D339</f>
        <v>Лесной</v>
      </c>
      <c r="K365" s="60" t="str">
        <f>IF( 'база от провайдера'!F339&lt;&gt;"",CONCATENATE('база от провайдера'!E339,"к",'база от провайдера'!F339),'база от провайдера'!E339)</f>
        <v>37к3</v>
      </c>
      <c r="M365" s="60" t="s">
        <v>1232</v>
      </c>
      <c r="T365" s="60" t="s">
        <v>1233</v>
      </c>
      <c r="AB365" s="62" t="str">
        <f>CONCATENATE(IF('база от провайдера'!G339&lt;&gt;"",CONCATENATE( "Дом запущен: ",'база от провайдера'!G339,". "),""), IF('база от провайдера'!M339&lt;&gt;"",CONCATENATE("Этажей: ",'база от провайдера'!M339,". "),""),  IF('база от провайдера'!N339&lt;&gt;"",CONCATENATE("Квартир: ",'база от провайдера'!N339),""))</f>
        <v>Дом запущен: 25/08/2011-18:05:43. Этажей: 20. Квартир: 5</v>
      </c>
      <c r="AC365" s="60"/>
      <c r="AD365" s="67" t="s">
        <v>1234</v>
      </c>
    </row>
    <row r="366" spans="2:30" x14ac:dyDescent="0.25">
      <c r="B366" s="18">
        <f t="shared" si="10"/>
        <v>3</v>
      </c>
      <c r="C366" s="17" t="str">
        <f t="shared" si="11"/>
        <v>Билайн</v>
      </c>
      <c r="D366" s="9"/>
      <c r="E366" s="60" t="str">
        <f>VLOOKUP('база от провайдера'!A340,Лист1!B$2:F$11,2,FALSE)</f>
        <v>Ленинградская область</v>
      </c>
      <c r="F366" s="60"/>
      <c r="G366" s="61" t="str">
        <f>VLOOKUP('база от провайдера'!A340,Лист1!B$2:F$11,3,FALSE)</f>
        <v>Санкт-Петербург</v>
      </c>
      <c r="H366" s="60" t="str">
        <f>VLOOKUP('база от провайдера'!A340,Лист1!B$2:F$11,4,FALSE)</f>
        <v>г</v>
      </c>
      <c r="I366" s="60" t="str">
        <f>VLOOKUP('база от провайдера'!A340,Лист1!B$2:F$11,5,FALSE)</f>
        <v>ДА</v>
      </c>
      <c r="J366" s="60" t="str">
        <f>'база от провайдера'!D340</f>
        <v>Лесной</v>
      </c>
      <c r="K366" s="60" t="str">
        <f>IF( 'база от провайдера'!F340&lt;&gt;"",CONCATENATE('база от провайдера'!E340,"к",'база от провайдера'!F340),'база от провайдера'!E340)</f>
        <v>39к3</v>
      </c>
      <c r="M366" s="60" t="s">
        <v>1232</v>
      </c>
      <c r="T366" s="60" t="s">
        <v>1233</v>
      </c>
      <c r="AB366" s="62" t="str">
        <f>CONCATENATE(IF('база от провайдера'!G340&lt;&gt;"",CONCATENATE( "Дом запущен: ",'база от провайдера'!G340,". "),""), IF('база от провайдера'!M340&lt;&gt;"",CONCATENATE("Этажей: ",'база от провайдера'!M340,". "),""),  IF('база от провайдера'!N340&lt;&gt;"",CONCATENATE("Квартир: ",'база от провайдера'!N340),""))</f>
        <v>Дом запущен: 25/08/2011-18:05:26. Этажей: 7. Квартир: 5</v>
      </c>
      <c r="AC366" s="60"/>
      <c r="AD366" s="63" t="s">
        <v>1234</v>
      </c>
    </row>
    <row r="367" spans="2:30" x14ac:dyDescent="0.25">
      <c r="B367" s="18">
        <f t="shared" si="10"/>
        <v>3</v>
      </c>
      <c r="C367" s="17" t="str">
        <f t="shared" si="11"/>
        <v>Билайн</v>
      </c>
      <c r="D367" s="9"/>
      <c r="E367" s="60" t="str">
        <f>VLOOKUP('база от провайдера'!A341,Лист1!B$2:F$11,2,FALSE)</f>
        <v>Ленинградская область</v>
      </c>
      <c r="F367" s="60"/>
      <c r="G367" s="61" t="str">
        <f>VLOOKUP('база от провайдера'!A341,Лист1!B$2:F$11,3,FALSE)</f>
        <v>Санкт-Петербург</v>
      </c>
      <c r="H367" s="60" t="str">
        <f>VLOOKUP('база от провайдера'!A341,Лист1!B$2:F$11,4,FALSE)</f>
        <v>г</v>
      </c>
      <c r="I367" s="60" t="str">
        <f>VLOOKUP('база от провайдера'!A341,Лист1!B$2:F$11,5,FALSE)</f>
        <v>ДА</v>
      </c>
      <c r="J367" s="60" t="str">
        <f>'база от провайдера'!D341</f>
        <v>Тореза</v>
      </c>
      <c r="K367" s="60" t="str">
        <f>IF( 'база от провайдера'!F341&lt;&gt;"",CONCATENATE('база от провайдера'!E341,"к",'база от провайдера'!F341),'база от провайдера'!E341)</f>
        <v>15</v>
      </c>
      <c r="M367" s="60" t="s">
        <v>1232</v>
      </c>
      <c r="T367" s="60" t="s">
        <v>1233</v>
      </c>
      <c r="AB367" s="62" t="str">
        <f>CONCATENATE(IF('база от провайдера'!G341&lt;&gt;"",CONCATENATE( "Дом запущен: ",'база от провайдера'!G341,". "),""), IF('база от провайдера'!M341&lt;&gt;"",CONCATENATE("Этажей: ",'база от провайдера'!M341,". "),""),  IF('база от провайдера'!N341&lt;&gt;"",CONCATENATE("Квартир: ",'база от провайдера'!N341),""))</f>
        <v>Дом запущен: 16/02/2011-18:33:31. Этажей: 4. Квартир: 5</v>
      </c>
      <c r="AC367" s="60"/>
      <c r="AD367" s="67" t="s">
        <v>1234</v>
      </c>
    </row>
    <row r="368" spans="2:30" x14ac:dyDescent="0.25">
      <c r="B368" s="18">
        <f t="shared" si="10"/>
        <v>3</v>
      </c>
      <c r="C368" s="17" t="str">
        <f t="shared" si="11"/>
        <v>Билайн</v>
      </c>
      <c r="D368" s="9"/>
      <c r="E368" s="60" t="str">
        <f>VLOOKUP('база от провайдера'!A342,Лист1!B$2:F$11,2,FALSE)</f>
        <v>Ленинградская область</v>
      </c>
      <c r="F368" s="60"/>
      <c r="G368" s="61" t="str">
        <f>VLOOKUP('база от провайдера'!A342,Лист1!B$2:F$11,3,FALSE)</f>
        <v>Санкт-Петербург</v>
      </c>
      <c r="H368" s="60" t="str">
        <f>VLOOKUP('база от провайдера'!A342,Лист1!B$2:F$11,4,FALSE)</f>
        <v>г</v>
      </c>
      <c r="I368" s="60" t="str">
        <f>VLOOKUP('база от провайдера'!A342,Лист1!B$2:F$11,5,FALSE)</f>
        <v>ДА</v>
      </c>
      <c r="J368" s="60" t="str">
        <f>'база от провайдера'!D342</f>
        <v>Тореза</v>
      </c>
      <c r="K368" s="60" t="str">
        <f>IF( 'база от провайдера'!F342&lt;&gt;"",CONCATENATE('база от провайдера'!E342,"к",'база от провайдера'!F342),'база от провайдера'!E342)</f>
        <v>39к1</v>
      </c>
      <c r="M368" s="60" t="s">
        <v>1232</v>
      </c>
      <c r="T368" s="60" t="s">
        <v>1233</v>
      </c>
      <c r="AB368" s="62" t="str">
        <f>CONCATENATE(IF('база от провайдера'!G342&lt;&gt;"",CONCATENATE( "Дом запущен: ",'база от провайдера'!G342,". "),""), IF('база от провайдера'!M342&lt;&gt;"",CONCATENATE("Этажей: ",'база от провайдера'!M342,". "),""),  IF('база от провайдера'!N342&lt;&gt;"",CONCATENATE("Квартир: ",'база от провайдера'!N342),""))</f>
        <v>Дом запущен: 16/02/2011-18:37:08. Этажей: 8. Квартир: 9</v>
      </c>
      <c r="AC368" s="60"/>
      <c r="AD368" s="63" t="s">
        <v>1234</v>
      </c>
    </row>
    <row r="369" spans="2:30" x14ac:dyDescent="0.25">
      <c r="B369" s="18">
        <f t="shared" si="10"/>
        <v>3</v>
      </c>
      <c r="C369" s="17" t="str">
        <f t="shared" si="11"/>
        <v>Билайн</v>
      </c>
      <c r="D369" s="9"/>
      <c r="E369" s="60" t="str">
        <f>VLOOKUP('база от провайдера'!A343,Лист1!B$2:F$11,2,FALSE)</f>
        <v>Ленинградская область</v>
      </c>
      <c r="F369" s="60"/>
      <c r="G369" s="61" t="str">
        <f>VLOOKUP('база от провайдера'!A343,Лист1!B$2:F$11,3,FALSE)</f>
        <v>Санкт-Петербург</v>
      </c>
      <c r="H369" s="60" t="str">
        <f>VLOOKUP('база от провайдера'!A343,Лист1!B$2:F$11,4,FALSE)</f>
        <v>г</v>
      </c>
      <c r="I369" s="60" t="str">
        <f>VLOOKUP('база от провайдера'!A343,Лист1!B$2:F$11,5,FALSE)</f>
        <v>ДА</v>
      </c>
      <c r="J369" s="60" t="str">
        <f>'база от провайдера'!D343</f>
        <v>Есенина</v>
      </c>
      <c r="K369" s="60" t="str">
        <f>IF( 'база от провайдера'!F343&lt;&gt;"",CONCATENATE('база от провайдера'!E343,"к",'база от провайдера'!F343),'база от провайдера'!E343)</f>
        <v>6к1</v>
      </c>
      <c r="M369" s="60" t="s">
        <v>1232</v>
      </c>
      <c r="T369" s="60" t="s">
        <v>1233</v>
      </c>
      <c r="AB369" s="62" t="str">
        <f>CONCATENATE(IF('база от провайдера'!G343&lt;&gt;"",CONCATENATE( "Дом запущен: ",'база от провайдера'!G343,". "),""), IF('база от провайдера'!M343&lt;&gt;"",CONCATENATE("Этажей: ",'база от провайдера'!M343,". "),""),  IF('база от провайдера'!N343&lt;&gt;"",CONCATENATE("Квартир: ",'база от провайдера'!N343),""))</f>
        <v>Дом запущен: 17/06/2008-19:05:12. Этажей: 14. Квартир: 10</v>
      </c>
      <c r="AC369" s="60"/>
      <c r="AD369" s="67" t="s">
        <v>1234</v>
      </c>
    </row>
    <row r="370" spans="2:30" x14ac:dyDescent="0.25">
      <c r="B370" s="18">
        <f t="shared" si="10"/>
        <v>3</v>
      </c>
      <c r="C370" s="17" t="str">
        <f t="shared" si="11"/>
        <v>Билайн</v>
      </c>
      <c r="D370" s="9"/>
      <c r="E370" s="60" t="str">
        <f>VLOOKUP('база от провайдера'!A344,Лист1!B$2:F$11,2,FALSE)</f>
        <v>Ленинградская область</v>
      </c>
      <c r="F370" s="60"/>
      <c r="G370" s="61" t="str">
        <f>VLOOKUP('база от провайдера'!A344,Лист1!B$2:F$11,3,FALSE)</f>
        <v>Санкт-Петербург</v>
      </c>
      <c r="H370" s="60" t="str">
        <f>VLOOKUP('база от провайдера'!A344,Лист1!B$2:F$11,4,FALSE)</f>
        <v>г</v>
      </c>
      <c r="I370" s="60" t="str">
        <f>VLOOKUP('база от провайдера'!A344,Лист1!B$2:F$11,5,FALSE)</f>
        <v>ДА</v>
      </c>
      <c r="J370" s="60" t="str">
        <f>'база от провайдера'!D344</f>
        <v>Лесной</v>
      </c>
      <c r="K370" s="60" t="str">
        <f>IF( 'база от провайдера'!F344&lt;&gt;"",CONCATENATE('база от провайдера'!E344,"к",'база от провайдера'!F344),'база от провайдера'!E344)</f>
        <v>61к1</v>
      </c>
      <c r="M370" s="60" t="s">
        <v>1232</v>
      </c>
      <c r="T370" s="60" t="s">
        <v>1233</v>
      </c>
      <c r="AB370" s="62" t="str">
        <f>CONCATENATE(IF('база от провайдера'!G344&lt;&gt;"",CONCATENATE( "Дом запущен: ",'база от провайдера'!G344,". "),""), IF('база от провайдера'!M344&lt;&gt;"",CONCATENATE("Этажей: ",'база от провайдера'!M344,". "),""),  IF('база от провайдера'!N344&lt;&gt;"",CONCATENATE("Квартир: ",'база от провайдера'!N344),""))</f>
        <v>Дом запущен: 22/06/2012-15:11:06. Этажей: 4. Квартир: 5</v>
      </c>
      <c r="AC370" s="60"/>
      <c r="AD370" s="63" t="s">
        <v>1234</v>
      </c>
    </row>
    <row r="371" spans="2:30" x14ac:dyDescent="0.25">
      <c r="B371" s="18">
        <f t="shared" si="10"/>
        <v>3</v>
      </c>
      <c r="C371" s="17" t="str">
        <f t="shared" si="11"/>
        <v>Билайн</v>
      </c>
      <c r="D371" s="9"/>
      <c r="E371" s="60" t="str">
        <f>VLOOKUP('база от провайдера'!A345,Лист1!B$2:F$11,2,FALSE)</f>
        <v>Ленинградская область</v>
      </c>
      <c r="F371" s="60"/>
      <c r="G371" s="61" t="str">
        <f>VLOOKUP('база от провайдера'!A345,Лист1!B$2:F$11,3,FALSE)</f>
        <v>Санкт-Петербург</v>
      </c>
      <c r="H371" s="60" t="str">
        <f>VLOOKUP('база от провайдера'!A345,Лист1!B$2:F$11,4,FALSE)</f>
        <v>г</v>
      </c>
      <c r="I371" s="60" t="str">
        <f>VLOOKUP('база от провайдера'!A345,Лист1!B$2:F$11,5,FALSE)</f>
        <v>ДА</v>
      </c>
      <c r="J371" s="60" t="str">
        <f>'база от провайдера'!D345</f>
        <v>Лесной</v>
      </c>
      <c r="K371" s="60" t="str">
        <f>IF( 'база от провайдера'!F345&lt;&gt;"",CONCATENATE('база от провайдера'!E345,"к",'база от провайдера'!F345),'база от провайдера'!E345)</f>
        <v>61к2</v>
      </c>
      <c r="M371" s="60" t="s">
        <v>1232</v>
      </c>
      <c r="T371" s="60" t="s">
        <v>1233</v>
      </c>
      <c r="AB371" s="62" t="str">
        <f>CONCATENATE(IF('база от провайдера'!G345&lt;&gt;"",CONCATENATE( "Дом запущен: ",'база от провайдера'!G345,". "),""), IF('база от провайдера'!M345&lt;&gt;"",CONCATENATE("Этажей: ",'база от провайдера'!M345,". "),""),  IF('база от провайдера'!N345&lt;&gt;"",CONCATENATE("Квартир: ",'база от провайдера'!N345),""))</f>
        <v>Дом запущен: 09/09/2011-16:12:51. Этажей: 5. Квартир: 5</v>
      </c>
      <c r="AC371" s="60"/>
      <c r="AD371" s="67" t="s">
        <v>1234</v>
      </c>
    </row>
    <row r="372" spans="2:30" x14ac:dyDescent="0.25">
      <c r="B372" s="18">
        <f t="shared" si="10"/>
        <v>3</v>
      </c>
      <c r="C372" s="17" t="str">
        <f t="shared" si="11"/>
        <v>Билайн</v>
      </c>
      <c r="D372" s="9"/>
      <c r="E372" s="60" t="str">
        <f>VLOOKUP('база от провайдера'!A346,Лист1!B$2:F$11,2,FALSE)</f>
        <v>Ленинградская область</v>
      </c>
      <c r="F372" s="60"/>
      <c r="G372" s="61" t="str">
        <f>VLOOKUP('база от провайдера'!A346,Лист1!B$2:F$11,3,FALSE)</f>
        <v>Санкт-Петербург</v>
      </c>
      <c r="H372" s="60" t="str">
        <f>VLOOKUP('база от провайдера'!A346,Лист1!B$2:F$11,4,FALSE)</f>
        <v>г</v>
      </c>
      <c r="I372" s="60" t="str">
        <f>VLOOKUP('база от провайдера'!A346,Лист1!B$2:F$11,5,FALSE)</f>
        <v>ДА</v>
      </c>
      <c r="J372" s="60" t="str">
        <f>'база от провайдера'!D346</f>
        <v>Лесной</v>
      </c>
      <c r="K372" s="60" t="str">
        <f>IF( 'база от провайдера'!F346&lt;&gt;"",CONCATENATE('база от провайдера'!E346,"к",'база от провайдера'!F346),'база от провайдера'!E346)</f>
        <v>61к3</v>
      </c>
      <c r="M372" s="60" t="s">
        <v>1232</v>
      </c>
      <c r="T372" s="60" t="s">
        <v>1233</v>
      </c>
      <c r="AB372" s="62" t="str">
        <f>CONCATENATE(IF('база от провайдера'!G346&lt;&gt;"",CONCATENATE( "Дом запущен: ",'база от провайдера'!G346,". "),""), IF('база от провайдера'!M346&lt;&gt;"",CONCATENATE("Этажей: ",'база от провайдера'!M346,". "),""),  IF('база от провайдера'!N346&lt;&gt;"",CONCATENATE("Квартир: ",'база от провайдера'!N346),""))</f>
        <v>Дом запущен: 22/06/2012-15:11:09. Этажей: 5. Квартир: 5</v>
      </c>
      <c r="AC372" s="60"/>
      <c r="AD372" s="63" t="s">
        <v>1234</v>
      </c>
    </row>
    <row r="373" spans="2:30" x14ac:dyDescent="0.25">
      <c r="B373" s="18">
        <f t="shared" si="10"/>
        <v>3</v>
      </c>
      <c r="C373" s="17" t="str">
        <f t="shared" si="11"/>
        <v>Билайн</v>
      </c>
      <c r="D373" s="9"/>
      <c r="E373" s="60" t="str">
        <f>VLOOKUP('база от провайдера'!A347,Лист1!B$2:F$11,2,FALSE)</f>
        <v>Ленинградская область</v>
      </c>
      <c r="F373" s="60"/>
      <c r="G373" s="61" t="str">
        <f>VLOOKUP('база от провайдера'!A347,Лист1!B$2:F$11,3,FALSE)</f>
        <v>Санкт-Петербург</v>
      </c>
      <c r="H373" s="60" t="str">
        <f>VLOOKUP('база от провайдера'!A347,Лист1!B$2:F$11,4,FALSE)</f>
        <v>г</v>
      </c>
      <c r="I373" s="60" t="str">
        <f>VLOOKUP('база от провайдера'!A347,Лист1!B$2:F$11,5,FALSE)</f>
        <v>ДА</v>
      </c>
      <c r="J373" s="60" t="str">
        <f>'база от провайдера'!D347</f>
        <v>Тореза</v>
      </c>
      <c r="K373" s="60" t="str">
        <f>IF( 'база от провайдера'!F347&lt;&gt;"",CONCATENATE('база от провайдера'!E347,"к",'база от провайдера'!F347),'база от провайдера'!E347)</f>
        <v>17</v>
      </c>
      <c r="M373" s="60" t="s">
        <v>1232</v>
      </c>
      <c r="T373" s="60" t="s">
        <v>1233</v>
      </c>
      <c r="AB373" s="62" t="str">
        <f>CONCATENATE(IF('база от провайдера'!G347&lt;&gt;"",CONCATENATE( "Дом запущен: ",'база от провайдера'!G347,". "),""), IF('база от провайдера'!M347&lt;&gt;"",CONCATENATE("Этажей: ",'база от провайдера'!M347,". "),""),  IF('база от провайдера'!N347&lt;&gt;"",CONCATENATE("Квартир: ",'база от провайдера'!N347),""))</f>
        <v>Дом запущен: 16/02/2011-18:33:47. Этажей: 2. Квартир: 6</v>
      </c>
      <c r="AC373" s="60"/>
      <c r="AD373" s="67" t="s">
        <v>1234</v>
      </c>
    </row>
    <row r="374" spans="2:30" x14ac:dyDescent="0.25">
      <c r="B374" s="18">
        <f t="shared" si="10"/>
        <v>3</v>
      </c>
      <c r="C374" s="17" t="str">
        <f t="shared" si="11"/>
        <v>Билайн</v>
      </c>
      <c r="D374" s="9"/>
      <c r="E374" s="60" t="str">
        <f>VLOOKUP('база от провайдера'!A348,Лист1!B$2:F$11,2,FALSE)</f>
        <v>Ленинградская область</v>
      </c>
      <c r="F374" s="60"/>
      <c r="G374" s="61" t="str">
        <f>VLOOKUP('база от провайдера'!A348,Лист1!B$2:F$11,3,FALSE)</f>
        <v>Санкт-Петербург</v>
      </c>
      <c r="H374" s="60" t="str">
        <f>VLOOKUP('база от провайдера'!A348,Лист1!B$2:F$11,4,FALSE)</f>
        <v>г</v>
      </c>
      <c r="I374" s="60" t="str">
        <f>VLOOKUP('база от провайдера'!A348,Лист1!B$2:F$11,5,FALSE)</f>
        <v>ДА</v>
      </c>
      <c r="J374" s="60" t="str">
        <f>'база от провайдера'!D348</f>
        <v>Тореза</v>
      </c>
      <c r="K374" s="60" t="str">
        <f>IF( 'база от провайдера'!F348&lt;&gt;"",CONCATENATE('база от провайдера'!E348,"к",'база от провайдера'!F348),'база от провайдера'!E348)</f>
        <v>35к3</v>
      </c>
      <c r="M374" s="60" t="s">
        <v>1232</v>
      </c>
      <c r="T374" s="60" t="s">
        <v>1233</v>
      </c>
      <c r="AB374" s="62" t="str">
        <f>CONCATENATE(IF('база от провайдера'!G348&lt;&gt;"",CONCATENATE( "Дом запущен: ",'база от провайдера'!G348,". "),""), IF('база от провайдера'!M348&lt;&gt;"",CONCATENATE("Этажей: ",'база от провайдера'!M348,". "),""),  IF('база от провайдера'!N348&lt;&gt;"",CONCATENATE("Квартир: ",'база от провайдера'!N348),""))</f>
        <v>Дом запущен: 16/02/2011-18:36:20. Этажей: 2. Квартир: 12</v>
      </c>
      <c r="AC374" s="60"/>
      <c r="AD374" s="63" t="s">
        <v>1234</v>
      </c>
    </row>
    <row r="375" spans="2:30" x14ac:dyDescent="0.25">
      <c r="B375" s="18">
        <f t="shared" si="10"/>
        <v>3</v>
      </c>
      <c r="C375" s="17" t="str">
        <f t="shared" si="11"/>
        <v>Билайн</v>
      </c>
      <c r="D375" s="9"/>
      <c r="E375" s="60" t="str">
        <f>VLOOKUP('база от провайдера'!A349,Лист1!B$2:F$11,2,FALSE)</f>
        <v>Ленинградская область</v>
      </c>
      <c r="F375" s="60"/>
      <c r="G375" s="61" t="str">
        <f>VLOOKUP('база от провайдера'!A349,Лист1!B$2:F$11,3,FALSE)</f>
        <v>Санкт-Петербург</v>
      </c>
      <c r="H375" s="60" t="str">
        <f>VLOOKUP('база от провайдера'!A349,Лист1!B$2:F$11,4,FALSE)</f>
        <v>г</v>
      </c>
      <c r="I375" s="60" t="str">
        <f>VLOOKUP('база от провайдера'!A349,Лист1!B$2:F$11,5,FALSE)</f>
        <v>ДА</v>
      </c>
      <c r="J375" s="60" t="str">
        <f>'база от провайдера'!D349</f>
        <v>Тореза</v>
      </c>
      <c r="K375" s="60" t="str">
        <f>IF( 'база от провайдера'!F349&lt;&gt;"",CONCATENATE('база от провайдера'!E349,"к",'база от провайдера'!F349),'база от провайдера'!E349)</f>
        <v>78</v>
      </c>
      <c r="M375" s="60" t="s">
        <v>1232</v>
      </c>
      <c r="T375" s="60" t="s">
        <v>1233</v>
      </c>
      <c r="AB375" s="62" t="str">
        <f>CONCATENATE(IF('база от провайдера'!G349&lt;&gt;"",CONCATENATE( "Дом запущен: ",'база от провайдера'!G349,". "),""), IF('база от провайдера'!M349&lt;&gt;"",CONCATENATE("Этажей: ",'база от провайдера'!M349,". "),""),  IF('база от провайдера'!N349&lt;&gt;"",CONCATENATE("Квартир: ",'база от провайдера'!N349),""))</f>
        <v>Дом запущен: 18/11/2010-16:56:35. Этажей: 5. Квартир: 5</v>
      </c>
      <c r="AC375" s="60"/>
      <c r="AD375" s="67" t="s">
        <v>1234</v>
      </c>
    </row>
    <row r="376" spans="2:30" x14ac:dyDescent="0.25">
      <c r="B376" s="18">
        <f t="shared" si="10"/>
        <v>3</v>
      </c>
      <c r="C376" s="17" t="str">
        <f t="shared" si="11"/>
        <v>Билайн</v>
      </c>
      <c r="D376" s="9"/>
      <c r="E376" s="60" t="str">
        <f>VLOOKUP('база от провайдера'!A350,Лист1!B$2:F$11,2,FALSE)</f>
        <v>Ленинградская область</v>
      </c>
      <c r="F376" s="60"/>
      <c r="G376" s="61" t="str">
        <f>VLOOKUP('база от провайдера'!A350,Лист1!B$2:F$11,3,FALSE)</f>
        <v>Санкт-Петербург</v>
      </c>
      <c r="H376" s="60" t="str">
        <f>VLOOKUP('база от провайдера'!A350,Лист1!B$2:F$11,4,FALSE)</f>
        <v>г</v>
      </c>
      <c r="I376" s="60" t="str">
        <f>VLOOKUP('база от провайдера'!A350,Лист1!B$2:F$11,5,FALSE)</f>
        <v>ДА</v>
      </c>
      <c r="J376" s="60" t="str">
        <f>'база от провайдера'!D350</f>
        <v>Тореза</v>
      </c>
      <c r="K376" s="60" t="str">
        <f>IF( 'база от провайдера'!F350&lt;&gt;"",CONCATENATE('база от провайдера'!E350,"к",'база от провайдера'!F350),'база от провайдера'!E350)</f>
        <v>88</v>
      </c>
      <c r="M376" s="60" t="s">
        <v>1232</v>
      </c>
      <c r="T376" s="60" t="s">
        <v>1233</v>
      </c>
      <c r="AB376" s="62" t="str">
        <f>CONCATENATE(IF('база от провайдера'!G350&lt;&gt;"",CONCATENATE( "Дом запущен: ",'база от провайдера'!G350,". "),""), IF('база от провайдера'!M350&lt;&gt;"",CONCATENATE("Этажей: ",'база от провайдера'!M350,". "),""),  IF('база от провайдера'!N350&lt;&gt;"",CONCATENATE("Квартир: ",'база от провайдера'!N350),""))</f>
        <v>Дом запущен: 18/11/2010-16:57:10. Этажей: 5. Квартир: 5</v>
      </c>
      <c r="AC376" s="60"/>
      <c r="AD376" s="63" t="s">
        <v>1234</v>
      </c>
    </row>
    <row r="377" spans="2:30" x14ac:dyDescent="0.25">
      <c r="B377" s="18">
        <f t="shared" si="10"/>
        <v>3</v>
      </c>
      <c r="C377" s="17" t="str">
        <f t="shared" si="11"/>
        <v>Билайн</v>
      </c>
      <c r="D377" s="9"/>
      <c r="E377" s="60" t="str">
        <f>VLOOKUP('база от провайдера'!A351,Лист1!B$2:F$11,2,FALSE)</f>
        <v>Ленинградская область</v>
      </c>
      <c r="F377" s="60"/>
      <c r="G377" s="61" t="str">
        <f>VLOOKUP('база от провайдера'!A351,Лист1!B$2:F$11,3,FALSE)</f>
        <v>Санкт-Петербург</v>
      </c>
      <c r="H377" s="60" t="str">
        <f>VLOOKUP('база от провайдера'!A351,Лист1!B$2:F$11,4,FALSE)</f>
        <v>г</v>
      </c>
      <c r="I377" s="60" t="str">
        <f>VLOOKUP('база от провайдера'!A351,Лист1!B$2:F$11,5,FALSE)</f>
        <v>ДА</v>
      </c>
      <c r="J377" s="60" t="str">
        <f>'база от провайдера'!D351</f>
        <v>Есенина</v>
      </c>
      <c r="K377" s="60" t="str">
        <f>IF( 'база от провайдера'!F351&lt;&gt;"",CONCATENATE('база от провайдера'!E351,"к",'база от провайдера'!F351),'база от провайдера'!E351)</f>
        <v>8к1</v>
      </c>
      <c r="M377" s="60" t="s">
        <v>1232</v>
      </c>
      <c r="T377" s="60" t="s">
        <v>1233</v>
      </c>
      <c r="AB377" s="62" t="str">
        <f>CONCATENATE(IF('база от провайдера'!G351&lt;&gt;"",CONCATENATE( "Дом запущен: ",'база от провайдера'!G351,". "),""), IF('база от провайдера'!M351&lt;&gt;"",CONCATENATE("Этажей: ",'база от провайдера'!M351,". "),""),  IF('база от провайдера'!N351&lt;&gt;"",CONCATENATE("Квартир: ",'база от провайдера'!N351),""))</f>
        <v>Дом запущен: 17/06/2008-19:05:09. Этажей: 17. Квартир: 9</v>
      </c>
      <c r="AC377" s="60"/>
      <c r="AD377" s="67" t="s">
        <v>1234</v>
      </c>
    </row>
    <row r="378" spans="2:30" x14ac:dyDescent="0.25">
      <c r="B378" s="18">
        <f t="shared" si="10"/>
        <v>3</v>
      </c>
      <c r="C378" s="17" t="str">
        <f t="shared" si="11"/>
        <v>Билайн</v>
      </c>
      <c r="D378" s="9"/>
      <c r="E378" s="60" t="str">
        <f>VLOOKUP('база от провайдера'!A352,Лист1!B$2:F$11,2,FALSE)</f>
        <v>Ленинградская область</v>
      </c>
      <c r="F378" s="60"/>
      <c r="G378" s="61" t="str">
        <f>VLOOKUP('база от провайдера'!A352,Лист1!B$2:F$11,3,FALSE)</f>
        <v>Санкт-Петербург</v>
      </c>
      <c r="H378" s="60" t="str">
        <f>VLOOKUP('база от провайдера'!A352,Лист1!B$2:F$11,4,FALSE)</f>
        <v>г</v>
      </c>
      <c r="I378" s="60" t="str">
        <f>VLOOKUP('база от провайдера'!A352,Лист1!B$2:F$11,5,FALSE)</f>
        <v>ДА</v>
      </c>
      <c r="J378" s="60" t="str">
        <f>'база от провайдера'!D352</f>
        <v>Есенина</v>
      </c>
      <c r="K378" s="60" t="str">
        <f>IF( 'база от провайдера'!F352&lt;&gt;"",CONCATENATE('база от провайдера'!E352,"к",'база от провайдера'!F352),'база от провайдера'!E352)</f>
        <v>14к2</v>
      </c>
      <c r="M378" s="60" t="s">
        <v>1232</v>
      </c>
      <c r="T378" s="60" t="s">
        <v>1233</v>
      </c>
      <c r="AB378" s="62" t="str">
        <f>CONCATENATE(IF('база от провайдера'!G352&lt;&gt;"",CONCATENATE( "Дом запущен: ",'база от провайдера'!G352,". "),""), IF('база от провайдера'!M352&lt;&gt;"",CONCATENATE("Этажей: ",'база от провайдера'!M352,". "),""),  IF('база от провайдера'!N352&lt;&gt;"",CONCATENATE("Квартир: ",'база от провайдера'!N352),""))</f>
        <v>Дом запущен: 18/06/2008-18:22:06. Этажей: 11. Квартир: 9</v>
      </c>
      <c r="AC378" s="60"/>
      <c r="AD378" s="63" t="s">
        <v>1234</v>
      </c>
    </row>
    <row r="379" spans="2:30" x14ac:dyDescent="0.25">
      <c r="B379" s="18">
        <f t="shared" si="10"/>
        <v>3</v>
      </c>
      <c r="C379" s="17" t="str">
        <f t="shared" si="11"/>
        <v>Билайн</v>
      </c>
      <c r="D379" s="9"/>
      <c r="E379" s="60" t="str">
        <f>VLOOKUP('база от провайдера'!A353,Лист1!B$2:F$11,2,FALSE)</f>
        <v>Ленинградская область</v>
      </c>
      <c r="F379" s="60"/>
      <c r="G379" s="61" t="str">
        <f>VLOOKUP('база от провайдера'!A353,Лист1!B$2:F$11,3,FALSE)</f>
        <v>Санкт-Петербург</v>
      </c>
      <c r="H379" s="60" t="str">
        <f>VLOOKUP('база от провайдера'!A353,Лист1!B$2:F$11,4,FALSE)</f>
        <v>г</v>
      </c>
      <c r="I379" s="60" t="str">
        <f>VLOOKUP('база от провайдера'!A353,Лист1!B$2:F$11,5,FALSE)</f>
        <v>ДА</v>
      </c>
      <c r="J379" s="60" t="str">
        <f>'база от провайдера'!D353</f>
        <v>Ветеранов</v>
      </c>
      <c r="K379" s="60" t="str">
        <f>IF( 'база от провайдера'!F353&lt;&gt;"",CONCATENATE('база от провайдера'!E353,"к",'база от провайдера'!F353),'база от провайдера'!E353)</f>
        <v>49</v>
      </c>
      <c r="M379" s="60" t="s">
        <v>1232</v>
      </c>
      <c r="T379" s="60" t="s">
        <v>1233</v>
      </c>
      <c r="AB379" s="62" t="str">
        <f>CONCATENATE(IF('база от провайдера'!G353&lt;&gt;"",CONCATENATE( "Дом запущен: ",'база от провайдера'!G353,". "),""), IF('база от провайдера'!M353&lt;&gt;"",CONCATENATE("Этажей: ",'база от провайдера'!M353,". "),""),  IF('база от провайдера'!N353&lt;&gt;"",CONCATENATE("Квартир: ",'база от провайдера'!N353),""))</f>
        <v>Дом запущен: 27/08/2007-14:35:45. Этажей: 7. Квартир: 5</v>
      </c>
      <c r="AC379" s="60"/>
      <c r="AD379" s="67" t="s">
        <v>1234</v>
      </c>
    </row>
    <row r="380" spans="2:30" x14ac:dyDescent="0.25">
      <c r="B380" s="18">
        <f t="shared" si="10"/>
        <v>3</v>
      </c>
      <c r="C380" s="17" t="str">
        <f t="shared" si="11"/>
        <v>Билайн</v>
      </c>
      <c r="D380" s="9"/>
      <c r="E380" s="60" t="str">
        <f>VLOOKUP('база от провайдера'!A354,Лист1!B$2:F$11,2,FALSE)</f>
        <v>Ленинградская область</v>
      </c>
      <c r="F380" s="60"/>
      <c r="G380" s="61" t="str">
        <f>VLOOKUP('база от провайдера'!A354,Лист1!B$2:F$11,3,FALSE)</f>
        <v>Санкт-Петербург</v>
      </c>
      <c r="H380" s="60" t="str">
        <f>VLOOKUP('база от провайдера'!A354,Лист1!B$2:F$11,4,FALSE)</f>
        <v>г</v>
      </c>
      <c r="I380" s="60" t="str">
        <f>VLOOKUP('база от провайдера'!A354,Лист1!B$2:F$11,5,FALSE)</f>
        <v>ДА</v>
      </c>
      <c r="J380" s="60" t="str">
        <f>'база от провайдера'!D354</f>
        <v>Ветеранов</v>
      </c>
      <c r="K380" s="60" t="str">
        <f>IF( 'база от провайдера'!F354&lt;&gt;"",CONCATENATE('база от провайдера'!E354,"к",'база от провайдера'!F354),'база от провайдера'!E354)</f>
        <v>50</v>
      </c>
      <c r="M380" s="60" t="s">
        <v>1232</v>
      </c>
      <c r="T380" s="60" t="s">
        <v>1233</v>
      </c>
      <c r="AB380" s="62" t="str">
        <f>CONCATENATE(IF('база от провайдера'!G354&lt;&gt;"",CONCATENATE( "Дом запущен: ",'база от провайдера'!G354,". "),""), IF('база от провайдера'!M354&lt;&gt;"",CONCATENATE("Этажей: ",'база от провайдера'!M354,". "),""),  IF('база от провайдера'!N354&lt;&gt;"",CONCATENATE("Квартир: ",'база от провайдера'!N354),""))</f>
        <v>Дом запущен: 31/10/2007-19:32:33. Этажей: 1. Квартир: 9</v>
      </c>
      <c r="AC380" s="60"/>
      <c r="AD380" s="63" t="s">
        <v>1234</v>
      </c>
    </row>
    <row r="381" spans="2:30" x14ac:dyDescent="0.25">
      <c r="B381" s="18">
        <f t="shared" si="10"/>
        <v>3</v>
      </c>
      <c r="C381" s="17" t="str">
        <f t="shared" si="11"/>
        <v>Билайн</v>
      </c>
      <c r="D381" s="9"/>
      <c r="E381" s="60" t="str">
        <f>VLOOKUP('база от провайдера'!A355,Лист1!B$2:F$11,2,FALSE)</f>
        <v>Ленинградская область</v>
      </c>
      <c r="F381" s="60"/>
      <c r="G381" s="61" t="str">
        <f>VLOOKUP('база от провайдера'!A355,Лист1!B$2:F$11,3,FALSE)</f>
        <v>Санкт-Петербург</v>
      </c>
      <c r="H381" s="60" t="str">
        <f>VLOOKUP('база от провайдера'!A355,Лист1!B$2:F$11,4,FALSE)</f>
        <v>г</v>
      </c>
      <c r="I381" s="60" t="str">
        <f>VLOOKUP('база от провайдера'!A355,Лист1!B$2:F$11,5,FALSE)</f>
        <v>ДА</v>
      </c>
      <c r="J381" s="60" t="str">
        <f>'база от провайдера'!D355</f>
        <v>Ветеранов</v>
      </c>
      <c r="K381" s="60" t="str">
        <f>IF( 'база от провайдера'!F355&lt;&gt;"",CONCATENATE('база от провайдера'!E355,"к",'база от провайдера'!F355),'база от провайдера'!E355)</f>
        <v>52</v>
      </c>
      <c r="M381" s="60" t="s">
        <v>1232</v>
      </c>
      <c r="T381" s="60" t="s">
        <v>1233</v>
      </c>
      <c r="AB381" s="62" t="str">
        <f>CONCATENATE(IF('база от провайдера'!G355&lt;&gt;"",CONCATENATE( "Дом запущен: ",'база от провайдера'!G355,". "),""), IF('база от провайдера'!M355&lt;&gt;"",CONCATENATE("Этажей: ",'база от провайдера'!M355,". "),""),  IF('база от провайдера'!N355&lt;&gt;"",CONCATENATE("Квартир: ",'база от провайдера'!N355),""))</f>
        <v>Дом запущен: 17/04/2013-13:40:29. Этажей: 3. Квартир: 4</v>
      </c>
      <c r="AC381" s="60"/>
      <c r="AD381" s="67" t="s">
        <v>1234</v>
      </c>
    </row>
    <row r="382" spans="2:30" x14ac:dyDescent="0.25">
      <c r="B382" s="18">
        <f t="shared" si="10"/>
        <v>3</v>
      </c>
      <c r="C382" s="17" t="str">
        <f t="shared" si="11"/>
        <v>Билайн</v>
      </c>
      <c r="D382" s="9"/>
      <c r="E382" s="60" t="str">
        <f>VLOOKUP('база от провайдера'!A356,Лист1!B$2:F$11,2,FALSE)</f>
        <v>Ленинградская область</v>
      </c>
      <c r="F382" s="60"/>
      <c r="G382" s="61" t="str">
        <f>VLOOKUP('база от провайдера'!A356,Лист1!B$2:F$11,3,FALSE)</f>
        <v>Санкт-Петербург</v>
      </c>
      <c r="H382" s="60" t="str">
        <f>VLOOKUP('база от провайдера'!A356,Лист1!B$2:F$11,4,FALSE)</f>
        <v>г</v>
      </c>
      <c r="I382" s="60" t="str">
        <f>VLOOKUP('база от провайдера'!A356,Лист1!B$2:F$11,5,FALSE)</f>
        <v>ДА</v>
      </c>
      <c r="J382" s="60" t="str">
        <f>'база от провайдера'!D356</f>
        <v>Ветеранов</v>
      </c>
      <c r="K382" s="60" t="str">
        <f>IF( 'база от провайдера'!F356&lt;&gt;"",CONCATENATE('база от провайдера'!E356,"к",'база от провайдера'!F356),'база от провайдера'!E356)</f>
        <v>55</v>
      </c>
      <c r="M382" s="60" t="s">
        <v>1232</v>
      </c>
      <c r="T382" s="60" t="s">
        <v>1233</v>
      </c>
      <c r="AB382" s="62" t="str">
        <f>CONCATENATE(IF('база от провайдера'!G356&lt;&gt;"",CONCATENATE( "Дом запущен: ",'база от провайдера'!G356,". "),""), IF('база от провайдера'!M356&lt;&gt;"",CONCATENATE("Этажей: ",'база от провайдера'!M356,". "),""),  IF('база от провайдера'!N356&lt;&gt;"",CONCATENATE("Квартир: ",'база от провайдера'!N356),""))</f>
        <v>Дом запущен: 08/02/2012-17:02:12. Этажей: 5. Квартир: 9</v>
      </c>
      <c r="AC382" s="60"/>
      <c r="AD382" s="63" t="s">
        <v>1234</v>
      </c>
    </row>
    <row r="383" spans="2:30" x14ac:dyDescent="0.25">
      <c r="B383" s="18">
        <f t="shared" si="10"/>
        <v>3</v>
      </c>
      <c r="C383" s="17" t="str">
        <f t="shared" si="11"/>
        <v>Билайн</v>
      </c>
      <c r="D383" s="9"/>
      <c r="E383" s="60" t="str">
        <f>VLOOKUP('база от провайдера'!A357,Лист1!B$2:F$11,2,FALSE)</f>
        <v>Ленинградская область</v>
      </c>
      <c r="F383" s="60"/>
      <c r="G383" s="61" t="str">
        <f>VLOOKUP('база от провайдера'!A357,Лист1!B$2:F$11,3,FALSE)</f>
        <v>Санкт-Петербург</v>
      </c>
      <c r="H383" s="60" t="str">
        <f>VLOOKUP('база от провайдера'!A357,Лист1!B$2:F$11,4,FALSE)</f>
        <v>г</v>
      </c>
      <c r="I383" s="60" t="str">
        <f>VLOOKUP('база от провайдера'!A357,Лист1!B$2:F$11,5,FALSE)</f>
        <v>ДА</v>
      </c>
      <c r="J383" s="60" t="str">
        <f>'база от провайдера'!D357</f>
        <v>Ветеранов</v>
      </c>
      <c r="K383" s="60" t="str">
        <f>IF( 'база от провайдера'!F357&lt;&gt;"",CONCATENATE('база от провайдера'!E357,"к",'база от провайдера'!F357),'база от провайдера'!E357)</f>
        <v>67к2</v>
      </c>
      <c r="M383" s="60" t="s">
        <v>1232</v>
      </c>
      <c r="T383" s="60" t="s">
        <v>1233</v>
      </c>
      <c r="AB383" s="62" t="str">
        <f>CONCATENATE(IF('база от провайдера'!G357&lt;&gt;"",CONCATENATE( "Дом запущен: ",'база от провайдера'!G357,". "),""), IF('база от провайдера'!M357&lt;&gt;"",CONCATENATE("Этажей: ",'база от провайдера'!M357,". "),""),  IF('база от провайдера'!N357&lt;&gt;"",CONCATENATE("Квартир: ",'база от провайдера'!N357),""))</f>
        <v>Дом запущен: 27/08/2007-14:37:32. Этажей: 7. Квартир: 5</v>
      </c>
      <c r="AC383" s="60"/>
      <c r="AD383" s="67" t="s">
        <v>1234</v>
      </c>
    </row>
    <row r="384" spans="2:30" x14ac:dyDescent="0.25">
      <c r="B384" s="18">
        <f t="shared" si="10"/>
        <v>3</v>
      </c>
      <c r="C384" s="17" t="str">
        <f t="shared" si="11"/>
        <v>Билайн</v>
      </c>
      <c r="D384" s="9"/>
      <c r="E384" s="60" t="str">
        <f>VLOOKUP('база от провайдера'!A358,Лист1!B$2:F$11,2,FALSE)</f>
        <v>Ленинградская область</v>
      </c>
      <c r="F384" s="60"/>
      <c r="G384" s="61" t="str">
        <f>VLOOKUP('база от провайдера'!A358,Лист1!B$2:F$11,3,FALSE)</f>
        <v>Санкт-Петербург</v>
      </c>
      <c r="H384" s="60" t="str">
        <f>VLOOKUP('база от провайдера'!A358,Лист1!B$2:F$11,4,FALSE)</f>
        <v>г</v>
      </c>
      <c r="I384" s="60" t="str">
        <f>VLOOKUP('база от провайдера'!A358,Лист1!B$2:F$11,5,FALSE)</f>
        <v>ДА</v>
      </c>
      <c r="J384" s="60" t="str">
        <f>'база от провайдера'!D358</f>
        <v>Ветеранов</v>
      </c>
      <c r="K384" s="60" t="str">
        <f>IF( 'база от провайдера'!F358&lt;&gt;"",CONCATENATE('база от провайдера'!E358,"к",'база от провайдера'!F358),'база от провайдера'!E358)</f>
        <v>71к1</v>
      </c>
      <c r="M384" s="60" t="s">
        <v>1232</v>
      </c>
      <c r="T384" s="60" t="s">
        <v>1233</v>
      </c>
      <c r="AB384" s="62" t="str">
        <f>CONCATENATE(IF('база от провайдера'!G358&lt;&gt;"",CONCATENATE( "Дом запущен: ",'база от провайдера'!G358,". "),""), IF('база от провайдера'!M358&lt;&gt;"",CONCATENATE("Этажей: ",'база от провайдера'!M358,". "),""),  IF('база от провайдера'!N358&lt;&gt;"",CONCATENATE("Квартир: ",'база от провайдера'!N358),""))</f>
        <v>Дом запущен: 27/08/2007-14:38:00. Этажей: 1. Квартир: 9</v>
      </c>
      <c r="AC384" s="60"/>
      <c r="AD384" s="63" t="s">
        <v>1234</v>
      </c>
    </row>
    <row r="385" spans="2:30" x14ac:dyDescent="0.25">
      <c r="B385" s="18">
        <f t="shared" si="10"/>
        <v>3</v>
      </c>
      <c r="C385" s="17" t="str">
        <f t="shared" si="11"/>
        <v>Билайн</v>
      </c>
      <c r="D385" s="9"/>
      <c r="E385" s="60" t="str">
        <f>VLOOKUP('база от провайдера'!A359,Лист1!B$2:F$11,2,FALSE)</f>
        <v>Ленинградская область</v>
      </c>
      <c r="F385" s="60"/>
      <c r="G385" s="61" t="str">
        <f>VLOOKUP('база от провайдера'!A359,Лист1!B$2:F$11,3,FALSE)</f>
        <v>Санкт-Петербург</v>
      </c>
      <c r="H385" s="60" t="str">
        <f>VLOOKUP('база от провайдера'!A359,Лист1!B$2:F$11,4,FALSE)</f>
        <v>г</v>
      </c>
      <c r="I385" s="60" t="str">
        <f>VLOOKUP('база от провайдера'!A359,Лист1!B$2:F$11,5,FALSE)</f>
        <v>ДА</v>
      </c>
      <c r="J385" s="60" t="str">
        <f>'база от провайдера'!D359</f>
        <v>Ветеранов</v>
      </c>
      <c r="K385" s="60" t="str">
        <f>IF( 'база от провайдера'!F359&lt;&gt;"",CONCATENATE('база от провайдера'!E359,"к",'база от провайдера'!F359),'база от провайдера'!E359)</f>
        <v>87</v>
      </c>
      <c r="M385" s="60" t="s">
        <v>1232</v>
      </c>
      <c r="T385" s="60" t="s">
        <v>1233</v>
      </c>
      <c r="AB385" s="62" t="str">
        <f>CONCATENATE(IF('база от провайдера'!G359&lt;&gt;"",CONCATENATE( "Дом запущен: ",'база от провайдера'!G359,". "),""), IF('база от провайдера'!M359&lt;&gt;"",CONCATENATE("Этажей: ",'база от провайдера'!M359,". "),""),  IF('база от провайдера'!N359&lt;&gt;"",CONCATENATE("Квартир: ",'база от провайдера'!N359),""))</f>
        <v xml:space="preserve">Дом запущен: 26/01/2017-15:42:44. Этажей: 8. </v>
      </c>
      <c r="AC385" s="60"/>
      <c r="AD385" s="67" t="s">
        <v>1234</v>
      </c>
    </row>
    <row r="386" spans="2:30" x14ac:dyDescent="0.25">
      <c r="B386" s="18">
        <f t="shared" si="10"/>
        <v>3</v>
      </c>
      <c r="C386" s="17" t="str">
        <f t="shared" si="11"/>
        <v>Билайн</v>
      </c>
      <c r="D386" s="9"/>
      <c r="E386" s="60" t="str">
        <f>VLOOKUP('база от провайдера'!A360,Лист1!B$2:F$11,2,FALSE)</f>
        <v>Ленинградская область</v>
      </c>
      <c r="F386" s="60"/>
      <c r="G386" s="61" t="str">
        <f>VLOOKUP('база от провайдера'!A360,Лист1!B$2:F$11,3,FALSE)</f>
        <v>Санкт-Петербург</v>
      </c>
      <c r="H386" s="60" t="str">
        <f>VLOOKUP('база от провайдера'!A360,Лист1!B$2:F$11,4,FALSE)</f>
        <v>г</v>
      </c>
      <c r="I386" s="60" t="str">
        <f>VLOOKUP('база от провайдера'!A360,Лист1!B$2:F$11,5,FALSE)</f>
        <v>ДА</v>
      </c>
      <c r="J386" s="60" t="str">
        <f>'база от провайдера'!D360</f>
        <v>Ветеранов</v>
      </c>
      <c r="K386" s="60" t="str">
        <f>IF( 'база от провайдера'!F360&lt;&gt;"",CONCATENATE('база от провайдера'!E360,"к",'база от провайдера'!F360),'база от провайдера'!E360)</f>
        <v>92</v>
      </c>
      <c r="M386" s="60" t="s">
        <v>1232</v>
      </c>
      <c r="T386" s="60" t="s">
        <v>1233</v>
      </c>
      <c r="AB386" s="62" t="str">
        <f>CONCATENATE(IF('база от провайдера'!G360&lt;&gt;"",CONCATENATE( "Дом запущен: ",'база от провайдера'!G360,". "),""), IF('база от провайдера'!M360&lt;&gt;"",CONCATENATE("Этажей: ",'база от провайдера'!M360,". "),""),  IF('база от провайдера'!N360&lt;&gt;"",CONCATENATE("Квартир: ",'база от провайдера'!N360),""))</f>
        <v>Дом запущен: 05/12/2011-17:04:53. Этажей: 6. Квартир: 5</v>
      </c>
      <c r="AC386" s="60"/>
      <c r="AD386" s="63" t="s">
        <v>1234</v>
      </c>
    </row>
    <row r="387" spans="2:30" x14ac:dyDescent="0.25">
      <c r="B387" s="18">
        <f t="shared" si="10"/>
        <v>3</v>
      </c>
      <c r="C387" s="17" t="str">
        <f t="shared" si="11"/>
        <v>Билайн</v>
      </c>
      <c r="D387" s="9"/>
      <c r="E387" s="60" t="str">
        <f>VLOOKUP('база от провайдера'!A361,Лист1!B$2:F$11,2,FALSE)</f>
        <v>Ленинградская область</v>
      </c>
      <c r="F387" s="60"/>
      <c r="G387" s="61" t="str">
        <f>VLOOKUP('база от провайдера'!A361,Лист1!B$2:F$11,3,FALSE)</f>
        <v>Санкт-Петербург</v>
      </c>
      <c r="H387" s="60" t="str">
        <f>VLOOKUP('база от провайдера'!A361,Лист1!B$2:F$11,4,FALSE)</f>
        <v>г</v>
      </c>
      <c r="I387" s="60" t="str">
        <f>VLOOKUP('база от провайдера'!A361,Лист1!B$2:F$11,5,FALSE)</f>
        <v>ДА</v>
      </c>
      <c r="J387" s="60" t="str">
        <f>'база от провайдера'!D361</f>
        <v>Ветеранов</v>
      </c>
      <c r="K387" s="60" t="str">
        <f>IF( 'база от провайдера'!F361&lt;&gt;"",CONCATENATE('база от провайдера'!E361,"к",'база от провайдера'!F361),'база от провайдера'!E361)</f>
        <v>97</v>
      </c>
      <c r="M387" s="60" t="s">
        <v>1232</v>
      </c>
      <c r="T387" s="60" t="s">
        <v>1233</v>
      </c>
      <c r="AB387" s="62" t="str">
        <f>CONCATENATE(IF('база от провайдера'!G361&lt;&gt;"",CONCATENATE( "Дом запущен: ",'база от провайдера'!G361,". "),""), IF('база от провайдера'!M361&lt;&gt;"",CONCATENATE("Этажей: ",'база от провайдера'!M361,". "),""),  IF('база от провайдера'!N361&lt;&gt;"",CONCATENATE("Квартир: ",'база от провайдера'!N361),""))</f>
        <v>Дом запущен: 27/08/2007-14:21:00. Этажей: 5. Квартир: 5</v>
      </c>
      <c r="AC387" s="60"/>
      <c r="AD387" s="67" t="s">
        <v>1234</v>
      </c>
    </row>
    <row r="388" spans="2:30" x14ac:dyDescent="0.25">
      <c r="B388" s="18">
        <f t="shared" si="10"/>
        <v>3</v>
      </c>
      <c r="C388" s="17" t="str">
        <f t="shared" si="11"/>
        <v>Билайн</v>
      </c>
      <c r="D388" s="9"/>
      <c r="E388" s="60" t="str">
        <f>VLOOKUP('база от провайдера'!A362,Лист1!B$2:F$11,2,FALSE)</f>
        <v>Ленинградская область</v>
      </c>
      <c r="F388" s="60"/>
      <c r="G388" s="61" t="str">
        <f>VLOOKUP('база от провайдера'!A362,Лист1!B$2:F$11,3,FALSE)</f>
        <v>Санкт-Петербург</v>
      </c>
      <c r="H388" s="60" t="str">
        <f>VLOOKUP('база от провайдера'!A362,Лист1!B$2:F$11,4,FALSE)</f>
        <v>г</v>
      </c>
      <c r="I388" s="60" t="str">
        <f>VLOOKUP('база от провайдера'!A362,Лист1!B$2:F$11,5,FALSE)</f>
        <v>ДА</v>
      </c>
      <c r="J388" s="60" t="str">
        <f>'база от провайдера'!D362</f>
        <v>Есенина</v>
      </c>
      <c r="K388" s="60" t="str">
        <f>IF( 'база от провайдера'!F362&lt;&gt;"",CONCATENATE('база от провайдера'!E362,"к",'база от провайдера'!F362),'база от провайдера'!E362)</f>
        <v>15к1</v>
      </c>
      <c r="M388" s="60" t="s">
        <v>1232</v>
      </c>
      <c r="T388" s="60" t="s">
        <v>1233</v>
      </c>
      <c r="AB388" s="62" t="str">
        <f>CONCATENATE(IF('база от провайдера'!G362&lt;&gt;"",CONCATENATE( "Дом запущен: ",'база от провайдера'!G362,". "),""), IF('база от провайдера'!M362&lt;&gt;"",CONCATENATE("Этажей: ",'база от провайдера'!M362,". "),""),  IF('база от провайдера'!N362&lt;&gt;"",CONCATENATE("Квартир: ",'база от провайдера'!N362),""))</f>
        <v>Дом запущен: 26/07/2007-14:39:20. Этажей: 1. Квартир: 12</v>
      </c>
      <c r="AC388" s="60"/>
      <c r="AD388" s="63" t="s">
        <v>1234</v>
      </c>
    </row>
    <row r="389" spans="2:30" x14ac:dyDescent="0.25">
      <c r="B389" s="18">
        <f t="shared" si="10"/>
        <v>3</v>
      </c>
      <c r="C389" s="17" t="str">
        <f t="shared" si="11"/>
        <v>Билайн</v>
      </c>
      <c r="D389" s="9"/>
      <c r="E389" s="60" t="str">
        <f>VLOOKUP('база от провайдера'!A363,Лист1!B$2:F$11,2,FALSE)</f>
        <v>Ленинградская область</v>
      </c>
      <c r="F389" s="60"/>
      <c r="G389" s="61" t="str">
        <f>VLOOKUP('база от провайдера'!A363,Лист1!B$2:F$11,3,FALSE)</f>
        <v>Санкт-Петербург</v>
      </c>
      <c r="H389" s="60" t="str">
        <f>VLOOKUP('база от провайдера'!A363,Лист1!B$2:F$11,4,FALSE)</f>
        <v>г</v>
      </c>
      <c r="I389" s="60" t="str">
        <f>VLOOKUP('база от провайдера'!A363,Лист1!B$2:F$11,5,FALSE)</f>
        <v>ДА</v>
      </c>
      <c r="J389" s="60" t="str">
        <f>'база от провайдера'!D363</f>
        <v>Есенина</v>
      </c>
      <c r="K389" s="60" t="str">
        <f>IF( 'база от провайдера'!F363&lt;&gt;"",CONCATENATE('база от провайдера'!E363,"к",'база от провайдера'!F363),'база от провайдера'!E363)</f>
        <v>20к2</v>
      </c>
      <c r="M389" s="60" t="s">
        <v>1232</v>
      </c>
      <c r="T389" s="60" t="s">
        <v>1233</v>
      </c>
      <c r="AB389" s="62" t="str">
        <f>CONCATENATE(IF('база от провайдера'!G363&lt;&gt;"",CONCATENATE( "Дом запущен: ",'база от провайдера'!G363,". "),""), IF('база от провайдера'!M363&lt;&gt;"",CONCATENATE("Этажей: ",'база от провайдера'!M363,". "),""),  IF('база от провайдера'!N363&lt;&gt;"",CONCATENATE("Квартир: ",'база от провайдера'!N363),""))</f>
        <v>Дом запущен: 31/07/2007-11:27:02. Этажей: 9. Квартир: 6</v>
      </c>
      <c r="AC389" s="60"/>
      <c r="AD389" s="67" t="s">
        <v>1234</v>
      </c>
    </row>
    <row r="390" spans="2:30" x14ac:dyDescent="0.25">
      <c r="B390" s="18">
        <f t="shared" si="10"/>
        <v>3</v>
      </c>
      <c r="C390" s="17" t="str">
        <f t="shared" si="11"/>
        <v>Билайн</v>
      </c>
      <c r="D390" s="9"/>
      <c r="E390" s="60" t="str">
        <f>VLOOKUP('база от провайдера'!A364,Лист1!B$2:F$11,2,FALSE)</f>
        <v>Ленинградская область</v>
      </c>
      <c r="F390" s="60"/>
      <c r="G390" s="61" t="str">
        <f>VLOOKUP('база от провайдера'!A364,Лист1!B$2:F$11,3,FALSE)</f>
        <v>Санкт-Петербург</v>
      </c>
      <c r="H390" s="60" t="str">
        <f>VLOOKUP('база от провайдера'!A364,Лист1!B$2:F$11,4,FALSE)</f>
        <v>г</v>
      </c>
      <c r="I390" s="60" t="str">
        <f>VLOOKUP('база от провайдера'!A364,Лист1!B$2:F$11,5,FALSE)</f>
        <v>ДА</v>
      </c>
      <c r="J390" s="60" t="str">
        <f>'база от провайдера'!D364</f>
        <v>Руднева</v>
      </c>
      <c r="K390" s="60" t="str">
        <f>IF( 'база от провайдера'!F364&lt;&gt;"",CONCATENATE('база от провайдера'!E364,"к",'база от провайдера'!F364),'база от провайдера'!E364)</f>
        <v>4</v>
      </c>
      <c r="M390" s="60" t="s">
        <v>1232</v>
      </c>
      <c r="T390" s="60" t="s">
        <v>1233</v>
      </c>
      <c r="AB390" s="62" t="str">
        <f>CONCATENATE(IF('база от провайдера'!G364&lt;&gt;"",CONCATENATE( "Дом запущен: ",'база от провайдера'!G364,". "),""), IF('база от провайдера'!M364&lt;&gt;"",CONCATENATE("Этажей: ",'база от провайдера'!M364,". "),""),  IF('база от провайдера'!N364&lt;&gt;"",CONCATENATE("Квартир: ",'база от провайдера'!N364),""))</f>
        <v>Дом запущен: 13/05/2011-14:27:38. Этажей: 2. Квартир: 9</v>
      </c>
      <c r="AC390" s="60"/>
      <c r="AD390" s="63" t="s">
        <v>1234</v>
      </c>
    </row>
    <row r="391" spans="2:30" x14ac:dyDescent="0.25">
      <c r="B391" s="18">
        <f t="shared" si="10"/>
        <v>3</v>
      </c>
      <c r="C391" s="17" t="str">
        <f t="shared" si="11"/>
        <v>Билайн</v>
      </c>
      <c r="D391" s="9"/>
      <c r="E391" s="60" t="str">
        <f>VLOOKUP('база от провайдера'!A365,Лист1!B$2:F$11,2,FALSE)</f>
        <v>Ленинградская область</v>
      </c>
      <c r="F391" s="60"/>
      <c r="G391" s="61" t="str">
        <f>VLOOKUP('база от провайдера'!A365,Лист1!B$2:F$11,3,FALSE)</f>
        <v>Санкт-Петербург</v>
      </c>
      <c r="H391" s="60" t="str">
        <f>VLOOKUP('база от провайдера'!A365,Лист1!B$2:F$11,4,FALSE)</f>
        <v>г</v>
      </c>
      <c r="I391" s="60" t="str">
        <f>VLOOKUP('база от провайдера'!A365,Лист1!B$2:F$11,5,FALSE)</f>
        <v>ДА</v>
      </c>
      <c r="J391" s="60" t="str">
        <f>'база от провайдера'!D365</f>
        <v>Руднева</v>
      </c>
      <c r="K391" s="60" t="str">
        <f>IF( 'база от провайдера'!F365&lt;&gt;"",CONCATENATE('база от провайдера'!E365,"к",'база от провайдера'!F365),'база от провайдера'!E365)</f>
        <v>5к1</v>
      </c>
      <c r="M391" s="60" t="s">
        <v>1232</v>
      </c>
      <c r="T391" s="60" t="s">
        <v>1233</v>
      </c>
      <c r="AB391" s="62" t="str">
        <f>CONCATENATE(IF('база от провайдера'!G365&lt;&gt;"",CONCATENATE( "Дом запущен: ",'база от провайдера'!G365,". "),""), IF('база от провайдера'!M365&lt;&gt;"",CONCATENATE("Этажей: ",'база от провайдера'!M365,". "),""),  IF('база от провайдера'!N365&lt;&gt;"",CONCATENATE("Квартир: ",'база от провайдера'!N365),""))</f>
        <v>Дом запущен: 23/08/2007-15:47:06. Этажей: 9. Квартир: 9</v>
      </c>
      <c r="AC391" s="60"/>
      <c r="AD391" s="67" t="s">
        <v>1234</v>
      </c>
    </row>
    <row r="392" spans="2:30" x14ac:dyDescent="0.25">
      <c r="B392" s="18">
        <f t="shared" si="10"/>
        <v>3</v>
      </c>
      <c r="C392" s="17" t="str">
        <f t="shared" si="11"/>
        <v>Билайн</v>
      </c>
      <c r="D392" s="9"/>
      <c r="E392" s="60" t="str">
        <f>VLOOKUP('база от провайдера'!A366,Лист1!B$2:F$11,2,FALSE)</f>
        <v>Ленинградская область</v>
      </c>
      <c r="F392" s="60"/>
      <c r="G392" s="61" t="str">
        <f>VLOOKUP('база от провайдера'!A366,Лист1!B$2:F$11,3,FALSE)</f>
        <v>Санкт-Петербург</v>
      </c>
      <c r="H392" s="60" t="str">
        <f>VLOOKUP('база от провайдера'!A366,Лист1!B$2:F$11,4,FALSE)</f>
        <v>г</v>
      </c>
      <c r="I392" s="60" t="str">
        <f>VLOOKUP('база от провайдера'!A366,Лист1!B$2:F$11,5,FALSE)</f>
        <v>ДА</v>
      </c>
      <c r="J392" s="60" t="str">
        <f>'база от провайдера'!D366</f>
        <v>Учебный</v>
      </c>
      <c r="K392" s="60" t="str">
        <f>IF( 'база от провайдера'!F366&lt;&gt;"",CONCATENATE('база от провайдера'!E366,"к",'база от провайдера'!F366),'база от провайдера'!E366)</f>
        <v>10к1</v>
      </c>
      <c r="M392" s="60" t="s">
        <v>1232</v>
      </c>
      <c r="T392" s="60" t="s">
        <v>1233</v>
      </c>
      <c r="AB392" s="62" t="str">
        <f>CONCATENATE(IF('база от провайдера'!G366&lt;&gt;"",CONCATENATE( "Дом запущен: ",'база от провайдера'!G366,". "),""), IF('база от провайдера'!M366&lt;&gt;"",CONCATENATE("Этажей: ",'база от провайдера'!M366,". "),""),  IF('база от провайдера'!N366&lt;&gt;"",CONCATENATE("Квартир: ",'база от провайдера'!N366),""))</f>
        <v>Дом запущен: 03/07/2008-10:50:34. Этажей: 5. Квартир: 9</v>
      </c>
      <c r="AC392" s="60"/>
      <c r="AD392" s="63" t="s">
        <v>1234</v>
      </c>
    </row>
    <row r="393" spans="2:30" x14ac:dyDescent="0.25">
      <c r="B393" s="18">
        <f t="shared" si="10"/>
        <v>3</v>
      </c>
      <c r="C393" s="17" t="str">
        <f t="shared" si="11"/>
        <v>Билайн</v>
      </c>
      <c r="D393" s="9"/>
      <c r="E393" s="60" t="str">
        <f>VLOOKUP('база от провайдера'!A367,Лист1!B$2:F$11,2,FALSE)</f>
        <v>Ленинградская область</v>
      </c>
      <c r="F393" s="60"/>
      <c r="G393" s="61" t="str">
        <f>VLOOKUP('база от провайдера'!A367,Лист1!B$2:F$11,3,FALSE)</f>
        <v>Санкт-Петербург</v>
      </c>
      <c r="H393" s="60" t="str">
        <f>VLOOKUP('база от провайдера'!A367,Лист1!B$2:F$11,4,FALSE)</f>
        <v>г</v>
      </c>
      <c r="I393" s="60" t="str">
        <f>VLOOKUP('база от провайдера'!A367,Лист1!B$2:F$11,5,FALSE)</f>
        <v>ДА</v>
      </c>
      <c r="J393" s="60" t="str">
        <f>'база от провайдера'!D367</f>
        <v>Учебный</v>
      </c>
      <c r="K393" s="60" t="str">
        <f>IF( 'база от провайдера'!F367&lt;&gt;"",CONCATENATE('база от провайдера'!E367,"к",'база от провайдера'!F367),'база от провайдера'!E367)</f>
        <v>10к2</v>
      </c>
      <c r="M393" s="60" t="s">
        <v>1232</v>
      </c>
      <c r="T393" s="60" t="s">
        <v>1233</v>
      </c>
      <c r="AB393" s="62" t="str">
        <f>CONCATENATE(IF('база от провайдера'!G367&lt;&gt;"",CONCATENATE( "Дом запущен: ",'база от провайдера'!G367,". "),""), IF('база от провайдера'!M367&lt;&gt;"",CONCATENATE("Этажей: ",'база от провайдера'!M367,". "),""),  IF('база от провайдера'!N367&lt;&gt;"",CONCATENATE("Квартир: ",'база от провайдера'!N367),""))</f>
        <v>Дом запущен: 03/07/2008-10:50:37. Этажей: 3. Квартир: 9</v>
      </c>
      <c r="AC393" s="60"/>
      <c r="AD393" s="67" t="s">
        <v>1234</v>
      </c>
    </row>
    <row r="394" spans="2:30" x14ac:dyDescent="0.25">
      <c r="B394" s="18">
        <f t="shared" si="10"/>
        <v>3</v>
      </c>
      <c r="C394" s="17" t="str">
        <f t="shared" si="11"/>
        <v>Билайн</v>
      </c>
      <c r="D394" s="9"/>
      <c r="E394" s="60" t="str">
        <f>VLOOKUP('база от провайдера'!A368,Лист1!B$2:F$11,2,FALSE)</f>
        <v>Ленинградская область</v>
      </c>
      <c r="F394" s="60"/>
      <c r="G394" s="61" t="str">
        <f>VLOOKUP('база от провайдера'!A368,Лист1!B$2:F$11,3,FALSE)</f>
        <v>Санкт-Петербург</v>
      </c>
      <c r="H394" s="60" t="str">
        <f>VLOOKUP('база от провайдера'!A368,Лист1!B$2:F$11,4,FALSE)</f>
        <v>г</v>
      </c>
      <c r="I394" s="60" t="str">
        <f>VLOOKUP('база от провайдера'!A368,Лист1!B$2:F$11,5,FALSE)</f>
        <v>ДА</v>
      </c>
      <c r="J394" s="60" t="str">
        <f>'база от провайдера'!D368</f>
        <v>Учебный</v>
      </c>
      <c r="K394" s="60" t="str">
        <f>IF( 'база от провайдера'!F368&lt;&gt;"",CONCATENATE('база от провайдера'!E368,"к",'база от провайдера'!F368),'база от провайдера'!E368)</f>
        <v>12к2</v>
      </c>
      <c r="M394" s="60" t="s">
        <v>1232</v>
      </c>
      <c r="T394" s="60" t="s">
        <v>1233</v>
      </c>
      <c r="AB394" s="62" t="str">
        <f>CONCATENATE(IF('база от провайдера'!G368&lt;&gt;"",CONCATENATE( "Дом запущен: ",'база от провайдера'!G368,". "),""), IF('база от провайдера'!M368&lt;&gt;"",CONCATENATE("Этажей: ",'база от провайдера'!M368,". "),""),  IF('база от провайдера'!N368&lt;&gt;"",CONCATENATE("Квартир: ",'база от провайдера'!N368),""))</f>
        <v>Дом запущен: 03/07/2008-10:50:47. Этажей: 8. Квартир: 9</v>
      </c>
      <c r="AC394" s="60"/>
      <c r="AD394" s="63" t="s">
        <v>1234</v>
      </c>
    </row>
    <row r="395" spans="2:30" x14ac:dyDescent="0.25">
      <c r="B395" s="18">
        <f t="shared" si="10"/>
        <v>3</v>
      </c>
      <c r="C395" s="17" t="str">
        <f t="shared" si="11"/>
        <v>Билайн</v>
      </c>
      <c r="D395" s="9"/>
      <c r="E395" s="60" t="str">
        <f>VLOOKUP('база от провайдера'!A369,Лист1!B$2:F$11,2,FALSE)</f>
        <v>Ленинградская область</v>
      </c>
      <c r="F395" s="60"/>
      <c r="G395" s="61" t="str">
        <f>VLOOKUP('база от провайдера'!A369,Лист1!B$2:F$11,3,FALSE)</f>
        <v>Санкт-Петербург</v>
      </c>
      <c r="H395" s="60" t="str">
        <f>VLOOKUP('база от провайдера'!A369,Лист1!B$2:F$11,4,FALSE)</f>
        <v>г</v>
      </c>
      <c r="I395" s="60" t="str">
        <f>VLOOKUP('база от провайдера'!A369,Лист1!B$2:F$11,5,FALSE)</f>
        <v>ДА</v>
      </c>
      <c r="J395" s="60" t="str">
        <f>'база от провайдера'!D369</f>
        <v>Ветеранов</v>
      </c>
      <c r="K395" s="60" t="str">
        <f>IF( 'база от провайдера'!F369&lt;&gt;"",CONCATENATE('база от провайдера'!E369,"к",'база от провайдера'!F369),'база от провайдера'!E369)</f>
        <v>93</v>
      </c>
      <c r="M395" s="60" t="s">
        <v>1232</v>
      </c>
      <c r="T395" s="60" t="s">
        <v>1233</v>
      </c>
      <c r="AB395" s="62" t="str">
        <f>CONCATENATE(IF('база от провайдера'!G369&lt;&gt;"",CONCATENATE( "Дом запущен: ",'база от провайдера'!G369,". "),""), IF('база от провайдера'!M369&lt;&gt;"",CONCATENATE("Этажей: ",'база от провайдера'!M369,". "),""),  IF('база от провайдера'!N369&lt;&gt;"",CONCATENATE("Квартир: ",'база от провайдера'!N369),""))</f>
        <v>Дом запущен: 04/08/2011-17:00:07. Этажей: 1. Квартир: 12</v>
      </c>
      <c r="AC395" s="60"/>
      <c r="AD395" s="67" t="s">
        <v>1234</v>
      </c>
    </row>
    <row r="396" spans="2:30" x14ac:dyDescent="0.25">
      <c r="B396" s="18">
        <f t="shared" si="10"/>
        <v>3</v>
      </c>
      <c r="C396" s="17" t="str">
        <f t="shared" si="11"/>
        <v>Билайн</v>
      </c>
      <c r="D396" s="9"/>
      <c r="E396" s="60" t="str">
        <f>VLOOKUP('база от провайдера'!A370,Лист1!B$2:F$11,2,FALSE)</f>
        <v>Ленинградская область</v>
      </c>
      <c r="F396" s="60"/>
      <c r="G396" s="61" t="str">
        <f>VLOOKUP('база от провайдера'!A370,Лист1!B$2:F$11,3,FALSE)</f>
        <v>Санкт-Петербург</v>
      </c>
      <c r="H396" s="60" t="str">
        <f>VLOOKUP('база от провайдера'!A370,Лист1!B$2:F$11,4,FALSE)</f>
        <v>г</v>
      </c>
      <c r="I396" s="60" t="str">
        <f>VLOOKUP('база от провайдера'!A370,Лист1!B$2:F$11,5,FALSE)</f>
        <v>ДА</v>
      </c>
      <c r="J396" s="60" t="str">
        <f>'база от провайдера'!D370</f>
        <v>Ветеранов</v>
      </c>
      <c r="K396" s="60" t="str">
        <f>IF( 'база от провайдера'!F370&lt;&gt;"",CONCATENATE('база от провайдера'!E370,"к",'база от провайдера'!F370),'база от провайдера'!E370)</f>
        <v>99</v>
      </c>
      <c r="M396" s="60" t="s">
        <v>1232</v>
      </c>
      <c r="T396" s="60" t="s">
        <v>1233</v>
      </c>
      <c r="AB396" s="62" t="str">
        <f>CONCATENATE(IF('база от провайдера'!G370&lt;&gt;"",CONCATENATE( "Дом запущен: ",'база от провайдера'!G370,". "),""), IF('база от провайдера'!M370&lt;&gt;"",CONCATENATE("Этажей: ",'база от провайдера'!M370,". "),""),  IF('база от провайдера'!N370&lt;&gt;"",CONCATENATE("Квартир: ",'база от провайдера'!N370),""))</f>
        <v>Дом запущен: 27/08/2007-14:21:11. Этажей: 7. Квартир: 9</v>
      </c>
      <c r="AC396" s="60"/>
      <c r="AD396" s="63" t="s">
        <v>1234</v>
      </c>
    </row>
    <row r="397" spans="2:30" x14ac:dyDescent="0.25">
      <c r="B397" s="18">
        <f t="shared" si="10"/>
        <v>3</v>
      </c>
      <c r="C397" s="17" t="str">
        <f t="shared" si="11"/>
        <v>Билайн</v>
      </c>
      <c r="D397" s="9"/>
      <c r="E397" s="60" t="str">
        <f>VLOOKUP('база от провайдера'!A371,Лист1!B$2:F$11,2,FALSE)</f>
        <v>Ленинградская область</v>
      </c>
      <c r="F397" s="60"/>
      <c r="G397" s="61" t="str">
        <f>VLOOKUP('база от провайдера'!A371,Лист1!B$2:F$11,3,FALSE)</f>
        <v>Санкт-Петербург</v>
      </c>
      <c r="H397" s="60" t="str">
        <f>VLOOKUP('база от провайдера'!A371,Лист1!B$2:F$11,4,FALSE)</f>
        <v>г</v>
      </c>
      <c r="I397" s="60" t="str">
        <f>VLOOKUP('база от провайдера'!A371,Лист1!B$2:F$11,5,FALSE)</f>
        <v>ДА</v>
      </c>
      <c r="J397" s="60" t="str">
        <f>'база от провайдера'!D371</f>
        <v>Ветеранов</v>
      </c>
      <c r="K397" s="60" t="str">
        <f>IF( 'база от провайдера'!F371&lt;&gt;"",CONCATENATE('база от провайдера'!E371,"к",'база от провайдера'!F371),'база от провайдера'!E371)</f>
        <v>103</v>
      </c>
      <c r="M397" s="60" t="s">
        <v>1232</v>
      </c>
      <c r="T397" s="60" t="s">
        <v>1233</v>
      </c>
      <c r="AB397" s="62" t="str">
        <f>CONCATENATE(IF('база от провайдера'!G371&lt;&gt;"",CONCATENATE( "Дом запущен: ",'база от провайдера'!G371,". "),""), IF('база от провайдера'!M371&lt;&gt;"",CONCATENATE("Этажей: ",'база от провайдера'!M371,". "),""),  IF('база от провайдера'!N371&lt;&gt;"",CONCATENATE("Квартир: ",'база от провайдера'!N371),""))</f>
        <v>Дом запущен: 28/09/2007-18:46:21. Этажей: 5. Квартир: 5</v>
      </c>
      <c r="AC397" s="60"/>
      <c r="AD397" s="67" t="s">
        <v>1234</v>
      </c>
    </row>
    <row r="398" spans="2:30" x14ac:dyDescent="0.25">
      <c r="B398" s="18">
        <f t="shared" si="10"/>
        <v>3</v>
      </c>
      <c r="C398" s="17" t="str">
        <f t="shared" si="11"/>
        <v>Билайн</v>
      </c>
      <c r="D398" s="9"/>
      <c r="E398" s="60" t="str">
        <f>VLOOKUP('база от провайдера'!A372,Лист1!B$2:F$11,2,FALSE)</f>
        <v>Ленинградская область</v>
      </c>
      <c r="F398" s="60"/>
      <c r="G398" s="61" t="str">
        <f>VLOOKUP('база от провайдера'!A372,Лист1!B$2:F$11,3,FALSE)</f>
        <v>Санкт-Петербург</v>
      </c>
      <c r="H398" s="60" t="str">
        <f>VLOOKUP('база от провайдера'!A372,Лист1!B$2:F$11,4,FALSE)</f>
        <v>г</v>
      </c>
      <c r="I398" s="60" t="str">
        <f>VLOOKUP('база от провайдера'!A372,Лист1!B$2:F$11,5,FALSE)</f>
        <v>ДА</v>
      </c>
      <c r="J398" s="60" t="str">
        <f>'база от провайдера'!D372</f>
        <v>Ветеранов</v>
      </c>
      <c r="K398" s="60" t="str">
        <f>IF( 'база от провайдера'!F372&lt;&gt;"",CONCATENATE('база от провайдера'!E372,"к",'база от провайдера'!F372),'база от провайдера'!E372)</f>
        <v>110</v>
      </c>
      <c r="M398" s="60" t="s">
        <v>1232</v>
      </c>
      <c r="T398" s="60" t="s">
        <v>1233</v>
      </c>
      <c r="AB398" s="62" t="str">
        <f>CONCATENATE(IF('база от провайдера'!G372&lt;&gt;"",CONCATENATE( "Дом запущен: ",'база от провайдера'!G372,". "),""), IF('база от провайдера'!M372&lt;&gt;"",CONCATENATE("Этажей: ",'база от провайдера'!M372,". "),""),  IF('база от провайдера'!N372&lt;&gt;"",CONCATENATE("Квартир: ",'база от провайдера'!N372),""))</f>
        <v>Дом запущен: 27/08/2007-14:18:42. Этажей: 9. Квартир: 9</v>
      </c>
      <c r="AC398" s="60"/>
      <c r="AD398" s="63" t="s">
        <v>1234</v>
      </c>
    </row>
    <row r="399" spans="2:30" x14ac:dyDescent="0.25">
      <c r="B399" s="18">
        <f t="shared" si="10"/>
        <v>3</v>
      </c>
      <c r="C399" s="17" t="str">
        <f t="shared" si="11"/>
        <v>Билайн</v>
      </c>
      <c r="D399" s="9"/>
      <c r="E399" s="60" t="str">
        <f>VLOOKUP('база от провайдера'!A373,Лист1!B$2:F$11,2,FALSE)</f>
        <v>Ленинградская область</v>
      </c>
      <c r="F399" s="60"/>
      <c r="G399" s="61" t="str">
        <f>VLOOKUP('база от провайдера'!A373,Лист1!B$2:F$11,3,FALSE)</f>
        <v>Санкт-Петербург</v>
      </c>
      <c r="H399" s="60" t="str">
        <f>VLOOKUP('база от провайдера'!A373,Лист1!B$2:F$11,4,FALSE)</f>
        <v>г</v>
      </c>
      <c r="I399" s="60" t="str">
        <f>VLOOKUP('база от провайдера'!A373,Лист1!B$2:F$11,5,FALSE)</f>
        <v>ДА</v>
      </c>
      <c r="J399" s="60" t="str">
        <f>'база от провайдера'!D373</f>
        <v>Ветеранов</v>
      </c>
      <c r="K399" s="60" t="str">
        <f>IF( 'база от провайдера'!F373&lt;&gt;"",CONCATENATE('база от провайдера'!E373,"к",'база от провайдера'!F373),'база от провайдера'!E373)</f>
        <v>112к2</v>
      </c>
      <c r="M399" s="60" t="s">
        <v>1232</v>
      </c>
      <c r="T399" s="60" t="s">
        <v>1233</v>
      </c>
      <c r="AB399" s="62" t="str">
        <f>CONCATENATE(IF('база от провайдера'!G373&lt;&gt;"",CONCATENATE( "Дом запущен: ",'база от провайдера'!G373,". "),""), IF('база от провайдера'!M373&lt;&gt;"",CONCATENATE("Этажей: ",'база от провайдера'!M373,". "),""),  IF('база от провайдера'!N373&lt;&gt;"",CONCATENATE("Квартир: ",'база от провайдера'!N373),""))</f>
        <v>Дом запущен: 27/08/2007-14:16:29. Этажей: 4. Квартир: 5</v>
      </c>
      <c r="AC399" s="60"/>
      <c r="AD399" s="67" t="s">
        <v>1234</v>
      </c>
    </row>
    <row r="400" spans="2:30" x14ac:dyDescent="0.25">
      <c r="B400" s="18">
        <f t="shared" si="10"/>
        <v>3</v>
      </c>
      <c r="C400" s="17" t="str">
        <f t="shared" si="11"/>
        <v>Билайн</v>
      </c>
      <c r="D400" s="9"/>
      <c r="E400" s="60" t="str">
        <f>VLOOKUP('база от провайдера'!A374,Лист1!B$2:F$11,2,FALSE)</f>
        <v>Ленинградская область</v>
      </c>
      <c r="F400" s="60"/>
      <c r="G400" s="61" t="str">
        <f>VLOOKUP('база от провайдера'!A374,Лист1!B$2:F$11,3,FALSE)</f>
        <v>Санкт-Петербург</v>
      </c>
      <c r="H400" s="60" t="str">
        <f>VLOOKUP('база от провайдера'!A374,Лист1!B$2:F$11,4,FALSE)</f>
        <v>г</v>
      </c>
      <c r="I400" s="60" t="str">
        <f>VLOOKUP('база от провайдера'!A374,Лист1!B$2:F$11,5,FALSE)</f>
        <v>ДА</v>
      </c>
      <c r="J400" s="60" t="str">
        <f>'база от провайдера'!D374</f>
        <v>Ветеранов</v>
      </c>
      <c r="K400" s="60" t="str">
        <f>IF( 'база от провайдера'!F374&lt;&gt;"",CONCATENATE('база от провайдера'!E374,"к",'база от провайдера'!F374),'база от провайдера'!E374)</f>
        <v>114к1</v>
      </c>
      <c r="M400" s="60" t="s">
        <v>1232</v>
      </c>
      <c r="T400" s="60" t="s">
        <v>1233</v>
      </c>
      <c r="AB400" s="62" t="str">
        <f>CONCATENATE(IF('база от провайдера'!G374&lt;&gt;"",CONCATENATE( "Дом запущен: ",'база от провайдера'!G374,". "),""), IF('база от провайдера'!M374&lt;&gt;"",CONCATENATE("Этажей: ",'база от провайдера'!M374,". "),""),  IF('база от провайдера'!N374&lt;&gt;"",CONCATENATE("Квартир: ",'база от провайдера'!N374),""))</f>
        <v>Дом запущен: 05/12/2011-17:05:21. Этажей: 7. Квартир: 13</v>
      </c>
      <c r="AC400" s="60"/>
      <c r="AD400" s="63" t="s">
        <v>1234</v>
      </c>
    </row>
    <row r="401" spans="2:30" x14ac:dyDescent="0.25">
      <c r="B401" s="18">
        <f t="shared" si="10"/>
        <v>3</v>
      </c>
      <c r="C401" s="17" t="str">
        <f t="shared" si="11"/>
        <v>Билайн</v>
      </c>
      <c r="D401" s="9"/>
      <c r="E401" s="60" t="str">
        <f>VLOOKUP('база от провайдера'!A375,Лист1!B$2:F$11,2,FALSE)</f>
        <v>Ленинградская область</v>
      </c>
      <c r="F401" s="60"/>
      <c r="G401" s="61" t="str">
        <f>VLOOKUP('база от провайдера'!A375,Лист1!B$2:F$11,3,FALSE)</f>
        <v>Санкт-Петербург</v>
      </c>
      <c r="H401" s="60" t="str">
        <f>VLOOKUP('база от провайдера'!A375,Лист1!B$2:F$11,4,FALSE)</f>
        <v>г</v>
      </c>
      <c r="I401" s="60" t="str">
        <f>VLOOKUP('база от провайдера'!A375,Лист1!B$2:F$11,5,FALSE)</f>
        <v>ДА</v>
      </c>
      <c r="J401" s="60" t="str">
        <f>'база от провайдера'!D375</f>
        <v>Ветеранов</v>
      </c>
      <c r="K401" s="60" t="str">
        <f>IF( 'база от провайдера'!F375&lt;&gt;"",CONCATENATE('база от провайдера'!E375,"к",'база от провайдера'!F375),'база от провайдера'!E375)</f>
        <v>114к3</v>
      </c>
      <c r="M401" s="60" t="s">
        <v>1232</v>
      </c>
      <c r="T401" s="60" t="s">
        <v>1233</v>
      </c>
      <c r="AB401" s="62" t="str">
        <f>CONCATENATE(IF('база от провайдера'!G375&lt;&gt;"",CONCATENATE( "Дом запущен: ",'база от провайдера'!G375,". "),""), IF('база от провайдера'!M375&lt;&gt;"",CONCATENATE("Этажей: ",'база от провайдера'!M375,". "),""),  IF('база от провайдера'!N375&lt;&gt;"",CONCATENATE("Квартир: ",'база от провайдера'!N375),""))</f>
        <v>Дом запущен: 05/12/2011-17:05:07. Этажей: 3. Квартир: 16</v>
      </c>
      <c r="AC401" s="60"/>
      <c r="AD401" s="67" t="s">
        <v>1234</v>
      </c>
    </row>
    <row r="402" spans="2:30" x14ac:dyDescent="0.25">
      <c r="B402" s="18">
        <f t="shared" si="10"/>
        <v>3</v>
      </c>
      <c r="C402" s="17" t="str">
        <f t="shared" si="11"/>
        <v>Билайн</v>
      </c>
      <c r="D402" s="9"/>
      <c r="E402" s="60" t="str">
        <f>VLOOKUP('база от провайдера'!A376,Лист1!B$2:F$11,2,FALSE)</f>
        <v>Ленинградская область</v>
      </c>
      <c r="F402" s="60"/>
      <c r="G402" s="61" t="str">
        <f>VLOOKUP('база от провайдера'!A376,Лист1!B$2:F$11,3,FALSE)</f>
        <v>Санкт-Петербург</v>
      </c>
      <c r="H402" s="60" t="str">
        <f>VLOOKUP('база от провайдера'!A376,Лист1!B$2:F$11,4,FALSE)</f>
        <v>г</v>
      </c>
      <c r="I402" s="60" t="str">
        <f>VLOOKUP('база от провайдера'!A376,Лист1!B$2:F$11,5,FALSE)</f>
        <v>ДА</v>
      </c>
      <c r="J402" s="60" t="str">
        <f>'база от провайдера'!D376</f>
        <v>Ленинский</v>
      </c>
      <c r="K402" s="60" t="str">
        <f>IF( 'база от провайдера'!F376&lt;&gt;"",CONCATENATE('база от провайдера'!E376,"к",'база от провайдера'!F376),'база от провайдера'!E376)</f>
        <v>109</v>
      </c>
      <c r="M402" s="60" t="s">
        <v>1232</v>
      </c>
      <c r="T402" s="60" t="s">
        <v>1233</v>
      </c>
      <c r="AB402" s="62" t="str">
        <f>CONCATENATE(IF('база от провайдера'!G376&lt;&gt;"",CONCATENATE( "Дом запущен: ",'база от провайдера'!G376,". "),""), IF('база от провайдера'!M376&lt;&gt;"",CONCATENATE("Этажей: ",'база от провайдера'!M376,". "),""),  IF('база от провайдера'!N376&lt;&gt;"",CONCATENATE("Квартир: ",'база от провайдера'!N376),""))</f>
        <v>Дом запущен: 30/03/2012-13:46:06. Этажей: 3. Квартир: 5</v>
      </c>
      <c r="AC402" s="60"/>
      <c r="AD402" s="63" t="s">
        <v>1234</v>
      </c>
    </row>
    <row r="403" spans="2:30" x14ac:dyDescent="0.25">
      <c r="B403" s="18">
        <f t="shared" si="10"/>
        <v>3</v>
      </c>
      <c r="C403" s="17" t="str">
        <f t="shared" si="11"/>
        <v>Билайн</v>
      </c>
      <c r="D403" s="9"/>
      <c r="E403" s="60" t="str">
        <f>VLOOKUP('база от провайдера'!A377,Лист1!B$2:F$11,2,FALSE)</f>
        <v>Ленинградская область</v>
      </c>
      <c r="F403" s="60"/>
      <c r="G403" s="61" t="str">
        <f>VLOOKUP('база от провайдера'!A377,Лист1!B$2:F$11,3,FALSE)</f>
        <v>Санкт-Петербург</v>
      </c>
      <c r="H403" s="60" t="str">
        <f>VLOOKUP('база от провайдера'!A377,Лист1!B$2:F$11,4,FALSE)</f>
        <v>г</v>
      </c>
      <c r="I403" s="60" t="str">
        <f>VLOOKUP('база от провайдера'!A377,Лист1!B$2:F$11,5,FALSE)</f>
        <v>ДА</v>
      </c>
      <c r="J403" s="60" t="str">
        <f>'база от провайдера'!D377</f>
        <v>Ленинский</v>
      </c>
      <c r="K403" s="60" t="str">
        <f>IF( 'база от провайдера'!F377&lt;&gt;"",CONCATENATE('база от провайдера'!E377,"к",'база от провайдера'!F377),'база от провайдера'!E377)</f>
        <v>127</v>
      </c>
      <c r="M403" s="60" t="s">
        <v>1232</v>
      </c>
      <c r="T403" s="60" t="s">
        <v>1233</v>
      </c>
      <c r="AB403" s="62" t="str">
        <f>CONCATENATE(IF('база от провайдера'!G377&lt;&gt;"",CONCATENATE( "Дом запущен: ",'база от провайдера'!G377,". "),""), IF('база от провайдера'!M377&lt;&gt;"",CONCATENATE("Этажей: ",'база от провайдера'!M377,". "),""),  IF('база от провайдера'!N377&lt;&gt;"",CONCATENATE("Квартир: ",'база от провайдера'!N377),""))</f>
        <v>Дом запущен: 28/08/2007-17:10:30. Этажей: 1. Квартир: 17</v>
      </c>
      <c r="AC403" s="60"/>
      <c r="AD403" s="67" t="s">
        <v>1234</v>
      </c>
    </row>
    <row r="404" spans="2:30" x14ac:dyDescent="0.25">
      <c r="B404" s="18">
        <f t="shared" si="10"/>
        <v>3</v>
      </c>
      <c r="C404" s="17" t="str">
        <f t="shared" si="11"/>
        <v>Билайн</v>
      </c>
      <c r="D404" s="9"/>
      <c r="E404" s="60" t="str">
        <f>VLOOKUP('база от провайдера'!A378,Лист1!B$2:F$11,2,FALSE)</f>
        <v>Ленинградская область</v>
      </c>
      <c r="F404" s="60"/>
      <c r="G404" s="61" t="str">
        <f>VLOOKUP('база от провайдера'!A378,Лист1!B$2:F$11,3,FALSE)</f>
        <v>Санкт-Петербург</v>
      </c>
      <c r="H404" s="60" t="str">
        <f>VLOOKUP('база от провайдера'!A378,Лист1!B$2:F$11,4,FALSE)</f>
        <v>г</v>
      </c>
      <c r="I404" s="60" t="str">
        <f>VLOOKUP('база от провайдера'!A378,Лист1!B$2:F$11,5,FALSE)</f>
        <v>ДА</v>
      </c>
      <c r="J404" s="60" t="str">
        <f>'база от провайдера'!D378</f>
        <v>Ленинский</v>
      </c>
      <c r="K404" s="60" t="str">
        <f>IF( 'база от провайдера'!F378&lt;&gt;"",CONCATENATE('база от провайдера'!E378,"к",'база от провайдера'!F378),'база от провайдера'!E378)</f>
        <v>129к3</v>
      </c>
      <c r="M404" s="60" t="s">
        <v>1232</v>
      </c>
      <c r="T404" s="60" t="s">
        <v>1233</v>
      </c>
      <c r="AB404" s="62" t="str">
        <f>CONCATENATE(IF('база от провайдера'!G378&lt;&gt;"",CONCATENATE( "Дом запущен: ",'база от провайдера'!G378,". "),""), IF('база от провайдера'!M378&lt;&gt;"",CONCATENATE("Этажей: ",'база от провайдера'!M378,". "),""),  IF('база от провайдера'!N378&lt;&gt;"",CONCATENATE("Квартир: ",'база от провайдера'!N378),""))</f>
        <v>Дом запущен: 31/08/2007-19:52:39. Этажей: 7. Квартир: 5</v>
      </c>
      <c r="AC404" s="60"/>
      <c r="AD404" s="63" t="s">
        <v>1234</v>
      </c>
    </row>
    <row r="405" spans="2:30" x14ac:dyDescent="0.25">
      <c r="B405" s="18">
        <f t="shared" si="10"/>
        <v>3</v>
      </c>
      <c r="C405" s="17" t="str">
        <f t="shared" si="11"/>
        <v>Билайн</v>
      </c>
      <c r="D405" s="9"/>
      <c r="E405" s="60" t="str">
        <f>VLOOKUP('база от провайдера'!A379,Лист1!B$2:F$11,2,FALSE)</f>
        <v>Ленинградская область</v>
      </c>
      <c r="F405" s="60"/>
      <c r="G405" s="61" t="str">
        <f>VLOOKUP('база от провайдера'!A379,Лист1!B$2:F$11,3,FALSE)</f>
        <v>Санкт-Петербург</v>
      </c>
      <c r="H405" s="60" t="str">
        <f>VLOOKUP('база от провайдера'!A379,Лист1!B$2:F$11,4,FALSE)</f>
        <v>г</v>
      </c>
      <c r="I405" s="60" t="str">
        <f>VLOOKUP('база от провайдера'!A379,Лист1!B$2:F$11,5,FALSE)</f>
        <v>ДА</v>
      </c>
      <c r="J405" s="60" t="str">
        <f>'база от провайдера'!D379</f>
        <v>Есенина</v>
      </c>
      <c r="K405" s="60" t="str">
        <f>IF( 'база от провайдера'!F379&lt;&gt;"",CONCATENATE('база от провайдера'!E379,"к",'база от провайдера'!F379),'база от провайдера'!E379)</f>
        <v>11к1</v>
      </c>
      <c r="M405" s="60" t="s">
        <v>1232</v>
      </c>
      <c r="T405" s="60" t="s">
        <v>1233</v>
      </c>
      <c r="AB405" s="62" t="str">
        <f>CONCATENATE(IF('база от провайдера'!G379&lt;&gt;"",CONCATENATE( "Дом запущен: ",'база от провайдера'!G379,". "),""), IF('база от провайдера'!M379&lt;&gt;"",CONCATENATE("Этажей: ",'база от провайдера'!M379,". "),""),  IF('база от провайдера'!N379&lt;&gt;"",CONCATENATE("Квартир: ",'база от провайдера'!N379),""))</f>
        <v>Дом запущен: 26/07/2007-14:39:00. Этажей: 7. Квартир: 11</v>
      </c>
      <c r="AC405" s="60"/>
      <c r="AD405" s="67" t="s">
        <v>1234</v>
      </c>
    </row>
    <row r="406" spans="2:30" x14ac:dyDescent="0.25">
      <c r="B406" s="18">
        <f t="shared" si="10"/>
        <v>3</v>
      </c>
      <c r="C406" s="17" t="str">
        <f t="shared" si="11"/>
        <v>Билайн</v>
      </c>
      <c r="D406" s="9"/>
      <c r="E406" s="60" t="str">
        <f>VLOOKUP('база от провайдера'!A380,Лист1!B$2:F$11,2,FALSE)</f>
        <v>Ленинградская область</v>
      </c>
      <c r="F406" s="60"/>
      <c r="G406" s="61" t="str">
        <f>VLOOKUP('база от провайдера'!A380,Лист1!B$2:F$11,3,FALSE)</f>
        <v>Санкт-Петербург</v>
      </c>
      <c r="H406" s="60" t="str">
        <f>VLOOKUP('база от провайдера'!A380,Лист1!B$2:F$11,4,FALSE)</f>
        <v>г</v>
      </c>
      <c r="I406" s="60" t="str">
        <f>VLOOKUP('база от провайдера'!A380,Лист1!B$2:F$11,5,FALSE)</f>
        <v>ДА</v>
      </c>
      <c r="J406" s="60" t="str">
        <f>'база от провайдера'!D380</f>
        <v>Есенина</v>
      </c>
      <c r="K406" s="60" t="str">
        <f>IF( 'база от провайдера'!F380&lt;&gt;"",CONCATENATE('база от провайдера'!E380,"к",'база от провайдера'!F380),'база от провайдера'!E380)</f>
        <v>14к1</v>
      </c>
      <c r="M406" s="60" t="s">
        <v>1232</v>
      </c>
      <c r="T406" s="60" t="s">
        <v>1233</v>
      </c>
      <c r="AB406" s="62" t="str">
        <f>CONCATENATE(IF('база от провайдера'!G380&lt;&gt;"",CONCATENATE( "Дом запущен: ",'база от провайдера'!G380,". "),""), IF('база от провайдера'!M380&lt;&gt;"",CONCATENATE("Этажей: ",'база от провайдера'!M380,". "),""),  IF('база от провайдера'!N380&lt;&gt;"",CONCATENATE("Квартир: ",'база от провайдера'!N380),""))</f>
        <v>Дом запущен: 17/06/2008-19:05:05. Этажей: 1. Квартир: 12</v>
      </c>
      <c r="AC406" s="60"/>
      <c r="AD406" s="63" t="s">
        <v>1234</v>
      </c>
    </row>
    <row r="407" spans="2:30" x14ac:dyDescent="0.25">
      <c r="B407" s="18">
        <f t="shared" si="10"/>
        <v>3</v>
      </c>
      <c r="C407" s="17" t="str">
        <f t="shared" si="11"/>
        <v>Билайн</v>
      </c>
      <c r="D407" s="9"/>
      <c r="E407" s="60" t="str">
        <f>VLOOKUP('база от провайдера'!A381,Лист1!B$2:F$11,2,FALSE)</f>
        <v>Ленинградская область</v>
      </c>
      <c r="F407" s="60"/>
      <c r="G407" s="61" t="str">
        <f>VLOOKUP('база от провайдера'!A381,Лист1!B$2:F$11,3,FALSE)</f>
        <v>Санкт-Петербург</v>
      </c>
      <c r="H407" s="60" t="str">
        <f>VLOOKUP('база от провайдера'!A381,Лист1!B$2:F$11,4,FALSE)</f>
        <v>г</v>
      </c>
      <c r="I407" s="60" t="str">
        <f>VLOOKUP('база от провайдера'!A381,Лист1!B$2:F$11,5,FALSE)</f>
        <v>ДА</v>
      </c>
      <c r="J407" s="60" t="str">
        <f>'база от провайдера'!D381</f>
        <v>Есенина</v>
      </c>
      <c r="K407" s="60" t="str">
        <f>IF( 'база от провайдера'!F381&lt;&gt;"",CONCATENATE('база от провайдера'!E381,"к",'база от провайдера'!F381),'база от провайдера'!E381)</f>
        <v>22к1</v>
      </c>
      <c r="M407" s="60" t="s">
        <v>1232</v>
      </c>
      <c r="T407" s="60" t="s">
        <v>1233</v>
      </c>
      <c r="AB407" s="62" t="str">
        <f>CONCATENATE(IF('база от провайдера'!G381&lt;&gt;"",CONCATENATE( "Дом запущен: ",'база от провайдера'!G381,". "),""), IF('база от провайдера'!M381&lt;&gt;"",CONCATENATE("Этажей: ",'база от провайдера'!M381,". "),""),  IF('база от провайдера'!N381&lt;&gt;"",CONCATENATE("Квартир: ",'база от провайдера'!N381),""))</f>
        <v>Дом запущен: 26/07/2007-14:39:29. Этажей: 9. Квартир: 4</v>
      </c>
      <c r="AC407" s="60"/>
      <c r="AD407" s="67" t="s">
        <v>1234</v>
      </c>
    </row>
    <row r="408" spans="2:30" x14ac:dyDescent="0.25">
      <c r="B408" s="18">
        <f t="shared" si="10"/>
        <v>3</v>
      </c>
      <c r="C408" s="17" t="str">
        <f t="shared" si="11"/>
        <v>Билайн</v>
      </c>
      <c r="D408" s="9"/>
      <c r="E408" s="60" t="str">
        <f>VLOOKUP('база от провайдера'!A382,Лист1!B$2:F$11,2,FALSE)</f>
        <v>Ленинградская область</v>
      </c>
      <c r="F408" s="60"/>
      <c r="G408" s="61" t="str">
        <f>VLOOKUP('база от провайдера'!A382,Лист1!B$2:F$11,3,FALSE)</f>
        <v>Санкт-Петербург</v>
      </c>
      <c r="H408" s="60" t="str">
        <f>VLOOKUP('база от провайдера'!A382,Лист1!B$2:F$11,4,FALSE)</f>
        <v>г</v>
      </c>
      <c r="I408" s="60" t="str">
        <f>VLOOKUP('база от провайдера'!A382,Лист1!B$2:F$11,5,FALSE)</f>
        <v>ДА</v>
      </c>
      <c r="J408" s="60" t="str">
        <f>'база от провайдера'!D382</f>
        <v>Есенина</v>
      </c>
      <c r="K408" s="60" t="str">
        <f>IF( 'база от провайдера'!F382&lt;&gt;"",CONCATENATE('база от провайдера'!E382,"к",'база от провайдера'!F382),'база от провайдера'!E382)</f>
        <v>26к1</v>
      </c>
      <c r="M408" s="60" t="s">
        <v>1232</v>
      </c>
      <c r="T408" s="60" t="s">
        <v>1233</v>
      </c>
      <c r="AB408" s="62" t="str">
        <f>CONCATENATE(IF('база от провайдера'!G382&lt;&gt;"",CONCATENATE( "Дом запущен: ",'база от провайдера'!G382,". "),""), IF('база от провайдера'!M382&lt;&gt;"",CONCATENATE("Этажей: ",'база от провайдера'!M382,". "),""),  IF('база от провайдера'!N382&lt;&gt;"",CONCATENATE("Квартир: ",'база от провайдера'!N382),""))</f>
        <v>Дом запущен: 31/07/2007-11:24:32. Этажей: 15. Квартир: 9</v>
      </c>
      <c r="AC408" s="60"/>
      <c r="AD408" s="63" t="s">
        <v>1234</v>
      </c>
    </row>
    <row r="409" spans="2:30" x14ac:dyDescent="0.25">
      <c r="B409" s="18">
        <f t="shared" si="10"/>
        <v>3</v>
      </c>
      <c r="C409" s="17" t="str">
        <f t="shared" si="11"/>
        <v>Билайн</v>
      </c>
      <c r="D409" s="9"/>
      <c r="E409" s="60" t="str">
        <f>VLOOKUP('база от провайдера'!A383,Лист1!B$2:F$11,2,FALSE)</f>
        <v>Ленинградская область</v>
      </c>
      <c r="F409" s="60"/>
      <c r="G409" s="61" t="str">
        <f>VLOOKUP('база от провайдера'!A383,Лист1!B$2:F$11,3,FALSE)</f>
        <v>Санкт-Петербург</v>
      </c>
      <c r="H409" s="60" t="str">
        <f>VLOOKUP('база от провайдера'!A383,Лист1!B$2:F$11,4,FALSE)</f>
        <v>г</v>
      </c>
      <c r="I409" s="60" t="str">
        <f>VLOOKUP('база от провайдера'!A383,Лист1!B$2:F$11,5,FALSE)</f>
        <v>ДА</v>
      </c>
      <c r="J409" s="60" t="str">
        <f>'база от провайдера'!D383</f>
        <v>Есенина</v>
      </c>
      <c r="K409" s="60" t="str">
        <f>IF( 'база от провайдера'!F383&lt;&gt;"",CONCATENATE('база от провайдера'!E383,"к",'база от провайдера'!F383),'база от провайдера'!E383)</f>
        <v>26к2</v>
      </c>
      <c r="M409" s="60" t="s">
        <v>1232</v>
      </c>
      <c r="T409" s="60" t="s">
        <v>1233</v>
      </c>
      <c r="AB409" s="62" t="str">
        <f>CONCATENATE(IF('база от провайдера'!G383&lt;&gt;"",CONCATENATE( "Дом запущен: ",'база от провайдера'!G383,". "),""), IF('база от провайдера'!M383&lt;&gt;"",CONCATENATE("Этажей: ",'база от провайдера'!M383,". "),""),  IF('база от провайдера'!N383&lt;&gt;"",CONCATENATE("Квартир: ",'база от провайдера'!N383),""))</f>
        <v>Дом запущен: 31/07/2007-11:24:46. Этажей: 2. Квартир: 9</v>
      </c>
      <c r="AC409" s="60"/>
      <c r="AD409" s="67" t="s">
        <v>1234</v>
      </c>
    </row>
    <row r="410" spans="2:30" x14ac:dyDescent="0.25">
      <c r="B410" s="18">
        <f t="shared" si="10"/>
        <v>3</v>
      </c>
      <c r="C410" s="17" t="str">
        <f t="shared" si="11"/>
        <v>Билайн</v>
      </c>
      <c r="D410" s="9"/>
      <c r="E410" s="60" t="str">
        <f>VLOOKUP('база от провайдера'!A384,Лист1!B$2:F$11,2,FALSE)</f>
        <v>Ленинградская область</v>
      </c>
      <c r="F410" s="60"/>
      <c r="G410" s="61" t="str">
        <f>VLOOKUP('база от провайдера'!A384,Лист1!B$2:F$11,3,FALSE)</f>
        <v>Санкт-Петербург</v>
      </c>
      <c r="H410" s="60" t="str">
        <f>VLOOKUP('база от провайдера'!A384,Лист1!B$2:F$11,4,FALSE)</f>
        <v>г</v>
      </c>
      <c r="I410" s="60" t="str">
        <f>VLOOKUP('база от провайдера'!A384,Лист1!B$2:F$11,5,FALSE)</f>
        <v>ДА</v>
      </c>
      <c r="J410" s="60" t="str">
        <f>'база от провайдера'!D384</f>
        <v>Есенина</v>
      </c>
      <c r="K410" s="60" t="str">
        <f>IF( 'база от провайдера'!F384&lt;&gt;"",CONCATENATE('база от провайдера'!E384,"к",'база от провайдера'!F384),'база от провайдера'!E384)</f>
        <v>28к1</v>
      </c>
      <c r="M410" s="60" t="s">
        <v>1232</v>
      </c>
      <c r="T410" s="60" t="s">
        <v>1233</v>
      </c>
      <c r="AB410" s="62" t="str">
        <f>CONCATENATE(IF('база от провайдера'!G384&lt;&gt;"",CONCATENATE( "Дом запущен: ",'база от провайдера'!G384,". "),""), IF('база от провайдера'!M384&lt;&gt;"",CONCATENATE("Этажей: ",'база от провайдера'!M384,". "),""),  IF('база от провайдера'!N384&lt;&gt;"",CONCATENATE("Квартир: ",'база от провайдера'!N384),""))</f>
        <v>Дом запущен: 31/07/2007-11:25:20. Этажей: 9. Квартир: 9</v>
      </c>
      <c r="AC410" s="60"/>
      <c r="AD410" s="63" t="s">
        <v>1234</v>
      </c>
    </row>
    <row r="411" spans="2:30" x14ac:dyDescent="0.25">
      <c r="B411" s="18">
        <f t="shared" si="10"/>
        <v>3</v>
      </c>
      <c r="C411" s="17" t="str">
        <f t="shared" si="11"/>
        <v>Билайн</v>
      </c>
      <c r="D411" s="9"/>
      <c r="E411" s="60" t="str">
        <f>VLOOKUP('база от провайдера'!A385,Лист1!B$2:F$11,2,FALSE)</f>
        <v>Ленинградская область</v>
      </c>
      <c r="F411" s="60"/>
      <c r="G411" s="61" t="str">
        <f>VLOOKUP('база от провайдера'!A385,Лист1!B$2:F$11,3,FALSE)</f>
        <v>Санкт-Петербург</v>
      </c>
      <c r="H411" s="60" t="str">
        <f>VLOOKUP('база от провайдера'!A385,Лист1!B$2:F$11,4,FALSE)</f>
        <v>г</v>
      </c>
      <c r="I411" s="60" t="str">
        <f>VLOOKUP('база от провайдера'!A385,Лист1!B$2:F$11,5,FALSE)</f>
        <v>ДА</v>
      </c>
      <c r="J411" s="60" t="str">
        <f>'база от провайдера'!D385</f>
        <v>Есенина</v>
      </c>
      <c r="K411" s="60" t="str">
        <f>IF( 'база от провайдера'!F385&lt;&gt;"",CONCATENATE('база от провайдера'!E385,"к",'база от провайдера'!F385),'база от провайдера'!E385)</f>
        <v>30</v>
      </c>
      <c r="M411" s="60" t="s">
        <v>1232</v>
      </c>
      <c r="T411" s="60" t="s">
        <v>1233</v>
      </c>
      <c r="AB411" s="62" t="str">
        <f>CONCATENATE(IF('база от провайдера'!G385&lt;&gt;"",CONCATENATE( "Дом запущен: ",'база от провайдера'!G385,". "),""), IF('база от провайдера'!M385&lt;&gt;"",CONCATENATE("Этажей: ",'база от провайдера'!M385,". "),""),  IF('база от провайдера'!N385&lt;&gt;"",CONCATENATE("Квартир: ",'база от провайдера'!N385),""))</f>
        <v>Дом запущен: 31/07/2007-11:25:59. Этажей: 9. Квартир: 9</v>
      </c>
      <c r="AC411" s="60"/>
      <c r="AD411" s="67" t="s">
        <v>1234</v>
      </c>
    </row>
    <row r="412" spans="2:30" x14ac:dyDescent="0.25">
      <c r="B412" s="18">
        <f t="shared" si="10"/>
        <v>3</v>
      </c>
      <c r="C412" s="17" t="str">
        <f t="shared" si="11"/>
        <v>Билайн</v>
      </c>
      <c r="D412" s="9"/>
      <c r="E412" s="60" t="str">
        <f>VLOOKUP('база от провайдера'!A386,Лист1!B$2:F$11,2,FALSE)</f>
        <v>Ленинградская область</v>
      </c>
      <c r="F412" s="60"/>
      <c r="G412" s="61" t="str">
        <f>VLOOKUP('база от провайдера'!A386,Лист1!B$2:F$11,3,FALSE)</f>
        <v>Санкт-Петербург</v>
      </c>
      <c r="H412" s="60" t="str">
        <f>VLOOKUP('база от провайдера'!A386,Лист1!B$2:F$11,4,FALSE)</f>
        <v>г</v>
      </c>
      <c r="I412" s="60" t="str">
        <f>VLOOKUP('база от провайдера'!A386,Лист1!B$2:F$11,5,FALSE)</f>
        <v>ДА</v>
      </c>
      <c r="J412" s="60" t="str">
        <f>'база от провайдера'!D386</f>
        <v>Ветеранов</v>
      </c>
      <c r="K412" s="60" t="str">
        <f>IF( 'база от провайдера'!F386&lt;&gt;"",CONCATENATE('база от провайдера'!E386,"к",'база от провайдера'!F386),'база от провайдера'!E386)</f>
        <v>102</v>
      </c>
      <c r="M412" s="60" t="s">
        <v>1232</v>
      </c>
      <c r="T412" s="60" t="s">
        <v>1233</v>
      </c>
      <c r="AB412" s="62" t="str">
        <f>CONCATENATE(IF('база от провайдера'!G386&lt;&gt;"",CONCATENATE( "Дом запущен: ",'база от провайдера'!G386,". "),""), IF('база от провайдера'!M386&lt;&gt;"",CONCATENATE("Этажей: ",'база от провайдера'!M386,". "),""),  IF('база от провайдера'!N386&lt;&gt;"",CONCATENATE("Квартир: ",'база от провайдера'!N386),""))</f>
        <v>Дом запущен: 26/09/2007-20:26:44. Этажей: 1. Квартир: 9</v>
      </c>
      <c r="AC412" s="60"/>
      <c r="AD412" s="63" t="s">
        <v>1234</v>
      </c>
    </row>
    <row r="413" spans="2:30" x14ac:dyDescent="0.25">
      <c r="B413" s="18">
        <f t="shared" ref="B413:B476" si="12">$B$8</f>
        <v>3</v>
      </c>
      <c r="C413" s="17" t="str">
        <f t="shared" ref="C413:C476" si="13">$C$8</f>
        <v>Билайн</v>
      </c>
      <c r="D413" s="9"/>
      <c r="E413" s="60" t="str">
        <f>VLOOKUP('база от провайдера'!A387,Лист1!B$2:F$11,2,FALSE)</f>
        <v>Ленинградская область</v>
      </c>
      <c r="F413" s="60"/>
      <c r="G413" s="61" t="str">
        <f>VLOOKUP('база от провайдера'!A387,Лист1!B$2:F$11,3,FALSE)</f>
        <v>Санкт-Петербург</v>
      </c>
      <c r="H413" s="60" t="str">
        <f>VLOOKUP('база от провайдера'!A387,Лист1!B$2:F$11,4,FALSE)</f>
        <v>г</v>
      </c>
      <c r="I413" s="60" t="str">
        <f>VLOOKUP('база от провайдера'!A387,Лист1!B$2:F$11,5,FALSE)</f>
        <v>ДА</v>
      </c>
      <c r="J413" s="60" t="str">
        <f>'база от провайдера'!D387</f>
        <v>Ветеранов</v>
      </c>
      <c r="K413" s="60" t="str">
        <f>IF( 'база от провайдера'!F387&lt;&gt;"",CONCATENATE('база от провайдера'!E387,"к",'база от провайдера'!F387),'база от провайдера'!E387)</f>
        <v>105</v>
      </c>
      <c r="M413" s="60" t="s">
        <v>1232</v>
      </c>
      <c r="T413" s="60" t="s">
        <v>1233</v>
      </c>
      <c r="AB413" s="62" t="str">
        <f>CONCATENATE(IF('база от провайдера'!G387&lt;&gt;"",CONCATENATE( "Дом запущен: ",'база от провайдера'!G387,". "),""), IF('база от провайдера'!M387&lt;&gt;"",CONCATENATE("Этажей: ",'база от провайдера'!M387,". "),""),  IF('база от провайдера'!N387&lt;&gt;"",CONCATENATE("Квартир: ",'база от провайдера'!N387),""))</f>
        <v>Дом запущен: 27/08/2007-14:20:48. Этажей: 5. Квартир: 9</v>
      </c>
      <c r="AC413" s="60"/>
      <c r="AD413" s="67" t="s">
        <v>1234</v>
      </c>
    </row>
    <row r="414" spans="2:30" x14ac:dyDescent="0.25">
      <c r="B414" s="18">
        <f t="shared" si="12"/>
        <v>3</v>
      </c>
      <c r="C414" s="17" t="str">
        <f t="shared" si="13"/>
        <v>Билайн</v>
      </c>
      <c r="D414" s="9"/>
      <c r="E414" s="60" t="str">
        <f>VLOOKUP('база от провайдера'!A388,Лист1!B$2:F$11,2,FALSE)</f>
        <v>Ленинградская область</v>
      </c>
      <c r="F414" s="60"/>
      <c r="G414" s="61" t="str">
        <f>VLOOKUP('база от провайдера'!A388,Лист1!B$2:F$11,3,FALSE)</f>
        <v>Санкт-Петербург</v>
      </c>
      <c r="H414" s="60" t="str">
        <f>VLOOKUP('база от провайдера'!A388,Лист1!B$2:F$11,4,FALSE)</f>
        <v>г</v>
      </c>
      <c r="I414" s="60" t="str">
        <f>VLOOKUP('база от провайдера'!A388,Лист1!B$2:F$11,5,FALSE)</f>
        <v>ДА</v>
      </c>
      <c r="J414" s="60" t="str">
        <f>'база от провайдера'!D388</f>
        <v>Ветеранов</v>
      </c>
      <c r="K414" s="60" t="str">
        <f>IF( 'база от провайдера'!F388&lt;&gt;"",CONCATENATE('база от провайдера'!E388,"к",'база от провайдера'!F388),'база от провайдера'!E388)</f>
        <v>109к3</v>
      </c>
      <c r="M414" s="60" t="s">
        <v>1232</v>
      </c>
      <c r="T414" s="60" t="s">
        <v>1233</v>
      </c>
      <c r="AB414" s="62" t="str">
        <f>CONCATENATE(IF('база от провайдера'!G388&lt;&gt;"",CONCATENATE( "Дом запущен: ",'база от провайдера'!G388,". "),""), IF('база от провайдера'!M388&lt;&gt;"",CONCATENATE("Этажей: ",'база от провайдера'!M388,". "),""),  IF('база от провайдера'!N388&lt;&gt;"",CONCATENATE("Квартир: ",'база от провайдера'!N388),""))</f>
        <v>Дом запущен: 04/08/2011-17:00:08. Этажей: 1. Квартир: 16</v>
      </c>
      <c r="AC414" s="60"/>
      <c r="AD414" s="63" t="s">
        <v>1234</v>
      </c>
    </row>
    <row r="415" spans="2:30" x14ac:dyDescent="0.25">
      <c r="B415" s="18">
        <f t="shared" si="12"/>
        <v>3</v>
      </c>
      <c r="C415" s="17" t="str">
        <f t="shared" si="13"/>
        <v>Билайн</v>
      </c>
      <c r="D415" s="9"/>
      <c r="E415" s="60" t="str">
        <f>VLOOKUP('база от провайдера'!A389,Лист1!B$2:F$11,2,FALSE)</f>
        <v>Ленинградская область</v>
      </c>
      <c r="F415" s="60"/>
      <c r="G415" s="61" t="str">
        <f>VLOOKUP('база от провайдера'!A389,Лист1!B$2:F$11,3,FALSE)</f>
        <v>Санкт-Петербург</v>
      </c>
      <c r="H415" s="60" t="str">
        <f>VLOOKUP('база от провайдера'!A389,Лист1!B$2:F$11,4,FALSE)</f>
        <v>г</v>
      </c>
      <c r="I415" s="60" t="str">
        <f>VLOOKUP('база от провайдера'!A389,Лист1!B$2:F$11,5,FALSE)</f>
        <v>ДА</v>
      </c>
      <c r="J415" s="60" t="str">
        <f>'база от провайдера'!D389</f>
        <v>Ветеранов</v>
      </c>
      <c r="K415" s="60" t="str">
        <f>IF( 'база от провайдера'!F389&lt;&gt;"",CONCATENATE('база от провайдера'!E389,"к",'база от провайдера'!F389),'база от провайдера'!E389)</f>
        <v>112</v>
      </c>
      <c r="M415" s="60" t="s">
        <v>1232</v>
      </c>
      <c r="T415" s="60" t="s">
        <v>1233</v>
      </c>
      <c r="AB415" s="62" t="str">
        <f>CONCATENATE(IF('база от провайдера'!G389&lt;&gt;"",CONCATENATE( "Дом запущен: ",'база от провайдера'!G389,". "),""), IF('база от провайдера'!M389&lt;&gt;"",CONCATENATE("Этажей: ",'база от провайдера'!M389,". "),""),  IF('база от провайдера'!N389&lt;&gt;"",CONCATENATE("Квартир: ",'база от провайдера'!N389),""))</f>
        <v>Дом запущен: 27/08/2007-14:16:38. Этажей: 7. Квартир: 9</v>
      </c>
      <c r="AC415" s="60"/>
      <c r="AD415" s="67" t="s">
        <v>1234</v>
      </c>
    </row>
    <row r="416" spans="2:30" x14ac:dyDescent="0.25">
      <c r="B416" s="18">
        <f t="shared" si="12"/>
        <v>3</v>
      </c>
      <c r="C416" s="17" t="str">
        <f t="shared" si="13"/>
        <v>Билайн</v>
      </c>
      <c r="D416" s="9"/>
      <c r="E416" s="60" t="str">
        <f>VLOOKUP('база от провайдера'!A390,Лист1!B$2:F$11,2,FALSE)</f>
        <v>Ленинградская область</v>
      </c>
      <c r="F416" s="60"/>
      <c r="G416" s="61" t="str">
        <f>VLOOKUP('база от провайдера'!A390,Лист1!B$2:F$11,3,FALSE)</f>
        <v>Санкт-Петербург</v>
      </c>
      <c r="H416" s="60" t="str">
        <f>VLOOKUP('база от провайдера'!A390,Лист1!B$2:F$11,4,FALSE)</f>
        <v>г</v>
      </c>
      <c r="I416" s="60" t="str">
        <f>VLOOKUP('база от провайдера'!A390,Лист1!B$2:F$11,5,FALSE)</f>
        <v>ДА</v>
      </c>
      <c r="J416" s="60" t="str">
        <f>'база от провайдера'!D390</f>
        <v>Ленинский</v>
      </c>
      <c r="K416" s="60" t="str">
        <f>IF( 'база от провайдера'!F390&lt;&gt;"",CONCATENATE('база от провайдера'!E390,"к",'база от провайдера'!F390),'база от провайдера'!E390)</f>
        <v>125к4</v>
      </c>
      <c r="M416" s="60" t="s">
        <v>1232</v>
      </c>
      <c r="T416" s="60" t="s">
        <v>1233</v>
      </c>
      <c r="AB416" s="62" t="str">
        <f>CONCATENATE(IF('база от провайдера'!G390&lt;&gt;"",CONCATENATE( "Дом запущен: ",'база от провайдера'!G390,". "),""), IF('база от провайдера'!M390&lt;&gt;"",CONCATENATE("Этажей: ",'база от провайдера'!M390,". "),""),  IF('база от провайдера'!N390&lt;&gt;"",CONCATENATE("Квартир: ",'база от провайдера'!N390),""))</f>
        <v>Дом запущен: 27/08/2007-16:14:06. Этажей: 7. Квартир: 5</v>
      </c>
      <c r="AC416" s="60"/>
      <c r="AD416" s="63" t="s">
        <v>1234</v>
      </c>
    </row>
    <row r="417" spans="2:30" x14ac:dyDescent="0.25">
      <c r="B417" s="18">
        <f t="shared" si="12"/>
        <v>3</v>
      </c>
      <c r="C417" s="17" t="str">
        <f t="shared" si="13"/>
        <v>Билайн</v>
      </c>
      <c r="D417" s="9"/>
      <c r="E417" s="60" t="str">
        <f>VLOOKUP('база от провайдера'!A391,Лист1!B$2:F$11,2,FALSE)</f>
        <v>Ленинградская область</v>
      </c>
      <c r="F417" s="60"/>
      <c r="G417" s="61" t="str">
        <f>VLOOKUP('база от провайдера'!A391,Лист1!B$2:F$11,3,FALSE)</f>
        <v>Санкт-Петербург</v>
      </c>
      <c r="H417" s="60" t="str">
        <f>VLOOKUP('база от провайдера'!A391,Лист1!B$2:F$11,4,FALSE)</f>
        <v>г</v>
      </c>
      <c r="I417" s="60" t="str">
        <f>VLOOKUP('база от провайдера'!A391,Лист1!B$2:F$11,5,FALSE)</f>
        <v>ДА</v>
      </c>
      <c r="J417" s="60" t="str">
        <f>'база от провайдера'!D391</f>
        <v>Ленинский</v>
      </c>
      <c r="K417" s="60" t="str">
        <f>IF( 'база от провайдера'!F391&lt;&gt;"",CONCATENATE('база от провайдера'!E391,"к",'база от провайдера'!F391),'база от провайдера'!E391)</f>
        <v>127к2</v>
      </c>
      <c r="M417" s="60" t="s">
        <v>1232</v>
      </c>
      <c r="T417" s="60" t="s">
        <v>1233</v>
      </c>
      <c r="AB417" s="62" t="str">
        <f>CONCATENATE(IF('база от провайдера'!G391&lt;&gt;"",CONCATENATE( "Дом запущен: ",'база от провайдера'!G391,". "),""), IF('база от провайдера'!M391&lt;&gt;"",CONCATENATE("Этажей: ",'база от провайдера'!M391,". "),""),  IF('база от провайдера'!N391&lt;&gt;"",CONCATENATE("Квартир: ",'база от провайдера'!N391),""))</f>
        <v>Дом запущен: 30/08/2007-22:34:34. Этажей: 7. Квартир: 5</v>
      </c>
      <c r="AC417" s="60"/>
      <c r="AD417" s="67" t="s">
        <v>1234</v>
      </c>
    </row>
    <row r="418" spans="2:30" x14ac:dyDescent="0.25">
      <c r="B418" s="18">
        <f t="shared" si="12"/>
        <v>3</v>
      </c>
      <c r="C418" s="17" t="str">
        <f t="shared" si="13"/>
        <v>Билайн</v>
      </c>
      <c r="D418" s="9"/>
      <c r="E418" s="60" t="str">
        <f>VLOOKUP('база от провайдера'!A392,Лист1!B$2:F$11,2,FALSE)</f>
        <v>Ленинградская область</v>
      </c>
      <c r="F418" s="60"/>
      <c r="G418" s="61" t="str">
        <f>VLOOKUP('база от провайдера'!A392,Лист1!B$2:F$11,3,FALSE)</f>
        <v>Санкт-Петербург</v>
      </c>
      <c r="H418" s="60" t="str">
        <f>VLOOKUP('база от провайдера'!A392,Лист1!B$2:F$11,4,FALSE)</f>
        <v>г</v>
      </c>
      <c r="I418" s="60" t="str">
        <f>VLOOKUP('база от провайдера'!A392,Лист1!B$2:F$11,5,FALSE)</f>
        <v>ДА</v>
      </c>
      <c r="J418" s="60" t="str">
        <f>'база от провайдера'!D392</f>
        <v>Ленинский</v>
      </c>
      <c r="K418" s="60" t="str">
        <f>IF( 'база от провайдера'!F392&lt;&gt;"",CONCATENATE('база от провайдера'!E392,"к",'база от провайдера'!F392),'база от провайдера'!E392)</f>
        <v>138к2</v>
      </c>
      <c r="M418" s="60" t="s">
        <v>1232</v>
      </c>
      <c r="T418" s="60" t="s">
        <v>1233</v>
      </c>
      <c r="AB418" s="62" t="str">
        <f>CONCATENATE(IF('база от провайдера'!G392&lt;&gt;"",CONCATENATE( "Дом запущен: ",'база от провайдера'!G392,". "),""), IF('база от провайдера'!M392&lt;&gt;"",CONCATENATE("Этажей: ",'база от провайдера'!M392,". "),""),  IF('база от провайдера'!N392&lt;&gt;"",CONCATENATE("Квартир: ",'база от провайдера'!N392),""))</f>
        <v>Дом запущен: 31/08/2007-19:47:27. Этажей: 1. Квартир: 9</v>
      </c>
      <c r="AC418" s="60"/>
      <c r="AD418" s="63" t="s">
        <v>1234</v>
      </c>
    </row>
    <row r="419" spans="2:30" x14ac:dyDescent="0.25">
      <c r="B419" s="18">
        <f t="shared" si="12"/>
        <v>3</v>
      </c>
      <c r="C419" s="17" t="str">
        <f t="shared" si="13"/>
        <v>Билайн</v>
      </c>
      <c r="D419" s="9"/>
      <c r="E419" s="60" t="str">
        <f>VLOOKUP('база от провайдера'!A393,Лист1!B$2:F$11,2,FALSE)</f>
        <v>Ленинградская область</v>
      </c>
      <c r="F419" s="60"/>
      <c r="G419" s="61" t="str">
        <f>VLOOKUP('база от провайдера'!A393,Лист1!B$2:F$11,3,FALSE)</f>
        <v>Санкт-Петербург</v>
      </c>
      <c r="H419" s="60" t="str">
        <f>VLOOKUP('база от провайдера'!A393,Лист1!B$2:F$11,4,FALSE)</f>
        <v>г</v>
      </c>
      <c r="I419" s="60" t="str">
        <f>VLOOKUP('база от провайдера'!A393,Лист1!B$2:F$11,5,FALSE)</f>
        <v>ДА</v>
      </c>
      <c r="J419" s="60" t="str">
        <f>'база от провайдера'!D393</f>
        <v>Маринеско</v>
      </c>
      <c r="K419" s="60" t="str">
        <f>IF( 'база от провайдера'!F393&lt;&gt;"",CONCATENATE('база от провайдера'!E393,"к",'база от провайдера'!F393),'база от провайдера'!E393)</f>
        <v>12</v>
      </c>
      <c r="M419" s="60" t="s">
        <v>1232</v>
      </c>
      <c r="T419" s="60" t="s">
        <v>1233</v>
      </c>
      <c r="AB419" s="62" t="str">
        <f>CONCATENATE(IF('база от провайдера'!G393&lt;&gt;"",CONCATENATE( "Дом запущен: ",'база от провайдера'!G393,". "),""), IF('база от провайдера'!M393&lt;&gt;"",CONCATENATE("Этажей: ",'база от провайдера'!M393,". "),""),  IF('база от провайдера'!N393&lt;&gt;"",CONCATENATE("Квартир: ",'база от провайдера'!N393),""))</f>
        <v>Дом запущен: 31/08/2007-17:27:26. Этажей: 4. Квартир: 5</v>
      </c>
      <c r="AC419" s="60"/>
      <c r="AD419" s="67" t="s">
        <v>1234</v>
      </c>
    </row>
    <row r="420" spans="2:30" x14ac:dyDescent="0.25">
      <c r="B420" s="18">
        <f t="shared" si="12"/>
        <v>3</v>
      </c>
      <c r="C420" s="17" t="str">
        <f t="shared" si="13"/>
        <v>Билайн</v>
      </c>
      <c r="D420" s="9"/>
      <c r="E420" s="60" t="str">
        <f>VLOOKUP('база от провайдера'!A394,Лист1!B$2:F$11,2,FALSE)</f>
        <v>Ленинградская область</v>
      </c>
      <c r="F420" s="60"/>
      <c r="G420" s="61" t="str">
        <f>VLOOKUP('база от провайдера'!A394,Лист1!B$2:F$11,3,FALSE)</f>
        <v>Санкт-Петербург</v>
      </c>
      <c r="H420" s="60" t="str">
        <f>VLOOKUP('база от провайдера'!A394,Лист1!B$2:F$11,4,FALSE)</f>
        <v>г</v>
      </c>
      <c r="I420" s="60" t="str">
        <f>VLOOKUP('база от провайдера'!A394,Лист1!B$2:F$11,5,FALSE)</f>
        <v>ДА</v>
      </c>
      <c r="J420" s="60" t="str">
        <f>'база от провайдера'!D394</f>
        <v>Ленинский</v>
      </c>
      <c r="K420" s="60" t="str">
        <f>IF( 'база от провайдера'!F394&lt;&gt;"",CONCATENATE('база от провайдера'!E394,"к",'база от провайдера'!F394),'база от провайдера'!E394)</f>
        <v>129к5</v>
      </c>
      <c r="M420" s="60" t="s">
        <v>1232</v>
      </c>
      <c r="T420" s="60" t="s">
        <v>1233</v>
      </c>
      <c r="AB420" s="62" t="str">
        <f>CONCATENATE(IF('база от провайдера'!G394&lt;&gt;"",CONCATENATE( "Дом запущен: ",'база от провайдера'!G394,". "),""), IF('база от провайдера'!M394&lt;&gt;"",CONCATENATE("Этажей: ",'база от провайдера'!M394,". "),""),  IF('база от провайдера'!N394&lt;&gt;"",CONCATENATE("Квартир: ",'база от провайдера'!N394),""))</f>
        <v>Дом запущен: 31/08/2007-18:53:56. Этажей: 7. Квартир: 5</v>
      </c>
      <c r="AC420" s="60"/>
      <c r="AD420" s="63" t="s">
        <v>1234</v>
      </c>
    </row>
    <row r="421" spans="2:30" x14ac:dyDescent="0.25">
      <c r="B421" s="18">
        <f t="shared" si="12"/>
        <v>3</v>
      </c>
      <c r="C421" s="17" t="str">
        <f t="shared" si="13"/>
        <v>Билайн</v>
      </c>
      <c r="D421" s="9"/>
      <c r="E421" s="60" t="str">
        <f>VLOOKUP('база от провайдера'!A395,Лист1!B$2:F$11,2,FALSE)</f>
        <v>Ленинградская область</v>
      </c>
      <c r="F421" s="60"/>
      <c r="G421" s="61" t="str">
        <f>VLOOKUP('база от провайдера'!A395,Лист1!B$2:F$11,3,FALSE)</f>
        <v>Санкт-Петербург</v>
      </c>
      <c r="H421" s="60" t="str">
        <f>VLOOKUP('база от провайдера'!A395,Лист1!B$2:F$11,4,FALSE)</f>
        <v>г</v>
      </c>
      <c r="I421" s="60" t="str">
        <f>VLOOKUP('база от провайдера'!A395,Лист1!B$2:F$11,5,FALSE)</f>
        <v>ДА</v>
      </c>
      <c r="J421" s="60" t="str">
        <f>'база от провайдера'!D395</f>
        <v>Ленинский</v>
      </c>
      <c r="K421" s="60" t="str">
        <f>IF( 'база от провайдера'!F395&lt;&gt;"",CONCATENATE('база от провайдера'!E395,"к",'база от провайдера'!F395),'база от провайдера'!E395)</f>
        <v>134</v>
      </c>
      <c r="M421" s="60" t="s">
        <v>1232</v>
      </c>
      <c r="T421" s="60" t="s">
        <v>1233</v>
      </c>
      <c r="AB421" s="62" t="str">
        <f>CONCATENATE(IF('база от провайдера'!G395&lt;&gt;"",CONCATENATE( "Дом запущен: ",'база от провайдера'!G395,". "),""), IF('база от провайдера'!M395&lt;&gt;"",CONCATENATE("Этажей: ",'база от провайдера'!M395,". "),""),  IF('база от провайдера'!N395&lt;&gt;"",CONCATENATE("Квартир: ",'база от провайдера'!N395),""))</f>
        <v>Дом запущен: 31/08/2007-19:10:35. Этажей: 5. Квартир: 9</v>
      </c>
      <c r="AC421" s="60"/>
      <c r="AD421" s="67" t="s">
        <v>1234</v>
      </c>
    </row>
    <row r="422" spans="2:30" x14ac:dyDescent="0.25">
      <c r="B422" s="18">
        <f t="shared" si="12"/>
        <v>3</v>
      </c>
      <c r="C422" s="17" t="str">
        <f t="shared" si="13"/>
        <v>Билайн</v>
      </c>
      <c r="D422" s="9"/>
      <c r="E422" s="60" t="str">
        <f>VLOOKUP('база от провайдера'!A396,Лист1!B$2:F$11,2,FALSE)</f>
        <v>Ленинградская область</v>
      </c>
      <c r="F422" s="60"/>
      <c r="G422" s="61" t="str">
        <f>VLOOKUP('база от провайдера'!A396,Лист1!B$2:F$11,3,FALSE)</f>
        <v>Санкт-Петербург</v>
      </c>
      <c r="H422" s="60" t="str">
        <f>VLOOKUP('база от провайдера'!A396,Лист1!B$2:F$11,4,FALSE)</f>
        <v>г</v>
      </c>
      <c r="I422" s="60" t="str">
        <f>VLOOKUP('база от провайдера'!A396,Лист1!B$2:F$11,5,FALSE)</f>
        <v>ДА</v>
      </c>
      <c r="J422" s="60" t="str">
        <f>'база от провайдера'!D396</f>
        <v>Маринеско</v>
      </c>
      <c r="K422" s="60" t="str">
        <f>IF( 'база от провайдера'!F396&lt;&gt;"",CONCATENATE('база от провайдера'!E396,"к",'база от провайдера'!F396),'база от провайдера'!E396)</f>
        <v>1</v>
      </c>
      <c r="M422" s="60" t="s">
        <v>1232</v>
      </c>
      <c r="T422" s="60" t="s">
        <v>1233</v>
      </c>
      <c r="AB422" s="62" t="str">
        <f>CONCATENATE(IF('база от провайдера'!G396&lt;&gt;"",CONCATENATE( "Дом запущен: ",'база от провайдера'!G396,". "),""), IF('база от провайдера'!M396&lt;&gt;"",CONCATENATE("Этажей: ",'база от провайдера'!M396,". "),""),  IF('база от провайдера'!N396&lt;&gt;"",CONCATENATE("Квартир: ",'база от провайдера'!N396),""))</f>
        <v>Дом запущен: 31/08/2007-19:26:32. Этажей: 4. Квартир: 5</v>
      </c>
      <c r="AC422" s="60"/>
      <c r="AD422" s="63" t="s">
        <v>1234</v>
      </c>
    </row>
    <row r="423" spans="2:30" x14ac:dyDescent="0.25">
      <c r="B423" s="18">
        <f t="shared" si="12"/>
        <v>3</v>
      </c>
      <c r="C423" s="17" t="str">
        <f t="shared" si="13"/>
        <v>Билайн</v>
      </c>
      <c r="D423" s="9"/>
      <c r="E423" s="60" t="str">
        <f>VLOOKUP('база от провайдера'!A397,Лист1!B$2:F$11,2,FALSE)</f>
        <v>Ленинградская область</v>
      </c>
      <c r="F423" s="60"/>
      <c r="G423" s="61" t="str">
        <f>VLOOKUP('база от провайдера'!A397,Лист1!B$2:F$11,3,FALSE)</f>
        <v>Санкт-Петербург</v>
      </c>
      <c r="H423" s="60" t="str">
        <f>VLOOKUP('база от провайдера'!A397,Лист1!B$2:F$11,4,FALSE)</f>
        <v>г</v>
      </c>
      <c r="I423" s="60" t="str">
        <f>VLOOKUP('база от провайдера'!A397,Лист1!B$2:F$11,5,FALSE)</f>
        <v>ДА</v>
      </c>
      <c r="J423" s="60" t="str">
        <f>'база от провайдера'!D397</f>
        <v>Маринеско</v>
      </c>
      <c r="K423" s="60" t="str">
        <f>IF( 'база от провайдера'!F397&lt;&gt;"",CONCATENATE('база от провайдера'!E397,"к",'база от провайдера'!F397),'база от провайдера'!E397)</f>
        <v>4</v>
      </c>
      <c r="M423" s="60" t="s">
        <v>1232</v>
      </c>
      <c r="T423" s="60" t="s">
        <v>1233</v>
      </c>
      <c r="AB423" s="62" t="str">
        <f>CONCATENATE(IF('база от провайдера'!G397&lt;&gt;"",CONCATENATE( "Дом запущен: ",'база от провайдера'!G397,". "),""), IF('база от провайдера'!M397&lt;&gt;"",CONCATENATE("Этажей: ",'база от провайдера'!M397,". "),""),  IF('база от провайдера'!N397&lt;&gt;"",CONCATENATE("Квартир: ",'база от провайдера'!N397),""))</f>
        <v>Дом запущен: 31/08/2007-17:27:39. Этажей: 7. Квартир: 5</v>
      </c>
      <c r="AC423" s="60"/>
      <c r="AD423" s="67" t="s">
        <v>1234</v>
      </c>
    </row>
    <row r="424" spans="2:30" x14ac:dyDescent="0.25">
      <c r="B424" s="18">
        <f t="shared" si="12"/>
        <v>3</v>
      </c>
      <c r="C424" s="17" t="str">
        <f t="shared" si="13"/>
        <v>Билайн</v>
      </c>
      <c r="D424" s="9"/>
      <c r="E424" s="60" t="str">
        <f>VLOOKUP('база от провайдера'!A398,Лист1!B$2:F$11,2,FALSE)</f>
        <v>Ленинградская область</v>
      </c>
      <c r="F424" s="60"/>
      <c r="G424" s="61" t="str">
        <f>VLOOKUP('база от провайдера'!A398,Лист1!B$2:F$11,3,FALSE)</f>
        <v>Санкт-Петербург</v>
      </c>
      <c r="H424" s="60" t="str">
        <f>VLOOKUP('база от провайдера'!A398,Лист1!B$2:F$11,4,FALSE)</f>
        <v>г</v>
      </c>
      <c r="I424" s="60" t="str">
        <f>VLOOKUP('база от провайдера'!A398,Лист1!B$2:F$11,5,FALSE)</f>
        <v>ДА</v>
      </c>
      <c r="J424" s="60" t="str">
        <f>'база от провайдера'!D398</f>
        <v>Маринеско</v>
      </c>
      <c r="K424" s="60" t="str">
        <f>IF( 'база от провайдера'!F398&lt;&gt;"",CONCATENATE('база от провайдера'!E398,"к",'база от провайдера'!F398),'база от провайдера'!E398)</f>
        <v>10</v>
      </c>
      <c r="M424" s="60" t="s">
        <v>1232</v>
      </c>
      <c r="T424" s="60" t="s">
        <v>1233</v>
      </c>
      <c r="AB424" s="62" t="str">
        <f>CONCATENATE(IF('база от провайдера'!G398&lt;&gt;"",CONCATENATE( "Дом запущен: ",'база от провайдера'!G398,". "),""), IF('база от провайдера'!M398&lt;&gt;"",CONCATENATE("Этажей: ",'база от провайдера'!M398,". "),""),  IF('база от провайдера'!N398&lt;&gt;"",CONCATENATE("Квартир: ",'база от провайдера'!N398),""))</f>
        <v>Дом запущен: 31/08/2007-19:26:51. Этажей: 3. Квартир: 5</v>
      </c>
      <c r="AC424" s="60"/>
      <c r="AD424" s="63" t="s">
        <v>1234</v>
      </c>
    </row>
    <row r="425" spans="2:30" x14ac:dyDescent="0.25">
      <c r="B425" s="18">
        <f t="shared" si="12"/>
        <v>3</v>
      </c>
      <c r="C425" s="17" t="str">
        <f t="shared" si="13"/>
        <v>Билайн</v>
      </c>
      <c r="D425" s="9"/>
      <c r="E425" s="60" t="str">
        <f>VLOOKUP('база от провайдера'!A399,Лист1!B$2:F$11,2,FALSE)</f>
        <v>Ленинградская область</v>
      </c>
      <c r="F425" s="60"/>
      <c r="G425" s="61" t="str">
        <f>VLOOKUP('база от провайдера'!A399,Лист1!B$2:F$11,3,FALSE)</f>
        <v>Санкт-Петербург</v>
      </c>
      <c r="H425" s="60" t="str">
        <f>VLOOKUP('база от провайдера'!A399,Лист1!B$2:F$11,4,FALSE)</f>
        <v>г</v>
      </c>
      <c r="I425" s="60" t="str">
        <f>VLOOKUP('база от провайдера'!A399,Лист1!B$2:F$11,5,FALSE)</f>
        <v>ДА</v>
      </c>
      <c r="J425" s="60" t="str">
        <f>'база от провайдера'!D399</f>
        <v>Есенина</v>
      </c>
      <c r="K425" s="60" t="str">
        <f>IF( 'база от провайдера'!F399&lt;&gt;"",CONCATENATE('база от провайдера'!E399,"к",'база от провайдера'!F399),'база от провайдера'!E399)</f>
        <v>36к1</v>
      </c>
      <c r="M425" s="60" t="s">
        <v>1232</v>
      </c>
      <c r="T425" s="60" t="s">
        <v>1233</v>
      </c>
      <c r="AB425" s="62" t="str">
        <f>CONCATENATE(IF('база от провайдера'!G399&lt;&gt;"",CONCATENATE( "Дом запущен: ",'база от провайдера'!G399,". "),""), IF('база от провайдера'!M399&lt;&gt;"",CONCATENATE("Этажей: ",'база от провайдера'!M399,". "),""),  IF('база от провайдера'!N399&lt;&gt;"",CONCATENATE("Квартир: ",'база от провайдера'!N399),""))</f>
        <v>Дом запущен: 29/06/2007-12:06:53. Этажей: 11. Квартир: 9</v>
      </c>
      <c r="AC425" s="60"/>
      <c r="AD425" s="67" t="s">
        <v>1234</v>
      </c>
    </row>
    <row r="426" spans="2:30" x14ac:dyDescent="0.25">
      <c r="B426" s="18">
        <f t="shared" si="12"/>
        <v>3</v>
      </c>
      <c r="C426" s="17" t="str">
        <f t="shared" si="13"/>
        <v>Билайн</v>
      </c>
      <c r="D426" s="9"/>
      <c r="E426" s="60" t="str">
        <f>VLOOKUP('база от провайдера'!A400,Лист1!B$2:F$11,2,FALSE)</f>
        <v>Ленинградская область</v>
      </c>
      <c r="F426" s="60"/>
      <c r="G426" s="61" t="str">
        <f>VLOOKUP('база от провайдера'!A400,Лист1!B$2:F$11,3,FALSE)</f>
        <v>Санкт-Петербург</v>
      </c>
      <c r="H426" s="60" t="str">
        <f>VLOOKUP('база от провайдера'!A400,Лист1!B$2:F$11,4,FALSE)</f>
        <v>г</v>
      </c>
      <c r="I426" s="60" t="str">
        <f>VLOOKUP('база от провайдера'!A400,Лист1!B$2:F$11,5,FALSE)</f>
        <v>ДА</v>
      </c>
      <c r="J426" s="60" t="str">
        <f>'база от провайдера'!D400</f>
        <v>Руднева</v>
      </c>
      <c r="K426" s="60" t="str">
        <f>IF( 'база от провайдера'!F400&lt;&gt;"",CONCATENATE('база от провайдера'!E400,"к",'база от провайдера'!F400),'база от провайдера'!E400)</f>
        <v>3к1</v>
      </c>
      <c r="M426" s="60" t="s">
        <v>1232</v>
      </c>
      <c r="T426" s="60" t="s">
        <v>1233</v>
      </c>
      <c r="AB426" s="62" t="str">
        <f>CONCATENATE(IF('база от провайдера'!G400&lt;&gt;"",CONCATENATE( "Дом запущен: ",'база от провайдера'!G400,". "),""), IF('база от провайдера'!M400&lt;&gt;"",CONCATENATE("Этажей: ",'база от провайдера'!M400,". "),""),  IF('база от провайдера'!N400&lt;&gt;"",CONCATENATE("Квартир: ",'база от провайдера'!N400),""))</f>
        <v>Дом запущен: 23/08/2007-15:46:47. Этажей: 7. Квартир: 9</v>
      </c>
      <c r="AC426" s="60"/>
      <c r="AD426" s="63" t="s">
        <v>1234</v>
      </c>
    </row>
    <row r="427" spans="2:30" x14ac:dyDescent="0.25">
      <c r="B427" s="18">
        <f t="shared" si="12"/>
        <v>3</v>
      </c>
      <c r="C427" s="17" t="str">
        <f t="shared" si="13"/>
        <v>Билайн</v>
      </c>
      <c r="D427" s="9"/>
      <c r="E427" s="60" t="str">
        <f>VLOOKUP('база от провайдера'!A401,Лист1!B$2:F$11,2,FALSE)</f>
        <v>Ленинградская область</v>
      </c>
      <c r="F427" s="60"/>
      <c r="G427" s="61" t="str">
        <f>VLOOKUP('база от провайдера'!A401,Лист1!B$2:F$11,3,FALSE)</f>
        <v>Санкт-Петербург</v>
      </c>
      <c r="H427" s="60" t="str">
        <f>VLOOKUP('база от провайдера'!A401,Лист1!B$2:F$11,4,FALSE)</f>
        <v>г</v>
      </c>
      <c r="I427" s="60" t="str">
        <f>VLOOKUP('база от провайдера'!A401,Лист1!B$2:F$11,5,FALSE)</f>
        <v>ДА</v>
      </c>
      <c r="J427" s="60" t="str">
        <f>'база от провайдера'!D401</f>
        <v>Руднева</v>
      </c>
      <c r="K427" s="60" t="str">
        <f>IF( 'база от провайдера'!F401&lt;&gt;"",CONCATENATE('база от провайдера'!E401,"к",'база от провайдера'!F401),'база от провайдера'!E401)</f>
        <v>8к2</v>
      </c>
      <c r="M427" s="60" t="s">
        <v>1232</v>
      </c>
      <c r="T427" s="60" t="s">
        <v>1233</v>
      </c>
      <c r="AB427" s="62" t="str">
        <f>CONCATENATE(IF('база от провайдера'!G401&lt;&gt;"",CONCATENATE( "Дом запущен: ",'база от провайдера'!G401,". "),""), IF('база от провайдера'!M401&lt;&gt;"",CONCATENATE("Этажей: ",'база от провайдера'!M401,". "),""),  IF('база от провайдера'!N401&lt;&gt;"",CONCATENATE("Квартир: ",'база от провайдера'!N401),""))</f>
        <v>Дом запущен: 18/10/2007-17:15:11. Этажей: 5. Квартир: 9</v>
      </c>
      <c r="AC427" s="60"/>
      <c r="AD427" s="67" t="s">
        <v>1234</v>
      </c>
    </row>
    <row r="428" spans="2:30" x14ac:dyDescent="0.25">
      <c r="B428" s="18">
        <f t="shared" si="12"/>
        <v>3</v>
      </c>
      <c r="C428" s="17" t="str">
        <f t="shared" si="13"/>
        <v>Билайн</v>
      </c>
      <c r="D428" s="9"/>
      <c r="E428" s="60" t="str">
        <f>VLOOKUP('база от провайдера'!A402,Лист1!B$2:F$11,2,FALSE)</f>
        <v>Ленинградская область</v>
      </c>
      <c r="F428" s="60"/>
      <c r="G428" s="61" t="str">
        <f>VLOOKUP('база от провайдера'!A402,Лист1!B$2:F$11,3,FALSE)</f>
        <v>Санкт-Петербург</v>
      </c>
      <c r="H428" s="60" t="str">
        <f>VLOOKUP('база от провайдера'!A402,Лист1!B$2:F$11,4,FALSE)</f>
        <v>г</v>
      </c>
      <c r="I428" s="60" t="str">
        <f>VLOOKUP('база от провайдера'!A402,Лист1!B$2:F$11,5,FALSE)</f>
        <v>ДА</v>
      </c>
      <c r="J428" s="60" t="str">
        <f>'база от провайдера'!D402</f>
        <v>Руднева</v>
      </c>
      <c r="K428" s="60" t="str">
        <f>IF( 'база от провайдера'!F402&lt;&gt;"",CONCATENATE('база от провайдера'!E402,"к",'база от провайдера'!F402),'база от провайдера'!E402)</f>
        <v>11</v>
      </c>
      <c r="M428" s="60" t="s">
        <v>1232</v>
      </c>
      <c r="T428" s="60" t="s">
        <v>1233</v>
      </c>
      <c r="AB428" s="62" t="str">
        <f>CONCATENATE(IF('база от провайдера'!G402&lt;&gt;"",CONCATENATE( "Дом запущен: ",'база от провайдера'!G402,". "),""), IF('база от провайдера'!M402&lt;&gt;"",CONCATENATE("Этажей: ",'база от провайдера'!M402,". "),""),  IF('база от провайдера'!N402&lt;&gt;"",CONCATENATE("Квартир: ",'база от провайдера'!N402),""))</f>
        <v>Дом запущен: 23/08/2007-15:44:00. Этажей: 17. Квартир: 5</v>
      </c>
      <c r="AC428" s="60"/>
      <c r="AD428" s="63" t="s">
        <v>1234</v>
      </c>
    </row>
    <row r="429" spans="2:30" x14ac:dyDescent="0.25">
      <c r="B429" s="18">
        <f t="shared" si="12"/>
        <v>3</v>
      </c>
      <c r="C429" s="17" t="str">
        <f t="shared" si="13"/>
        <v>Билайн</v>
      </c>
      <c r="D429" s="9"/>
      <c r="E429" s="60" t="str">
        <f>VLOOKUP('база от провайдера'!A403,Лист1!B$2:F$11,2,FALSE)</f>
        <v>Ленинградская область</v>
      </c>
      <c r="F429" s="60"/>
      <c r="G429" s="61" t="str">
        <f>VLOOKUP('база от провайдера'!A403,Лист1!B$2:F$11,3,FALSE)</f>
        <v>Санкт-Петербург</v>
      </c>
      <c r="H429" s="60" t="str">
        <f>VLOOKUP('база от провайдера'!A403,Лист1!B$2:F$11,4,FALSE)</f>
        <v>г</v>
      </c>
      <c r="I429" s="60" t="str">
        <f>VLOOKUP('база от провайдера'!A403,Лист1!B$2:F$11,5,FALSE)</f>
        <v>ДА</v>
      </c>
      <c r="J429" s="60" t="str">
        <f>'база от провайдера'!D403</f>
        <v>Руднева</v>
      </c>
      <c r="K429" s="60" t="str">
        <f>IF( 'база от провайдера'!F403&lt;&gt;"",CONCATENATE('база от провайдера'!E403,"к",'база от провайдера'!F403),'база от провайдера'!E403)</f>
        <v>21к1</v>
      </c>
      <c r="M429" s="60" t="s">
        <v>1232</v>
      </c>
      <c r="T429" s="60" t="s">
        <v>1233</v>
      </c>
      <c r="AB429" s="62" t="str">
        <f>CONCATENATE(IF('база от провайдера'!G403&lt;&gt;"",CONCATENATE( "Дом запущен: ",'база от провайдера'!G403,". "),""), IF('база от провайдера'!M403&lt;&gt;"",CONCATENATE("Этажей: ",'база от провайдера'!M403,". "),""),  IF('база от провайдера'!N403&lt;&gt;"",CONCATENATE("Квартир: ",'база от провайдера'!N403),""))</f>
        <v>Дом запущен: 15/07/2008-12:33:52. Этажей: 5. Квартир: 9</v>
      </c>
      <c r="AC429" s="60"/>
      <c r="AD429" s="67" t="s">
        <v>1234</v>
      </c>
    </row>
    <row r="430" spans="2:30" x14ac:dyDescent="0.25">
      <c r="B430" s="18">
        <f t="shared" si="12"/>
        <v>3</v>
      </c>
      <c r="C430" s="17" t="str">
        <f t="shared" si="13"/>
        <v>Билайн</v>
      </c>
      <c r="D430" s="9"/>
      <c r="E430" s="60" t="str">
        <f>VLOOKUP('база от провайдера'!A404,Лист1!B$2:F$11,2,FALSE)</f>
        <v>Ленинградская область</v>
      </c>
      <c r="F430" s="60"/>
      <c r="G430" s="61" t="str">
        <f>VLOOKUP('база от провайдера'!A404,Лист1!B$2:F$11,3,FALSE)</f>
        <v>Санкт-Петербург</v>
      </c>
      <c r="H430" s="60" t="str">
        <f>VLOOKUP('база от провайдера'!A404,Лист1!B$2:F$11,4,FALSE)</f>
        <v>г</v>
      </c>
      <c r="I430" s="60" t="str">
        <f>VLOOKUP('база от провайдера'!A404,Лист1!B$2:F$11,5,FALSE)</f>
        <v>ДА</v>
      </c>
      <c r="J430" s="60" t="str">
        <f>'база от провайдера'!D404</f>
        <v>Руднева</v>
      </c>
      <c r="K430" s="60" t="str">
        <f>IF( 'база от провайдера'!F404&lt;&gt;"",CONCATENATE('база от провайдера'!E404,"к",'база от провайдера'!F404),'база от провайдера'!E404)</f>
        <v>21к2</v>
      </c>
      <c r="M430" s="60" t="s">
        <v>1232</v>
      </c>
      <c r="T430" s="60" t="s">
        <v>1233</v>
      </c>
      <c r="AB430" s="62" t="str">
        <f>CONCATENATE(IF('база от провайдера'!G404&lt;&gt;"",CONCATENATE( "Дом запущен: ",'база от провайдера'!G404,". "),""), IF('база от провайдера'!M404&lt;&gt;"",CONCATENATE("Этажей: ",'база от провайдера'!M404,". "),""),  IF('база от провайдера'!N404&lt;&gt;"",CONCATENATE("Квартир: ",'база от провайдера'!N404),""))</f>
        <v>Дом запущен: 15/07/2008-12:33:56. Этажей: 1. Квартир: 16</v>
      </c>
      <c r="AC430" s="60"/>
      <c r="AD430" s="63" t="s">
        <v>1234</v>
      </c>
    </row>
    <row r="431" spans="2:30" x14ac:dyDescent="0.25">
      <c r="B431" s="18">
        <f t="shared" si="12"/>
        <v>3</v>
      </c>
      <c r="C431" s="17" t="str">
        <f t="shared" si="13"/>
        <v>Билайн</v>
      </c>
      <c r="D431" s="9"/>
      <c r="E431" s="60" t="str">
        <f>VLOOKUP('база от провайдера'!A405,Лист1!B$2:F$11,2,FALSE)</f>
        <v>Ленинградская область</v>
      </c>
      <c r="F431" s="60"/>
      <c r="G431" s="61" t="str">
        <f>VLOOKUP('база от провайдера'!A405,Лист1!B$2:F$11,3,FALSE)</f>
        <v>Санкт-Петербург</v>
      </c>
      <c r="H431" s="60" t="str">
        <f>VLOOKUP('база от провайдера'!A405,Лист1!B$2:F$11,4,FALSE)</f>
        <v>г</v>
      </c>
      <c r="I431" s="60" t="str">
        <f>VLOOKUP('база от провайдера'!A405,Лист1!B$2:F$11,5,FALSE)</f>
        <v>ДА</v>
      </c>
      <c r="J431" s="60" t="str">
        <f>'база от провайдера'!D405</f>
        <v>Руднева</v>
      </c>
      <c r="K431" s="60" t="str">
        <f>IF( 'база от провайдера'!F405&lt;&gt;"",CONCATENATE('база от провайдера'!E405,"к",'база от провайдера'!F405),'база от провайдера'!E405)</f>
        <v>22к2</v>
      </c>
      <c r="M431" s="60" t="s">
        <v>1232</v>
      </c>
      <c r="T431" s="60" t="s">
        <v>1233</v>
      </c>
      <c r="AB431" s="62" t="str">
        <f>CONCATENATE(IF('база от провайдера'!G405&lt;&gt;"",CONCATENATE( "Дом запущен: ",'база от провайдера'!G405,". "),""), IF('база от провайдера'!M405&lt;&gt;"",CONCATENATE("Этажей: ",'база от провайдера'!M405,". "),""),  IF('база от провайдера'!N405&lt;&gt;"",CONCATENATE("Квартир: ",'база от провайдера'!N405),""))</f>
        <v xml:space="preserve">Дом запущен: 27/10/2015-11:13:16. Этажей: 7. </v>
      </c>
      <c r="AC431" s="60"/>
      <c r="AD431" s="67" t="s">
        <v>1234</v>
      </c>
    </row>
    <row r="432" spans="2:30" x14ac:dyDescent="0.25">
      <c r="B432" s="18">
        <f t="shared" si="12"/>
        <v>3</v>
      </c>
      <c r="C432" s="17" t="str">
        <f t="shared" si="13"/>
        <v>Билайн</v>
      </c>
      <c r="D432" s="9"/>
      <c r="E432" s="60" t="str">
        <f>VLOOKUP('база от провайдера'!A406,Лист1!B$2:F$11,2,FALSE)</f>
        <v>Ленинградская область</v>
      </c>
      <c r="F432" s="60"/>
      <c r="G432" s="61" t="str">
        <f>VLOOKUP('база от провайдера'!A406,Лист1!B$2:F$11,3,FALSE)</f>
        <v>Санкт-Петербург</v>
      </c>
      <c r="H432" s="60" t="str">
        <f>VLOOKUP('база от провайдера'!A406,Лист1!B$2:F$11,4,FALSE)</f>
        <v>г</v>
      </c>
      <c r="I432" s="60" t="str">
        <f>VLOOKUP('база от провайдера'!A406,Лист1!B$2:F$11,5,FALSE)</f>
        <v>ДА</v>
      </c>
      <c r="J432" s="60" t="str">
        <f>'база от провайдера'!D406</f>
        <v>Руднева</v>
      </c>
      <c r="K432" s="60" t="str">
        <f>IF( 'база от провайдера'!F406&lt;&gt;"",CONCATENATE('база от провайдера'!E406,"к",'база от провайдера'!F406),'база от провайдера'!E406)</f>
        <v>27</v>
      </c>
      <c r="M432" s="60" t="s">
        <v>1232</v>
      </c>
      <c r="T432" s="60" t="s">
        <v>1233</v>
      </c>
      <c r="AB432" s="62" t="str">
        <f>CONCATENATE(IF('база от провайдера'!G406&lt;&gt;"",CONCATENATE( "Дом запущен: ",'база от провайдера'!G406,". "),""), IF('база от провайдера'!M406&lt;&gt;"",CONCATENATE("Этажей: ",'база от провайдера'!M406,". "),""),  IF('база от провайдера'!N406&lt;&gt;"",CONCATENATE("Квартир: ",'база от провайдера'!N406),""))</f>
        <v>Дом запущен: 28/09/2007-19:06:33. Этажей: 1. Квартир: 15</v>
      </c>
      <c r="AC432" s="60"/>
      <c r="AD432" s="63" t="s">
        <v>1234</v>
      </c>
    </row>
    <row r="433" spans="2:30" x14ac:dyDescent="0.25">
      <c r="B433" s="18">
        <f t="shared" si="12"/>
        <v>3</v>
      </c>
      <c r="C433" s="17" t="str">
        <f t="shared" si="13"/>
        <v>Билайн</v>
      </c>
      <c r="D433" s="9"/>
      <c r="E433" s="60" t="str">
        <f>VLOOKUP('база от провайдера'!A407,Лист1!B$2:F$11,2,FALSE)</f>
        <v>Ленинградская область</v>
      </c>
      <c r="F433" s="60"/>
      <c r="G433" s="61" t="str">
        <f>VLOOKUP('база от провайдера'!A407,Лист1!B$2:F$11,3,FALSE)</f>
        <v>Санкт-Петербург</v>
      </c>
      <c r="H433" s="60" t="str">
        <f>VLOOKUP('база от провайдера'!A407,Лист1!B$2:F$11,4,FALSE)</f>
        <v>г</v>
      </c>
      <c r="I433" s="60" t="str">
        <f>VLOOKUP('база от провайдера'!A407,Лист1!B$2:F$11,5,FALSE)</f>
        <v>ДА</v>
      </c>
      <c r="J433" s="60" t="str">
        <f>'база от провайдера'!D407</f>
        <v>Маринеско</v>
      </c>
      <c r="K433" s="60" t="str">
        <f>IF( 'база от провайдера'!F407&lt;&gt;"",CONCATENATE('база от провайдера'!E407,"к",'база от провайдера'!F407),'база от провайдера'!E407)</f>
        <v>7А</v>
      </c>
      <c r="M433" s="60" t="s">
        <v>1232</v>
      </c>
      <c r="T433" s="60" t="s">
        <v>1233</v>
      </c>
      <c r="AB433" s="62" t="str">
        <f>CONCATENATE(IF('база от провайдера'!G407&lt;&gt;"",CONCATENATE( "Дом запущен: ",'база от провайдера'!G407,". "),""), IF('база от провайдера'!M407&lt;&gt;"",CONCATENATE("Этажей: ",'база от провайдера'!M407,". "),""),  IF('база от провайдера'!N407&lt;&gt;"",CONCATENATE("Квартир: ",'база от провайдера'!N407),""))</f>
        <v>Дом запущен: 28/09/2007-13:59:22. Этажей: 2. Квартир: 5</v>
      </c>
      <c r="AC433" s="60"/>
      <c r="AD433" s="67" t="s">
        <v>1234</v>
      </c>
    </row>
    <row r="434" spans="2:30" x14ac:dyDescent="0.25">
      <c r="B434" s="18">
        <f t="shared" si="12"/>
        <v>3</v>
      </c>
      <c r="C434" s="17" t="str">
        <f t="shared" si="13"/>
        <v>Билайн</v>
      </c>
      <c r="D434" s="9"/>
      <c r="E434" s="60" t="str">
        <f>VLOOKUP('база от провайдера'!A408,Лист1!B$2:F$11,2,FALSE)</f>
        <v>Ленинградская область</v>
      </c>
      <c r="F434" s="60"/>
      <c r="G434" s="61" t="str">
        <f>VLOOKUP('база от провайдера'!A408,Лист1!B$2:F$11,3,FALSE)</f>
        <v>Санкт-Петербург</v>
      </c>
      <c r="H434" s="60" t="str">
        <f>VLOOKUP('база от провайдера'!A408,Лист1!B$2:F$11,4,FALSE)</f>
        <v>г</v>
      </c>
      <c r="I434" s="60" t="str">
        <f>VLOOKUP('база от провайдера'!A408,Лист1!B$2:F$11,5,FALSE)</f>
        <v>ДА</v>
      </c>
      <c r="J434" s="60" t="str">
        <f>'база от провайдера'!D408</f>
        <v>Маринеско</v>
      </c>
      <c r="K434" s="60" t="str">
        <f>IF( 'база от провайдера'!F408&lt;&gt;"",CONCATENATE('база от провайдера'!E408,"к",'база от провайдера'!F408),'база от провайдера'!E408)</f>
        <v>9/12</v>
      </c>
      <c r="M434" s="60" t="s">
        <v>1232</v>
      </c>
      <c r="T434" s="60" t="s">
        <v>1233</v>
      </c>
      <c r="AB434" s="62" t="str">
        <f>CONCATENATE(IF('база от провайдера'!G408&lt;&gt;"",CONCATENATE( "Дом запущен: ",'база от провайдера'!G408,". "),""), IF('база от провайдера'!M408&lt;&gt;"",CONCATENATE("Этажей: ",'база от провайдера'!M408,". "),""),  IF('база от провайдера'!N408&lt;&gt;"",CONCATENATE("Квартир: ",'база от провайдера'!N408),""))</f>
        <v>Дом запущен: 28/09/2007-13:59:33. Этажей: 6. Квартир: 7</v>
      </c>
      <c r="AC434" s="60"/>
      <c r="AD434" s="63" t="s">
        <v>1234</v>
      </c>
    </row>
    <row r="435" spans="2:30" x14ac:dyDescent="0.25">
      <c r="B435" s="18">
        <f t="shared" si="12"/>
        <v>3</v>
      </c>
      <c r="C435" s="17" t="str">
        <f t="shared" si="13"/>
        <v>Билайн</v>
      </c>
      <c r="D435" s="9"/>
      <c r="E435" s="60" t="str">
        <f>VLOOKUP('база от провайдера'!A409,Лист1!B$2:F$11,2,FALSE)</f>
        <v>Ленинградская область</v>
      </c>
      <c r="F435" s="60"/>
      <c r="G435" s="61" t="str">
        <f>VLOOKUP('база от провайдера'!A409,Лист1!B$2:F$11,3,FALSE)</f>
        <v>Санкт-Петербург</v>
      </c>
      <c r="H435" s="60" t="str">
        <f>VLOOKUP('база от провайдера'!A409,Лист1!B$2:F$11,4,FALSE)</f>
        <v>г</v>
      </c>
      <c r="I435" s="60" t="str">
        <f>VLOOKUP('база от провайдера'!A409,Лист1!B$2:F$11,5,FALSE)</f>
        <v>ДА</v>
      </c>
      <c r="J435" s="60" t="str">
        <f>'база от провайдера'!D409</f>
        <v>Новаторов</v>
      </c>
      <c r="K435" s="60" t="str">
        <f>IF( 'база от провайдера'!F409&lt;&gt;"",CONCATENATE('база от провайдера'!E409,"к",'база от провайдера'!F409),'база от провайдера'!E409)</f>
        <v>4</v>
      </c>
      <c r="M435" s="60" t="s">
        <v>1232</v>
      </c>
      <c r="T435" s="60" t="s">
        <v>1233</v>
      </c>
      <c r="AB435" s="62" t="str">
        <f>CONCATENATE(IF('база от провайдера'!G409&lt;&gt;"",CONCATENATE( "Дом запущен: ",'база от провайдера'!G409,". "),""), IF('база от провайдера'!M409&lt;&gt;"",CONCATENATE("Этажей: ",'база от провайдера'!M409,". "),""),  IF('база от провайдера'!N409&lt;&gt;"",CONCATENATE("Квартир: ",'база от провайдера'!N409),""))</f>
        <v>Дом запущен: 31/08/2007-19:48:36. Этажей: 5. Квартир: 5</v>
      </c>
      <c r="AC435" s="60"/>
      <c r="AD435" s="67" t="s">
        <v>1234</v>
      </c>
    </row>
    <row r="436" spans="2:30" x14ac:dyDescent="0.25">
      <c r="B436" s="18">
        <f t="shared" si="12"/>
        <v>3</v>
      </c>
      <c r="C436" s="17" t="str">
        <f t="shared" si="13"/>
        <v>Билайн</v>
      </c>
      <c r="D436" s="9"/>
      <c r="E436" s="60" t="str">
        <f>VLOOKUP('база от провайдера'!A410,Лист1!B$2:F$11,2,FALSE)</f>
        <v>Ленинградская область</v>
      </c>
      <c r="F436" s="60"/>
      <c r="G436" s="61" t="str">
        <f>VLOOKUP('база от провайдера'!A410,Лист1!B$2:F$11,3,FALSE)</f>
        <v>Санкт-Петербург</v>
      </c>
      <c r="H436" s="60" t="str">
        <f>VLOOKUP('база от провайдера'!A410,Лист1!B$2:F$11,4,FALSE)</f>
        <v>г</v>
      </c>
      <c r="I436" s="60" t="str">
        <f>VLOOKUP('база от провайдера'!A410,Лист1!B$2:F$11,5,FALSE)</f>
        <v>ДА</v>
      </c>
      <c r="J436" s="60" t="str">
        <f>'база от провайдера'!D410</f>
        <v>Новаторов</v>
      </c>
      <c r="K436" s="60" t="str">
        <f>IF( 'база от провайдера'!F410&lt;&gt;"",CONCATENATE('база от провайдера'!E410,"к",'база от провайдера'!F410),'база от провайдера'!E410)</f>
        <v>17</v>
      </c>
      <c r="M436" s="60" t="s">
        <v>1232</v>
      </c>
      <c r="T436" s="60" t="s">
        <v>1233</v>
      </c>
      <c r="AB436" s="62" t="str">
        <f>CONCATENATE(IF('база от провайдера'!G410&lt;&gt;"",CONCATENATE( "Дом запущен: ",'база от провайдера'!G410,". "),""), IF('база от провайдера'!M410&lt;&gt;"",CONCATENATE("Этажей: ",'база от провайдера'!M410,". "),""),  IF('база от провайдера'!N410&lt;&gt;"",CONCATENATE("Квартир: ",'база от провайдера'!N410),""))</f>
        <v>Дом запущен: 30/08/2007-22:34:39. Этажей: 5. Квартир: 5</v>
      </c>
      <c r="AC436" s="60"/>
      <c r="AD436" s="63" t="s">
        <v>1234</v>
      </c>
    </row>
    <row r="437" spans="2:30" x14ac:dyDescent="0.25">
      <c r="B437" s="18">
        <f t="shared" si="12"/>
        <v>3</v>
      </c>
      <c r="C437" s="17" t="str">
        <f t="shared" si="13"/>
        <v>Билайн</v>
      </c>
      <c r="D437" s="9"/>
      <c r="E437" s="60" t="str">
        <f>VLOOKUP('база от провайдера'!A411,Лист1!B$2:F$11,2,FALSE)</f>
        <v>Ленинградская область</v>
      </c>
      <c r="F437" s="60"/>
      <c r="G437" s="61" t="str">
        <f>VLOOKUP('база от провайдера'!A411,Лист1!B$2:F$11,3,FALSE)</f>
        <v>Санкт-Петербург</v>
      </c>
      <c r="H437" s="60" t="str">
        <f>VLOOKUP('база от провайдера'!A411,Лист1!B$2:F$11,4,FALSE)</f>
        <v>г</v>
      </c>
      <c r="I437" s="60" t="str">
        <f>VLOOKUP('база от провайдера'!A411,Лист1!B$2:F$11,5,FALSE)</f>
        <v>ДА</v>
      </c>
      <c r="J437" s="60" t="str">
        <f>'база от провайдера'!D411</f>
        <v>Новаторов</v>
      </c>
      <c r="K437" s="60" t="str">
        <f>IF( 'база от провайдера'!F411&lt;&gt;"",CONCATENATE('база от провайдера'!E411,"к",'база от провайдера'!F411),'база от провайдера'!E411)</f>
        <v>21к3</v>
      </c>
      <c r="M437" s="60" t="s">
        <v>1232</v>
      </c>
      <c r="T437" s="60" t="s">
        <v>1233</v>
      </c>
      <c r="AB437" s="62" t="str">
        <f>CONCATENATE(IF('база от провайдера'!G411&lt;&gt;"",CONCATENATE( "Дом запущен: ",'база от провайдера'!G411,". "),""), IF('база от провайдера'!M411&lt;&gt;"",CONCATENATE("Этажей: ",'база от провайдера'!M411,". "),""),  IF('база от провайдера'!N411&lt;&gt;"",CONCATENATE("Квартир: ",'база от провайдера'!N411),""))</f>
        <v>Дом запущен: 27/08/2007-16:16:23. Этажей: 3. Квартир: 5</v>
      </c>
      <c r="AC437" s="60"/>
      <c r="AD437" s="67" t="s">
        <v>1234</v>
      </c>
    </row>
    <row r="438" spans="2:30" x14ac:dyDescent="0.25">
      <c r="B438" s="18">
        <f t="shared" si="12"/>
        <v>3</v>
      </c>
      <c r="C438" s="17" t="str">
        <f t="shared" si="13"/>
        <v>Билайн</v>
      </c>
      <c r="D438" s="9"/>
      <c r="E438" s="60" t="str">
        <f>VLOOKUP('база от провайдера'!A412,Лист1!B$2:F$11,2,FALSE)</f>
        <v>Ленинградская область</v>
      </c>
      <c r="F438" s="60"/>
      <c r="G438" s="61" t="str">
        <f>VLOOKUP('база от провайдера'!A412,Лист1!B$2:F$11,3,FALSE)</f>
        <v>Санкт-Петербург</v>
      </c>
      <c r="H438" s="60" t="str">
        <f>VLOOKUP('база от провайдера'!A412,Лист1!B$2:F$11,4,FALSE)</f>
        <v>г</v>
      </c>
      <c r="I438" s="60" t="str">
        <f>VLOOKUP('база от провайдера'!A412,Лист1!B$2:F$11,5,FALSE)</f>
        <v>ДА</v>
      </c>
      <c r="J438" s="60" t="str">
        <f>'база от провайдера'!D412</f>
        <v>Культуры</v>
      </c>
      <c r="K438" s="60" t="str">
        <f>IF( 'база от провайдера'!F412&lt;&gt;"",CONCATENATE('база от провайдера'!E412,"к",'база от провайдера'!F412),'база от провайдера'!E412)</f>
        <v>6к1</v>
      </c>
      <c r="M438" s="60" t="s">
        <v>1232</v>
      </c>
      <c r="T438" s="60" t="s">
        <v>1233</v>
      </c>
      <c r="AB438" s="62" t="str">
        <f>CONCATENATE(IF('база от провайдера'!G412&lt;&gt;"",CONCATENATE( "Дом запущен: ",'база от провайдера'!G412,". "),""), IF('база от провайдера'!M412&lt;&gt;"",CONCATENATE("Этажей: ",'база от провайдера'!M412,". "),""),  IF('база от провайдера'!N412&lt;&gt;"",CONCATENATE("Квартир: ",'база от провайдера'!N412),""))</f>
        <v>Дом запущен: 13/05/2011-14:27:37. Этажей: 5. Квартир: 10</v>
      </c>
      <c r="AC438" s="60"/>
      <c r="AD438" s="63" t="s">
        <v>1234</v>
      </c>
    </row>
    <row r="439" spans="2:30" x14ac:dyDescent="0.25">
      <c r="B439" s="18">
        <f t="shared" si="12"/>
        <v>3</v>
      </c>
      <c r="C439" s="17" t="str">
        <f t="shared" si="13"/>
        <v>Билайн</v>
      </c>
      <c r="D439" s="9"/>
      <c r="E439" s="60" t="str">
        <f>VLOOKUP('база от провайдера'!A413,Лист1!B$2:F$11,2,FALSE)</f>
        <v>Ленинградская область</v>
      </c>
      <c r="F439" s="60"/>
      <c r="G439" s="61" t="str">
        <f>VLOOKUP('база от провайдера'!A413,Лист1!B$2:F$11,3,FALSE)</f>
        <v>Санкт-Петербург</v>
      </c>
      <c r="H439" s="60" t="str">
        <f>VLOOKUP('база от провайдера'!A413,Лист1!B$2:F$11,4,FALSE)</f>
        <v>г</v>
      </c>
      <c r="I439" s="60" t="str">
        <f>VLOOKUP('база от провайдера'!A413,Лист1!B$2:F$11,5,FALSE)</f>
        <v>ДА</v>
      </c>
      <c r="J439" s="60" t="str">
        <f>'база от провайдера'!D413</f>
        <v>Культуры</v>
      </c>
      <c r="K439" s="60" t="str">
        <f>IF( 'база от провайдера'!F413&lt;&gt;"",CONCATENATE('база от провайдера'!E413,"к",'база от провайдера'!F413),'база от провайдера'!E413)</f>
        <v>8</v>
      </c>
      <c r="M439" s="60" t="s">
        <v>1232</v>
      </c>
      <c r="T439" s="60" t="s">
        <v>1233</v>
      </c>
      <c r="AB439" s="62" t="str">
        <f>CONCATENATE(IF('база от провайдера'!G413&lt;&gt;"",CONCATENATE( "Дом запущен: ",'база от провайдера'!G413,". "),""), IF('база от провайдера'!M413&lt;&gt;"",CONCATENATE("Этажей: ",'база от провайдера'!M413,". "),""),  IF('база от провайдера'!N413&lt;&gt;"",CONCATENATE("Квартир: ",'база от провайдера'!N413),""))</f>
        <v>Дом запущен: 23/08/2007-15:44:47. Этажей: 1. Квартир: 16</v>
      </c>
      <c r="AC439" s="60"/>
      <c r="AD439" s="67" t="s">
        <v>1234</v>
      </c>
    </row>
    <row r="440" spans="2:30" x14ac:dyDescent="0.25">
      <c r="B440" s="18">
        <f t="shared" si="12"/>
        <v>3</v>
      </c>
      <c r="C440" s="17" t="str">
        <f t="shared" si="13"/>
        <v>Билайн</v>
      </c>
      <c r="D440" s="9"/>
      <c r="E440" s="60" t="str">
        <f>VLOOKUP('база от провайдера'!A414,Лист1!B$2:F$11,2,FALSE)</f>
        <v>Ленинградская область</v>
      </c>
      <c r="F440" s="60"/>
      <c r="G440" s="61" t="str">
        <f>VLOOKUP('база от провайдера'!A414,Лист1!B$2:F$11,3,FALSE)</f>
        <v>Санкт-Петербург</v>
      </c>
      <c r="H440" s="60" t="str">
        <f>VLOOKUP('база от провайдера'!A414,Лист1!B$2:F$11,4,FALSE)</f>
        <v>г</v>
      </c>
      <c r="I440" s="60" t="str">
        <f>VLOOKUP('база от провайдера'!A414,Лист1!B$2:F$11,5,FALSE)</f>
        <v>ДА</v>
      </c>
      <c r="J440" s="60" t="str">
        <f>'база от провайдера'!D414</f>
        <v>Культуры</v>
      </c>
      <c r="K440" s="60" t="str">
        <f>IF( 'база от провайдера'!F414&lt;&gt;"",CONCATENATE('база от провайдера'!E414,"к",'база от провайдера'!F414),'база от провайдера'!E414)</f>
        <v>16к2</v>
      </c>
      <c r="M440" s="60" t="s">
        <v>1232</v>
      </c>
      <c r="T440" s="60" t="s">
        <v>1233</v>
      </c>
      <c r="AB440" s="62" t="str">
        <f>CONCATENATE(IF('база от провайдера'!G414&lt;&gt;"",CONCATENATE( "Дом запущен: ",'база от провайдера'!G414,". "),""), IF('база от провайдера'!M414&lt;&gt;"",CONCATENATE("Этажей: ",'база от провайдера'!M414,". "),""),  IF('база от провайдера'!N414&lt;&gt;"",CONCATENATE("Квартир: ",'база от провайдера'!N414),""))</f>
        <v>Дом запущен: 17/07/2008-16:02:23. Этажей: 9. Квартир: 7</v>
      </c>
      <c r="AC440" s="60"/>
      <c r="AD440" s="63" t="s">
        <v>1234</v>
      </c>
    </row>
    <row r="441" spans="2:30" x14ac:dyDescent="0.25">
      <c r="B441" s="18">
        <f t="shared" si="12"/>
        <v>3</v>
      </c>
      <c r="C441" s="17" t="str">
        <f t="shared" si="13"/>
        <v>Билайн</v>
      </c>
      <c r="D441" s="9"/>
      <c r="E441" s="60" t="str">
        <f>VLOOKUP('база от провайдера'!A415,Лист1!B$2:F$11,2,FALSE)</f>
        <v>Ленинградская область</v>
      </c>
      <c r="F441" s="60"/>
      <c r="G441" s="61" t="str">
        <f>VLOOKUP('база от провайдера'!A415,Лист1!B$2:F$11,3,FALSE)</f>
        <v>Санкт-Петербург</v>
      </c>
      <c r="H441" s="60" t="str">
        <f>VLOOKUP('база от провайдера'!A415,Лист1!B$2:F$11,4,FALSE)</f>
        <v>г</v>
      </c>
      <c r="I441" s="60" t="str">
        <f>VLOOKUP('база от провайдера'!A415,Лист1!B$2:F$11,5,FALSE)</f>
        <v>ДА</v>
      </c>
      <c r="J441" s="60" t="str">
        <f>'база от провайдера'!D415</f>
        <v>Культуры</v>
      </c>
      <c r="K441" s="60" t="str">
        <f>IF( 'база от провайдера'!F415&lt;&gt;"",CONCATENATE('база от провайдера'!E415,"к",'база от провайдера'!F415),'база от провайдера'!E415)</f>
        <v>26к1</v>
      </c>
      <c r="M441" s="60" t="s">
        <v>1232</v>
      </c>
      <c r="T441" s="60" t="s">
        <v>1233</v>
      </c>
      <c r="AB441" s="62" t="str">
        <f>CONCATENATE(IF('база от провайдера'!G415&lt;&gt;"",CONCATENATE( "Дом запущен: ",'база от провайдера'!G415,". "),""), IF('база от провайдера'!M415&lt;&gt;"",CONCATENATE("Этажей: ",'база от провайдера'!M415,". "),""),  IF('база от провайдера'!N415&lt;&gt;"",CONCATENATE("Квартир: ",'база от провайдера'!N415),""))</f>
        <v>Дом запущен: 23/08/2007-14:56:47. Этажей: 11. Квартир: 9</v>
      </c>
      <c r="AC441" s="60"/>
      <c r="AD441" s="67" t="s">
        <v>1234</v>
      </c>
    </row>
    <row r="442" spans="2:30" x14ac:dyDescent="0.25">
      <c r="B442" s="18">
        <f t="shared" si="12"/>
        <v>3</v>
      </c>
      <c r="C442" s="17" t="str">
        <f t="shared" si="13"/>
        <v>Билайн</v>
      </c>
      <c r="D442" s="9"/>
      <c r="E442" s="60" t="str">
        <f>VLOOKUP('база от провайдера'!A416,Лист1!B$2:F$11,2,FALSE)</f>
        <v>Ленинградская область</v>
      </c>
      <c r="F442" s="60"/>
      <c r="G442" s="61" t="str">
        <f>VLOOKUP('база от провайдера'!A416,Лист1!B$2:F$11,3,FALSE)</f>
        <v>Санкт-Петербург</v>
      </c>
      <c r="H442" s="60" t="str">
        <f>VLOOKUP('база от провайдера'!A416,Лист1!B$2:F$11,4,FALSE)</f>
        <v>г</v>
      </c>
      <c r="I442" s="60" t="str">
        <f>VLOOKUP('база от провайдера'!A416,Лист1!B$2:F$11,5,FALSE)</f>
        <v>ДА</v>
      </c>
      <c r="J442" s="60" t="str">
        <f>'база от провайдера'!D416</f>
        <v>Рашетова</v>
      </c>
      <c r="K442" s="60" t="str">
        <f>IF( 'база от провайдера'!F416&lt;&gt;"",CONCATENATE('база от провайдера'!E416,"к",'база от провайдера'!F416),'база от провайдера'!E416)</f>
        <v>7</v>
      </c>
      <c r="M442" s="60" t="s">
        <v>1232</v>
      </c>
      <c r="T442" s="60" t="s">
        <v>1233</v>
      </c>
      <c r="AB442" s="62" t="str">
        <f>CONCATENATE(IF('база от провайдера'!G416&lt;&gt;"",CONCATENATE( "Дом запущен: ",'база от провайдера'!G416,". "),""), IF('база от провайдера'!M416&lt;&gt;"",CONCATENATE("Этажей: ",'база от провайдера'!M416,". "),""),  IF('база от провайдера'!N416&lt;&gt;"",CONCATENATE("Квартир: ",'база от провайдера'!N416),""))</f>
        <v>Дом запущен: 18/11/2010-17:00:20. Этажей: 2. Квартир: 5</v>
      </c>
      <c r="AC442" s="60"/>
      <c r="AD442" s="63" t="s">
        <v>1234</v>
      </c>
    </row>
    <row r="443" spans="2:30" x14ac:dyDescent="0.25">
      <c r="B443" s="18">
        <f t="shared" si="12"/>
        <v>3</v>
      </c>
      <c r="C443" s="17" t="str">
        <f t="shared" si="13"/>
        <v>Билайн</v>
      </c>
      <c r="D443" s="9"/>
      <c r="E443" s="60" t="str">
        <f>VLOOKUP('база от провайдера'!A417,Лист1!B$2:F$11,2,FALSE)</f>
        <v>Ленинградская область</v>
      </c>
      <c r="F443" s="60"/>
      <c r="G443" s="61" t="str">
        <f>VLOOKUP('база от провайдера'!A417,Лист1!B$2:F$11,3,FALSE)</f>
        <v>Санкт-Петербург</v>
      </c>
      <c r="H443" s="60" t="str">
        <f>VLOOKUP('база от провайдера'!A417,Лист1!B$2:F$11,4,FALSE)</f>
        <v>г</v>
      </c>
      <c r="I443" s="60" t="str">
        <f>VLOOKUP('база от провайдера'!A417,Лист1!B$2:F$11,5,FALSE)</f>
        <v>ДА</v>
      </c>
      <c r="J443" s="60" t="str">
        <f>'база от провайдера'!D417</f>
        <v>Рашетова</v>
      </c>
      <c r="K443" s="60" t="str">
        <f>IF( 'база от провайдера'!F417&lt;&gt;"",CONCATENATE('база от провайдера'!E417,"к",'база от провайдера'!F417),'база от провайдера'!E417)</f>
        <v>13к2</v>
      </c>
      <c r="M443" s="60" t="s">
        <v>1232</v>
      </c>
      <c r="T443" s="60" t="s">
        <v>1233</v>
      </c>
      <c r="AB443" s="62" t="str">
        <f>CONCATENATE(IF('база от провайдера'!G417&lt;&gt;"",CONCATENATE( "Дом запущен: ",'база от провайдера'!G417,". "),""), IF('база от провайдера'!M417&lt;&gt;"",CONCATENATE("Этажей: ",'база от провайдера'!M417,". "),""),  IF('база от провайдера'!N417&lt;&gt;"",CONCATENATE("Квартир: ",'база от провайдера'!N417),""))</f>
        <v>Дом запущен: 18/11/2010-16:59:02. Этажей: 2. Квартир: 5</v>
      </c>
      <c r="AC443" s="60"/>
      <c r="AD443" s="67" t="s">
        <v>1234</v>
      </c>
    </row>
    <row r="444" spans="2:30" x14ac:dyDescent="0.25">
      <c r="B444" s="18">
        <f t="shared" si="12"/>
        <v>3</v>
      </c>
      <c r="C444" s="17" t="str">
        <f t="shared" si="13"/>
        <v>Билайн</v>
      </c>
      <c r="D444" s="9"/>
      <c r="E444" s="60" t="str">
        <f>VLOOKUP('база от провайдера'!A418,Лист1!B$2:F$11,2,FALSE)</f>
        <v>Ленинградская область</v>
      </c>
      <c r="F444" s="60"/>
      <c r="G444" s="61" t="str">
        <f>VLOOKUP('база от провайдера'!A418,Лист1!B$2:F$11,3,FALSE)</f>
        <v>Санкт-Петербург</v>
      </c>
      <c r="H444" s="60" t="str">
        <f>VLOOKUP('база от провайдера'!A418,Лист1!B$2:F$11,4,FALSE)</f>
        <v>г</v>
      </c>
      <c r="I444" s="60" t="str">
        <f>VLOOKUP('база от провайдера'!A418,Лист1!B$2:F$11,5,FALSE)</f>
        <v>ДА</v>
      </c>
      <c r="J444" s="60" t="str">
        <f>'база от провайдера'!D418</f>
        <v>Северный</v>
      </c>
      <c r="K444" s="60" t="str">
        <f>IF( 'база от провайдера'!F418&lt;&gt;"",CONCATENATE('база от провайдера'!E418,"к",'база от провайдера'!F418),'база от провайдера'!E418)</f>
        <v>8к1</v>
      </c>
      <c r="M444" s="60" t="s">
        <v>1232</v>
      </c>
      <c r="T444" s="60" t="s">
        <v>1233</v>
      </c>
      <c r="AB444" s="62" t="str">
        <f>CONCATENATE(IF('база от провайдера'!G418&lt;&gt;"",CONCATENATE( "Дом запущен: ",'база от провайдера'!G418,". "),""), IF('база от провайдера'!M418&lt;&gt;"",CONCATENATE("Этажей: ",'база от провайдера'!M418,". "),""),  IF('база от провайдера'!N418&lt;&gt;"",CONCATENATE("Квартир: ",'база от провайдера'!N418),""))</f>
        <v>Дом запущен: 23/06/2008-15:38:40. Этажей: 19. Квартир: 9</v>
      </c>
      <c r="AC444" s="60"/>
      <c r="AD444" s="63" t="s">
        <v>1234</v>
      </c>
    </row>
    <row r="445" spans="2:30" x14ac:dyDescent="0.25">
      <c r="B445" s="18">
        <f t="shared" si="12"/>
        <v>3</v>
      </c>
      <c r="C445" s="17" t="str">
        <f t="shared" si="13"/>
        <v>Билайн</v>
      </c>
      <c r="D445" s="9"/>
      <c r="E445" s="60" t="str">
        <f>VLOOKUP('база от провайдера'!A419,Лист1!B$2:F$11,2,FALSE)</f>
        <v>Ленинградская область</v>
      </c>
      <c r="F445" s="60"/>
      <c r="G445" s="61" t="str">
        <f>VLOOKUP('база от провайдера'!A419,Лист1!B$2:F$11,3,FALSE)</f>
        <v>Санкт-Петербург</v>
      </c>
      <c r="H445" s="60" t="str">
        <f>VLOOKUP('база от провайдера'!A419,Лист1!B$2:F$11,4,FALSE)</f>
        <v>г</v>
      </c>
      <c r="I445" s="60" t="str">
        <f>VLOOKUP('база от провайдера'!A419,Лист1!B$2:F$11,5,FALSE)</f>
        <v>ДА</v>
      </c>
      <c r="J445" s="60" t="str">
        <f>'база от провайдера'!D419</f>
        <v>Харченко</v>
      </c>
      <c r="K445" s="60" t="str">
        <f>IF( 'база от провайдера'!F419&lt;&gt;"",CONCATENATE('база от провайдера'!E419,"к",'база от провайдера'!F419),'база от провайдера'!E419)</f>
        <v>9</v>
      </c>
      <c r="M445" s="60" t="s">
        <v>1232</v>
      </c>
      <c r="T445" s="60" t="s">
        <v>1233</v>
      </c>
      <c r="AB445" s="62" t="str">
        <f>CONCATENATE(IF('база от провайдера'!G419&lt;&gt;"",CONCATENATE( "Дом запущен: ",'база от провайдера'!G419,". "),""), IF('база от провайдера'!M419&lt;&gt;"",CONCATENATE("Этажей: ",'база от провайдера'!M419,". "),""),  IF('база от провайдера'!N419&lt;&gt;"",CONCATENATE("Квартир: ",'база от провайдера'!N419),""))</f>
        <v>Дом запущен: 25/08/2011-18:06:11. Этажей: 3. Квартир: 5</v>
      </c>
      <c r="AC445" s="60"/>
      <c r="AD445" s="67" t="s">
        <v>1234</v>
      </c>
    </row>
    <row r="446" spans="2:30" x14ac:dyDescent="0.25">
      <c r="B446" s="18">
        <f t="shared" si="12"/>
        <v>3</v>
      </c>
      <c r="C446" s="17" t="str">
        <f t="shared" si="13"/>
        <v>Билайн</v>
      </c>
      <c r="D446" s="9"/>
      <c r="E446" s="60" t="str">
        <f>VLOOKUP('база от провайдера'!A420,Лист1!B$2:F$11,2,FALSE)</f>
        <v>Ленинградская область</v>
      </c>
      <c r="F446" s="60"/>
      <c r="G446" s="61" t="str">
        <f>VLOOKUP('база от провайдера'!A420,Лист1!B$2:F$11,3,FALSE)</f>
        <v>Санкт-Петербург</v>
      </c>
      <c r="H446" s="60" t="str">
        <f>VLOOKUP('база от провайдера'!A420,Лист1!B$2:F$11,4,FALSE)</f>
        <v>г</v>
      </c>
      <c r="I446" s="60" t="str">
        <f>VLOOKUP('база от провайдера'!A420,Лист1!B$2:F$11,5,FALSE)</f>
        <v>ДА</v>
      </c>
      <c r="J446" s="60" t="str">
        <f>'база от провайдера'!D420</f>
        <v>Новаторов</v>
      </c>
      <c r="K446" s="60" t="str">
        <f>IF( 'база от провайдера'!F420&lt;&gt;"",CONCATENATE('база от провайдера'!E420,"к",'база от провайдера'!F420),'база от провайдера'!E420)</f>
        <v>1</v>
      </c>
      <c r="M446" s="60" t="s">
        <v>1232</v>
      </c>
      <c r="T446" s="60" t="s">
        <v>1233</v>
      </c>
      <c r="AB446" s="62" t="str">
        <f>CONCATENATE(IF('база от провайдера'!G420&lt;&gt;"",CONCATENATE( "Дом запущен: ",'база от провайдера'!G420,". "),""), IF('база от провайдера'!M420&lt;&gt;"",CONCATENATE("Этажей: ",'база от провайдера'!M420,". "),""),  IF('база от провайдера'!N420&lt;&gt;"",CONCATENATE("Квартир: ",'база от провайдера'!N420),""))</f>
        <v>Дом запущен: 31/08/2007-19:21:07. Этажей: 7. Квартир: 5</v>
      </c>
      <c r="AC446" s="60"/>
      <c r="AD446" s="63" t="s">
        <v>1234</v>
      </c>
    </row>
    <row r="447" spans="2:30" x14ac:dyDescent="0.25">
      <c r="B447" s="18">
        <f t="shared" si="12"/>
        <v>3</v>
      </c>
      <c r="C447" s="17" t="str">
        <f t="shared" si="13"/>
        <v>Билайн</v>
      </c>
      <c r="D447" s="9"/>
      <c r="E447" s="60" t="str">
        <f>VLOOKUP('база от провайдера'!A421,Лист1!B$2:F$11,2,FALSE)</f>
        <v>Ленинградская область</v>
      </c>
      <c r="F447" s="60"/>
      <c r="G447" s="61" t="str">
        <f>VLOOKUP('база от провайдера'!A421,Лист1!B$2:F$11,3,FALSE)</f>
        <v>Санкт-Петербург</v>
      </c>
      <c r="H447" s="60" t="str">
        <f>VLOOKUP('база от провайдера'!A421,Лист1!B$2:F$11,4,FALSE)</f>
        <v>г</v>
      </c>
      <c r="I447" s="60" t="str">
        <f>VLOOKUP('база от провайдера'!A421,Лист1!B$2:F$11,5,FALSE)</f>
        <v>ДА</v>
      </c>
      <c r="J447" s="60" t="str">
        <f>'база от провайдера'!D421</f>
        <v>Новаторов</v>
      </c>
      <c r="K447" s="60" t="str">
        <f>IF( 'база от провайдера'!F421&lt;&gt;"",CONCATENATE('база от провайдера'!E421,"к",'база от провайдера'!F421),'база от провайдера'!E421)</f>
        <v>14</v>
      </c>
      <c r="M447" s="60" t="s">
        <v>1232</v>
      </c>
      <c r="T447" s="60" t="s">
        <v>1233</v>
      </c>
      <c r="AB447" s="62" t="str">
        <f>CONCATENATE(IF('база от провайдера'!G421&lt;&gt;"",CONCATENATE( "Дом запущен: ",'база от провайдера'!G421,". "),""), IF('база от провайдера'!M421&lt;&gt;"",CONCATENATE("Этажей: ",'база от провайдера'!M421,". "),""),  IF('база от провайдера'!N421&lt;&gt;"",CONCATENATE("Квартир: ",'база от провайдера'!N421),""))</f>
        <v>Дом запущен: 30/08/2007-21:51:27. Этажей: 7. Квартир: 5</v>
      </c>
      <c r="AC447" s="60"/>
      <c r="AD447" s="67" t="s">
        <v>1234</v>
      </c>
    </row>
    <row r="448" spans="2:30" x14ac:dyDescent="0.25">
      <c r="B448" s="18">
        <f t="shared" si="12"/>
        <v>3</v>
      </c>
      <c r="C448" s="17" t="str">
        <f t="shared" si="13"/>
        <v>Билайн</v>
      </c>
      <c r="D448" s="9"/>
      <c r="E448" s="60" t="str">
        <f>VLOOKUP('база от провайдера'!A422,Лист1!B$2:F$11,2,FALSE)</f>
        <v>Ленинградская область</v>
      </c>
      <c r="F448" s="60"/>
      <c r="G448" s="61" t="str">
        <f>VLOOKUP('база от провайдера'!A422,Лист1!B$2:F$11,3,FALSE)</f>
        <v>Санкт-Петербург</v>
      </c>
      <c r="H448" s="60" t="str">
        <f>VLOOKUP('база от провайдера'!A422,Лист1!B$2:F$11,4,FALSE)</f>
        <v>г</v>
      </c>
      <c r="I448" s="60" t="str">
        <f>VLOOKUP('база от провайдера'!A422,Лист1!B$2:F$11,5,FALSE)</f>
        <v>ДА</v>
      </c>
      <c r="J448" s="60" t="str">
        <f>'база от провайдера'!D422</f>
        <v>Новаторов</v>
      </c>
      <c r="K448" s="60" t="str">
        <f>IF( 'база от провайдера'!F422&lt;&gt;"",CONCATENATE('база от провайдера'!E422,"к",'база от провайдера'!F422),'база от провайдера'!E422)</f>
        <v>18</v>
      </c>
      <c r="M448" s="60" t="s">
        <v>1232</v>
      </c>
      <c r="T448" s="60" t="s">
        <v>1233</v>
      </c>
      <c r="AB448" s="62" t="str">
        <f>CONCATENATE(IF('база от провайдера'!G422&lt;&gt;"",CONCATENATE( "Дом запущен: ",'база от провайдера'!G422,". "),""), IF('база от провайдера'!M422&lt;&gt;"",CONCATENATE("Этажей: ",'база от провайдера'!M422,". "),""),  IF('база от провайдера'!N422&lt;&gt;"",CONCATENATE("Квартир: ",'база от провайдера'!N422),""))</f>
        <v>Дом запущен: 31/08/2007-19:02:16. Этажей: 7. Квартир: 5</v>
      </c>
      <c r="AC448" s="60"/>
      <c r="AD448" s="63" t="s">
        <v>1234</v>
      </c>
    </row>
    <row r="449" spans="2:30" x14ac:dyDescent="0.25">
      <c r="B449" s="18">
        <f t="shared" si="12"/>
        <v>3</v>
      </c>
      <c r="C449" s="17" t="str">
        <f t="shared" si="13"/>
        <v>Билайн</v>
      </c>
      <c r="D449" s="9"/>
      <c r="E449" s="60" t="str">
        <f>VLOOKUP('база от провайдера'!A423,Лист1!B$2:F$11,2,FALSE)</f>
        <v>Ленинградская область</v>
      </c>
      <c r="F449" s="60"/>
      <c r="G449" s="61" t="str">
        <f>VLOOKUP('база от провайдера'!A423,Лист1!B$2:F$11,3,FALSE)</f>
        <v>Санкт-Петербург</v>
      </c>
      <c r="H449" s="60" t="str">
        <f>VLOOKUP('база от провайдера'!A423,Лист1!B$2:F$11,4,FALSE)</f>
        <v>г</v>
      </c>
      <c r="I449" s="60" t="str">
        <f>VLOOKUP('база от провайдера'!A423,Лист1!B$2:F$11,5,FALSE)</f>
        <v>ДА</v>
      </c>
      <c r="J449" s="60" t="str">
        <f>'база от провайдера'!D423</f>
        <v>Новаторов</v>
      </c>
      <c r="K449" s="60" t="str">
        <f>IF( 'база от провайдера'!F423&lt;&gt;"",CONCATENATE('база от провайдера'!E423,"к",'база от провайдера'!F423),'база от провайдера'!E423)</f>
        <v>19</v>
      </c>
      <c r="M449" s="60" t="s">
        <v>1232</v>
      </c>
      <c r="T449" s="60" t="s">
        <v>1233</v>
      </c>
      <c r="AB449" s="62" t="str">
        <f>CONCATENATE(IF('база от провайдера'!G423&lt;&gt;"",CONCATENATE( "Дом запущен: ",'база от провайдера'!G423,". "),""), IF('база от провайдера'!M423&lt;&gt;"",CONCATENATE("Этажей: ",'база от провайдера'!M423,". "),""),  IF('база от провайдера'!N423&lt;&gt;"",CONCATENATE("Квартир: ",'база от провайдера'!N423),""))</f>
        <v>Дом запущен: 27/08/2007-16:14:56. Этажей: 7. Квартир: 5</v>
      </c>
      <c r="AC449" s="60"/>
      <c r="AD449" s="67" t="s">
        <v>1234</v>
      </c>
    </row>
    <row r="450" spans="2:30" x14ac:dyDescent="0.25">
      <c r="B450" s="18">
        <f t="shared" si="12"/>
        <v>3</v>
      </c>
      <c r="C450" s="17" t="str">
        <f t="shared" si="13"/>
        <v>Билайн</v>
      </c>
      <c r="D450" s="9"/>
      <c r="E450" s="60" t="str">
        <f>VLOOKUP('база от провайдера'!A424,Лист1!B$2:F$11,2,FALSE)</f>
        <v>Ленинградская область</v>
      </c>
      <c r="F450" s="60"/>
      <c r="G450" s="61" t="str">
        <f>VLOOKUP('база от провайдера'!A424,Лист1!B$2:F$11,3,FALSE)</f>
        <v>Санкт-Петербург</v>
      </c>
      <c r="H450" s="60" t="str">
        <f>VLOOKUP('база от провайдера'!A424,Лист1!B$2:F$11,4,FALSE)</f>
        <v>г</v>
      </c>
      <c r="I450" s="60" t="str">
        <f>VLOOKUP('база от провайдера'!A424,Лист1!B$2:F$11,5,FALSE)</f>
        <v>ДА</v>
      </c>
      <c r="J450" s="60" t="str">
        <f>'база от провайдера'!D424</f>
        <v>Новаторов</v>
      </c>
      <c r="K450" s="60" t="str">
        <f>IF( 'база от провайдера'!F424&lt;&gt;"",CONCATENATE('база от провайдера'!E424,"к",'база от провайдера'!F424),'база от провайдера'!E424)</f>
        <v>24</v>
      </c>
      <c r="M450" s="60" t="s">
        <v>1232</v>
      </c>
      <c r="T450" s="60" t="s">
        <v>1233</v>
      </c>
      <c r="AB450" s="62" t="str">
        <f>CONCATENATE(IF('база от провайдера'!G424&lt;&gt;"",CONCATENATE( "Дом запущен: ",'база от провайдера'!G424,". "),""), IF('база от провайдера'!M424&lt;&gt;"",CONCATENATE("Этажей: ",'база от провайдера'!M424,". "),""),  IF('база от провайдера'!N424&lt;&gt;"",CONCATENATE("Квартир: ",'база от провайдера'!N424),""))</f>
        <v>Дом запущен: 30/08/2007-21:51:33. Этажей: 7. Квартир: 5</v>
      </c>
      <c r="AC450" s="60"/>
      <c r="AD450" s="63" t="s">
        <v>1234</v>
      </c>
    </row>
    <row r="451" spans="2:30" x14ac:dyDescent="0.25">
      <c r="B451" s="18">
        <f t="shared" si="12"/>
        <v>3</v>
      </c>
      <c r="C451" s="17" t="str">
        <f t="shared" si="13"/>
        <v>Билайн</v>
      </c>
      <c r="D451" s="9"/>
      <c r="E451" s="60" t="str">
        <f>VLOOKUP('база от провайдера'!A425,Лист1!B$2:F$11,2,FALSE)</f>
        <v>Ленинградская область</v>
      </c>
      <c r="F451" s="60"/>
      <c r="G451" s="61" t="str">
        <f>VLOOKUP('база от провайдера'!A425,Лист1!B$2:F$11,3,FALSE)</f>
        <v>Санкт-Петербург</v>
      </c>
      <c r="H451" s="60" t="str">
        <f>VLOOKUP('база от провайдера'!A425,Лист1!B$2:F$11,4,FALSE)</f>
        <v>г</v>
      </c>
      <c r="I451" s="60" t="str">
        <f>VLOOKUP('база от провайдера'!A425,Лист1!B$2:F$11,5,FALSE)</f>
        <v>ДА</v>
      </c>
      <c r="J451" s="60" t="str">
        <f>'база от провайдера'!D425</f>
        <v>Новаторов</v>
      </c>
      <c r="K451" s="60" t="str">
        <f>IF( 'база от провайдера'!F425&lt;&gt;"",CONCATENATE('база от провайдера'!E425,"к",'база от провайдера'!F425),'база от провайдера'!E425)</f>
        <v>44</v>
      </c>
      <c r="M451" s="60" t="s">
        <v>1232</v>
      </c>
      <c r="T451" s="60" t="s">
        <v>1233</v>
      </c>
      <c r="AB451" s="62" t="str">
        <f>CONCATENATE(IF('база от провайдера'!G425&lt;&gt;"",CONCATENATE( "Дом запущен: ",'база от провайдера'!G425,". "),""), IF('база от провайдера'!M425&lt;&gt;"",CONCATENATE("Этажей: ",'база от провайдера'!M425,". "),""),  IF('база от провайдера'!N425&lt;&gt;"",CONCATENATE("Квартир: ",'база от провайдера'!N425),""))</f>
        <v>Дом запущен: 30/08/2007-21:51:43. Этажей: 5. Квартир: 5</v>
      </c>
      <c r="AC451" s="60"/>
      <c r="AD451" s="67" t="s">
        <v>1234</v>
      </c>
    </row>
    <row r="452" spans="2:30" x14ac:dyDescent="0.25">
      <c r="B452" s="18">
        <f t="shared" si="12"/>
        <v>3</v>
      </c>
      <c r="C452" s="17" t="str">
        <f t="shared" si="13"/>
        <v>Билайн</v>
      </c>
      <c r="D452" s="9"/>
      <c r="E452" s="60" t="str">
        <f>VLOOKUP('база от провайдера'!A426,Лист1!B$2:F$11,2,FALSE)</f>
        <v>Ленинградская область</v>
      </c>
      <c r="F452" s="60"/>
      <c r="G452" s="61" t="str">
        <f>VLOOKUP('база от провайдера'!A426,Лист1!B$2:F$11,3,FALSE)</f>
        <v>Санкт-Петербург</v>
      </c>
      <c r="H452" s="60" t="str">
        <f>VLOOKUP('база от провайдера'!A426,Лист1!B$2:F$11,4,FALSE)</f>
        <v>г</v>
      </c>
      <c r="I452" s="60" t="str">
        <f>VLOOKUP('база от провайдера'!A426,Лист1!B$2:F$11,5,FALSE)</f>
        <v>ДА</v>
      </c>
      <c r="J452" s="60" t="str">
        <f>'база от провайдера'!D426</f>
        <v>Новаторов</v>
      </c>
      <c r="K452" s="60" t="str">
        <f>IF( 'база от провайдера'!F426&lt;&gt;"",CONCATENATE('база от провайдера'!E426,"к",'база от провайдера'!F426),'база от провайдера'!E426)</f>
        <v>47</v>
      </c>
      <c r="M452" s="60" t="s">
        <v>1232</v>
      </c>
      <c r="T452" s="60" t="s">
        <v>1233</v>
      </c>
      <c r="AB452" s="62" t="str">
        <f>CONCATENATE(IF('база от провайдера'!G426&lt;&gt;"",CONCATENATE( "Дом запущен: ",'база от провайдера'!G426,". "),""), IF('база от провайдера'!M426&lt;&gt;"",CONCATENATE("Этажей: ",'база от провайдера'!M426,". "),""),  IF('база от провайдера'!N426&lt;&gt;"",CONCATENATE("Квартир: ",'база от провайдера'!N426),""))</f>
        <v>Дом запущен: 27/08/2007-16:05:15. Этажей: 7. Квартир: 5</v>
      </c>
      <c r="AC452" s="60"/>
      <c r="AD452" s="63" t="s">
        <v>1234</v>
      </c>
    </row>
    <row r="453" spans="2:30" x14ac:dyDescent="0.25">
      <c r="B453" s="18">
        <f t="shared" si="12"/>
        <v>3</v>
      </c>
      <c r="C453" s="17" t="str">
        <f t="shared" si="13"/>
        <v>Билайн</v>
      </c>
      <c r="D453" s="9"/>
      <c r="E453" s="60" t="str">
        <f>VLOOKUP('база от провайдера'!A427,Лист1!B$2:F$11,2,FALSE)</f>
        <v>Ленинградская область</v>
      </c>
      <c r="F453" s="60"/>
      <c r="G453" s="61" t="str">
        <f>VLOOKUP('база от провайдера'!A427,Лист1!B$2:F$11,3,FALSE)</f>
        <v>Санкт-Петербург</v>
      </c>
      <c r="H453" s="60" t="str">
        <f>VLOOKUP('база от провайдера'!A427,Лист1!B$2:F$11,4,FALSE)</f>
        <v>г</v>
      </c>
      <c r="I453" s="60" t="str">
        <f>VLOOKUP('база от провайдера'!A427,Лист1!B$2:F$11,5,FALSE)</f>
        <v>ДА</v>
      </c>
      <c r="J453" s="60" t="str">
        <f>'база от провайдера'!D427</f>
        <v>Новаторов</v>
      </c>
      <c r="K453" s="60" t="str">
        <f>IF( 'база от провайдера'!F427&lt;&gt;"",CONCATENATE('база от провайдера'!E427,"к",'база от провайдера'!F427),'база от провайдера'!E427)</f>
        <v>50</v>
      </c>
      <c r="M453" s="60" t="s">
        <v>1232</v>
      </c>
      <c r="T453" s="60" t="s">
        <v>1233</v>
      </c>
      <c r="AB453" s="62" t="str">
        <f>CONCATENATE(IF('база от провайдера'!G427&lt;&gt;"",CONCATENATE( "Дом запущен: ",'база от провайдера'!G427,". "),""), IF('база от провайдера'!M427&lt;&gt;"",CONCATENATE("Этажей: ",'база от провайдера'!M427,". "),""),  IF('база от провайдера'!N427&lt;&gt;"",CONCATENATE("Квартир: ",'база от провайдера'!N427),""))</f>
        <v>Дом запущен: 27/08/2007-16:00:04. Этажей: 5. Квартир: 5</v>
      </c>
      <c r="AC453" s="60"/>
      <c r="AD453" s="67" t="s">
        <v>1234</v>
      </c>
    </row>
    <row r="454" spans="2:30" x14ac:dyDescent="0.25">
      <c r="B454" s="18">
        <f t="shared" si="12"/>
        <v>3</v>
      </c>
      <c r="C454" s="17" t="str">
        <f t="shared" si="13"/>
        <v>Билайн</v>
      </c>
      <c r="D454" s="9"/>
      <c r="E454" s="60" t="str">
        <f>VLOOKUP('база от провайдера'!A428,Лист1!B$2:F$11,2,FALSE)</f>
        <v>Ленинградская область</v>
      </c>
      <c r="F454" s="60"/>
      <c r="G454" s="61" t="str">
        <f>VLOOKUP('база от провайдера'!A428,Лист1!B$2:F$11,3,FALSE)</f>
        <v>Санкт-Петербург</v>
      </c>
      <c r="H454" s="60" t="str">
        <f>VLOOKUP('база от провайдера'!A428,Лист1!B$2:F$11,4,FALSE)</f>
        <v>г</v>
      </c>
      <c r="I454" s="60" t="str">
        <f>VLOOKUP('база от провайдера'!A428,Лист1!B$2:F$11,5,FALSE)</f>
        <v>ДА</v>
      </c>
      <c r="J454" s="60" t="str">
        <f>'база от провайдера'!D428</f>
        <v>Новаторов</v>
      </c>
      <c r="K454" s="60" t="str">
        <f>IF( 'база от провайдера'!F428&lt;&gt;"",CONCATENATE('база от провайдера'!E428,"к",'база от провайдера'!F428),'база от провайдера'!E428)</f>
        <v>29</v>
      </c>
      <c r="M454" s="60" t="s">
        <v>1232</v>
      </c>
      <c r="T454" s="60" t="s">
        <v>1233</v>
      </c>
      <c r="AB454" s="62" t="str">
        <f>CONCATENATE(IF('база от провайдера'!G428&lt;&gt;"",CONCATENATE( "Дом запущен: ",'база от провайдера'!G428,". "),""), IF('база от провайдера'!M428&lt;&gt;"",CONCATENATE("Этажей: ",'база от провайдера'!M428,". "),""),  IF('база от провайдера'!N428&lt;&gt;"",CONCATENATE("Квартир: ",'база от провайдера'!N428),""))</f>
        <v>Дом запущен: 27/08/2007-16:04:18. Этажей: 1. Квартир: 9</v>
      </c>
      <c r="AC454" s="60"/>
      <c r="AD454" s="63" t="s">
        <v>1234</v>
      </c>
    </row>
    <row r="455" spans="2:30" x14ac:dyDescent="0.25">
      <c r="B455" s="18">
        <f t="shared" si="12"/>
        <v>3</v>
      </c>
      <c r="C455" s="17" t="str">
        <f t="shared" si="13"/>
        <v>Билайн</v>
      </c>
      <c r="D455" s="9"/>
      <c r="E455" s="60" t="str">
        <f>VLOOKUP('база от провайдера'!A429,Лист1!B$2:F$11,2,FALSE)</f>
        <v>Ленинградская область</v>
      </c>
      <c r="F455" s="60"/>
      <c r="G455" s="61" t="str">
        <f>VLOOKUP('база от провайдера'!A429,Лист1!B$2:F$11,3,FALSE)</f>
        <v>Санкт-Петербург</v>
      </c>
      <c r="H455" s="60" t="str">
        <f>VLOOKUP('база от провайдера'!A429,Лист1!B$2:F$11,4,FALSE)</f>
        <v>г</v>
      </c>
      <c r="I455" s="60" t="str">
        <f>VLOOKUP('база от провайдера'!A429,Лист1!B$2:F$11,5,FALSE)</f>
        <v>ДА</v>
      </c>
      <c r="J455" s="60" t="str">
        <f>'база от провайдера'!D429</f>
        <v>Шателена</v>
      </c>
      <c r="K455" s="60" t="str">
        <f>IF( 'база от провайдера'!F429&lt;&gt;"",CONCATENATE('база от провайдера'!E429,"к",'база от провайдера'!F429),'база от провайдера'!E429)</f>
        <v>8</v>
      </c>
      <c r="M455" s="60" t="s">
        <v>1232</v>
      </c>
      <c r="T455" s="60" t="s">
        <v>1233</v>
      </c>
      <c r="AB455" s="62" t="str">
        <f>CONCATENATE(IF('база от провайдера'!G429&lt;&gt;"",CONCATENATE( "Дом запущен: ",'база от провайдера'!G429,". "),""), IF('база от провайдера'!M429&lt;&gt;"",CONCATENATE("Этажей: ",'база от провайдера'!M429,". "),""),  IF('база от провайдера'!N429&lt;&gt;"",CONCATENATE("Квартир: ",'база от провайдера'!N429),""))</f>
        <v>Дом запущен: 16/02/2011-18:39:24. Этажей: 5. Квартир: 5</v>
      </c>
      <c r="AC455" s="60"/>
      <c r="AD455" s="67" t="s">
        <v>1234</v>
      </c>
    </row>
    <row r="456" spans="2:30" x14ac:dyDescent="0.25">
      <c r="B456" s="18">
        <f t="shared" si="12"/>
        <v>3</v>
      </c>
      <c r="C456" s="17" t="str">
        <f t="shared" si="13"/>
        <v>Билайн</v>
      </c>
      <c r="D456" s="9"/>
      <c r="E456" s="60" t="str">
        <f>VLOOKUP('база от провайдера'!A430,Лист1!B$2:F$11,2,FALSE)</f>
        <v>Ленинградская область</v>
      </c>
      <c r="F456" s="60"/>
      <c r="G456" s="61" t="str">
        <f>VLOOKUP('база от провайдера'!A430,Лист1!B$2:F$11,3,FALSE)</f>
        <v>Санкт-Петербург</v>
      </c>
      <c r="H456" s="60" t="str">
        <f>VLOOKUP('база от провайдера'!A430,Лист1!B$2:F$11,4,FALSE)</f>
        <v>г</v>
      </c>
      <c r="I456" s="60" t="str">
        <f>VLOOKUP('база от провайдера'!A430,Лист1!B$2:F$11,5,FALSE)</f>
        <v>ДА</v>
      </c>
      <c r="J456" s="60" t="str">
        <f>'база от провайдера'!D430</f>
        <v>Новаторов</v>
      </c>
      <c r="K456" s="60" t="str">
        <f>IF( 'база от провайдера'!F430&lt;&gt;"",CONCATENATE('база от провайдера'!E430,"к",'база от провайдера'!F430),'база от провайдера'!E430)</f>
        <v>78</v>
      </c>
      <c r="M456" s="60" t="s">
        <v>1232</v>
      </c>
      <c r="T456" s="60" t="s">
        <v>1233</v>
      </c>
      <c r="AB456" s="62" t="str">
        <f>CONCATENATE(IF('база от провайдера'!G430&lt;&gt;"",CONCATENATE( "Дом запущен: ",'база от провайдера'!G430,". "),""), IF('база от провайдера'!M430&lt;&gt;"",CONCATENATE("Этажей: ",'база от провайдера'!M430,". "),""),  IF('база от провайдера'!N430&lt;&gt;"",CONCATENATE("Квартир: ",'база от провайдера'!N430),""))</f>
        <v>Дом запущен: 27/08/2007-15:35:59. Этажей: 5. Квартир: 5</v>
      </c>
      <c r="AC456" s="60"/>
      <c r="AD456" s="63" t="s">
        <v>1234</v>
      </c>
    </row>
    <row r="457" spans="2:30" x14ac:dyDescent="0.25">
      <c r="B457" s="18">
        <f t="shared" si="12"/>
        <v>3</v>
      </c>
      <c r="C457" s="17" t="str">
        <f t="shared" si="13"/>
        <v>Билайн</v>
      </c>
      <c r="D457" s="9"/>
      <c r="E457" s="60" t="str">
        <f>VLOOKUP('база от провайдера'!A431,Лист1!B$2:F$11,2,FALSE)</f>
        <v>Ленинградская область</v>
      </c>
      <c r="F457" s="60"/>
      <c r="G457" s="61" t="str">
        <f>VLOOKUP('база от провайдера'!A431,Лист1!B$2:F$11,3,FALSE)</f>
        <v>Санкт-Петербург</v>
      </c>
      <c r="H457" s="60" t="str">
        <f>VLOOKUP('база от провайдера'!A431,Лист1!B$2:F$11,4,FALSE)</f>
        <v>г</v>
      </c>
      <c r="I457" s="60" t="str">
        <f>VLOOKUP('база от провайдера'!A431,Лист1!B$2:F$11,5,FALSE)</f>
        <v>ДА</v>
      </c>
      <c r="J457" s="60" t="str">
        <f>'база от провайдера'!D431</f>
        <v>Новаторов</v>
      </c>
      <c r="K457" s="60" t="str">
        <f>IF( 'база от провайдера'!F431&lt;&gt;"",CONCATENATE('база от провайдера'!E431,"к",'база от провайдера'!F431),'база от провайдера'!E431)</f>
        <v>31</v>
      </c>
      <c r="M457" s="60" t="s">
        <v>1232</v>
      </c>
      <c r="T457" s="60" t="s">
        <v>1233</v>
      </c>
      <c r="AB457" s="62" t="str">
        <f>CONCATENATE(IF('база от провайдера'!G431&lt;&gt;"",CONCATENATE( "Дом запущен: ",'база от провайдера'!G431,". "),""), IF('база от провайдера'!M431&lt;&gt;"",CONCATENATE("Этажей: ",'база от провайдера'!M431,". "),""),  IF('база от провайдера'!N431&lt;&gt;"",CONCATENATE("Квартир: ",'база от провайдера'!N431),""))</f>
        <v>Дом запущен: 27/08/2007-16:04:27. Этажей: 7. Квартир: 5</v>
      </c>
      <c r="AC457" s="60"/>
      <c r="AD457" s="67" t="s">
        <v>1234</v>
      </c>
    </row>
    <row r="458" spans="2:30" x14ac:dyDescent="0.25">
      <c r="B458" s="18">
        <f t="shared" si="12"/>
        <v>3</v>
      </c>
      <c r="C458" s="17" t="str">
        <f t="shared" si="13"/>
        <v>Билайн</v>
      </c>
      <c r="D458" s="9"/>
      <c r="E458" s="60" t="str">
        <f>VLOOKUP('база от провайдера'!A432,Лист1!B$2:F$11,2,FALSE)</f>
        <v>Ленинградская область</v>
      </c>
      <c r="F458" s="60"/>
      <c r="G458" s="61" t="str">
        <f>VLOOKUP('база от провайдера'!A432,Лист1!B$2:F$11,3,FALSE)</f>
        <v>Санкт-Петербург</v>
      </c>
      <c r="H458" s="60" t="str">
        <f>VLOOKUP('база от провайдера'!A432,Лист1!B$2:F$11,4,FALSE)</f>
        <v>г</v>
      </c>
      <c r="I458" s="60" t="str">
        <f>VLOOKUP('база от провайдера'!A432,Лист1!B$2:F$11,5,FALSE)</f>
        <v>ДА</v>
      </c>
      <c r="J458" s="60" t="str">
        <f>'база от провайдера'!D432</f>
        <v>Новаторов</v>
      </c>
      <c r="K458" s="60" t="str">
        <f>IF( 'база от провайдера'!F432&lt;&gt;"",CONCATENATE('база от провайдера'!E432,"к",'база от провайдера'!F432),'база от провайдера'!E432)</f>
        <v>35</v>
      </c>
      <c r="M458" s="60" t="s">
        <v>1232</v>
      </c>
      <c r="T458" s="60" t="s">
        <v>1233</v>
      </c>
      <c r="AB458" s="62" t="str">
        <f>CONCATENATE(IF('база от провайдера'!G432&lt;&gt;"",CONCATENATE( "Дом запущен: ",'база от провайдера'!G432,". "),""), IF('база от провайдера'!M432&lt;&gt;"",CONCATENATE("Этажей: ",'база от провайдера'!M432,". "),""),  IF('база от провайдера'!N432&lt;&gt;"",CONCATENATE("Квартир: ",'база от провайдера'!N432),""))</f>
        <v>Дом запущен: 27/08/2007-16:31:27. Этажей: 1. Квартир: 9</v>
      </c>
      <c r="AC458" s="60"/>
      <c r="AD458" s="63" t="s">
        <v>1234</v>
      </c>
    </row>
    <row r="459" spans="2:30" x14ac:dyDescent="0.25">
      <c r="B459" s="18">
        <f t="shared" si="12"/>
        <v>3</v>
      </c>
      <c r="C459" s="17" t="str">
        <f t="shared" si="13"/>
        <v>Билайн</v>
      </c>
      <c r="D459" s="9"/>
      <c r="E459" s="60" t="str">
        <f>VLOOKUP('база от провайдера'!A433,Лист1!B$2:F$11,2,FALSE)</f>
        <v>Ленинградская область</v>
      </c>
      <c r="F459" s="60"/>
      <c r="G459" s="61" t="str">
        <f>VLOOKUP('база от провайдера'!A433,Лист1!B$2:F$11,3,FALSE)</f>
        <v>Санкт-Петербург</v>
      </c>
      <c r="H459" s="60" t="str">
        <f>VLOOKUP('база от провайдера'!A433,Лист1!B$2:F$11,4,FALSE)</f>
        <v>г</v>
      </c>
      <c r="I459" s="60" t="str">
        <f>VLOOKUP('база от провайдера'!A433,Лист1!B$2:F$11,5,FALSE)</f>
        <v>ДА</v>
      </c>
      <c r="J459" s="60" t="str">
        <f>'база от провайдера'!D433</f>
        <v>Новаторов</v>
      </c>
      <c r="K459" s="60" t="str">
        <f>IF( 'база от провайдера'!F433&lt;&gt;"",CONCATENATE('база от провайдера'!E433,"к",'база от провайдера'!F433),'база от провайдера'!E433)</f>
        <v>37</v>
      </c>
      <c r="M459" s="60" t="s">
        <v>1232</v>
      </c>
      <c r="T459" s="60" t="s">
        <v>1233</v>
      </c>
      <c r="AB459" s="62" t="str">
        <f>CONCATENATE(IF('база от провайдера'!G433&lt;&gt;"",CONCATENATE( "Дом запущен: ",'база от провайдера'!G433,". "),""), IF('база от провайдера'!M433&lt;&gt;"",CONCATENATE("Этажей: ",'база от провайдера'!M433,". "),""),  IF('база от провайдера'!N433&lt;&gt;"",CONCATENATE("Квартир: ",'база от провайдера'!N433),""))</f>
        <v>Дом запущен: 27/08/2007-16:04:36. Этажей: 7. Квартир: 5</v>
      </c>
      <c r="AC459" s="60"/>
      <c r="AD459" s="67" t="s">
        <v>1234</v>
      </c>
    </row>
    <row r="460" spans="2:30" x14ac:dyDescent="0.25">
      <c r="B460" s="18">
        <f t="shared" si="12"/>
        <v>3</v>
      </c>
      <c r="C460" s="17" t="str">
        <f t="shared" si="13"/>
        <v>Билайн</v>
      </c>
      <c r="D460" s="9"/>
      <c r="E460" s="60" t="str">
        <f>VLOOKUP('база от провайдера'!A434,Лист1!B$2:F$11,2,FALSE)</f>
        <v>Ленинградская область</v>
      </c>
      <c r="F460" s="60"/>
      <c r="G460" s="61" t="str">
        <f>VLOOKUP('база от провайдера'!A434,Лист1!B$2:F$11,3,FALSE)</f>
        <v>Санкт-Петербург</v>
      </c>
      <c r="H460" s="60" t="str">
        <f>VLOOKUP('база от провайдера'!A434,Лист1!B$2:F$11,4,FALSE)</f>
        <v>г</v>
      </c>
      <c r="I460" s="60" t="str">
        <f>VLOOKUP('база от провайдера'!A434,Лист1!B$2:F$11,5,FALSE)</f>
        <v>ДА</v>
      </c>
      <c r="J460" s="60" t="str">
        <f>'база от провайдера'!D434</f>
        <v>Новаторов</v>
      </c>
      <c r="K460" s="60" t="str">
        <f>IF( 'база от провайдера'!F434&lt;&gt;"",CONCATENATE('база от провайдера'!E434,"к",'база от провайдера'!F434),'база от провайдера'!E434)</f>
        <v>38</v>
      </c>
      <c r="M460" s="60" t="s">
        <v>1232</v>
      </c>
      <c r="T460" s="60" t="s">
        <v>1233</v>
      </c>
      <c r="AB460" s="62" t="str">
        <f>CONCATENATE(IF('база от провайдера'!G434&lt;&gt;"",CONCATENATE( "Дом запущен: ",'база от провайдера'!G434,". "),""), IF('база от провайдера'!M434&lt;&gt;"",CONCATENATE("Этажей: ",'база от провайдера'!M434,". "),""),  IF('база от провайдера'!N434&lt;&gt;"",CONCATENATE("Квартир: ",'база от провайдера'!N434),""))</f>
        <v>Дом запущен: 31/08/2007-19:03:04. Этажей: 7. Квартир: 5</v>
      </c>
      <c r="AC460" s="60"/>
      <c r="AD460" s="63" t="s">
        <v>1234</v>
      </c>
    </row>
    <row r="461" spans="2:30" x14ac:dyDescent="0.25">
      <c r="B461" s="18">
        <f t="shared" si="12"/>
        <v>3</v>
      </c>
      <c r="C461" s="17" t="str">
        <f t="shared" si="13"/>
        <v>Билайн</v>
      </c>
      <c r="D461" s="9"/>
      <c r="E461" s="60" t="str">
        <f>VLOOKUP('база от провайдера'!A435,Лист1!B$2:F$11,2,FALSE)</f>
        <v>Ленинградская область</v>
      </c>
      <c r="F461" s="60"/>
      <c r="G461" s="61" t="str">
        <f>VLOOKUP('база от провайдера'!A435,Лист1!B$2:F$11,3,FALSE)</f>
        <v>Санкт-Петербург</v>
      </c>
      <c r="H461" s="60" t="str">
        <f>VLOOKUP('база от провайдера'!A435,Лист1!B$2:F$11,4,FALSE)</f>
        <v>г</v>
      </c>
      <c r="I461" s="60" t="str">
        <f>VLOOKUP('база от провайдера'!A435,Лист1!B$2:F$11,5,FALSE)</f>
        <v>ДА</v>
      </c>
      <c r="J461" s="60" t="str">
        <f>'база от провайдера'!D435</f>
        <v>Новаторов</v>
      </c>
      <c r="K461" s="60" t="str">
        <f>IF( 'база от провайдера'!F435&lt;&gt;"",CONCATENATE('база от провайдера'!E435,"к",'база от провайдера'!F435),'база от провайдера'!E435)</f>
        <v>41</v>
      </c>
      <c r="M461" s="60" t="s">
        <v>1232</v>
      </c>
      <c r="T461" s="60" t="s">
        <v>1233</v>
      </c>
      <c r="AB461" s="62" t="str">
        <f>CONCATENATE(IF('база от провайдера'!G435&lt;&gt;"",CONCATENATE( "Дом запущен: ",'база от провайдера'!G435,". "),""), IF('база от провайдера'!M435&lt;&gt;"",CONCATENATE("Этажей: ",'база от провайдера'!M435,". "),""),  IF('база от провайдера'!N435&lt;&gt;"",CONCATENATE("Квартир: ",'база от провайдера'!N435),""))</f>
        <v>Дом запущен: 27/08/2007-16:04:56. Этажей: 5. Квартир: 5</v>
      </c>
      <c r="AC461" s="60"/>
      <c r="AD461" s="67" t="s">
        <v>1234</v>
      </c>
    </row>
    <row r="462" spans="2:30" x14ac:dyDescent="0.25">
      <c r="B462" s="18">
        <f t="shared" si="12"/>
        <v>3</v>
      </c>
      <c r="C462" s="17" t="str">
        <f t="shared" si="13"/>
        <v>Билайн</v>
      </c>
      <c r="D462" s="9"/>
      <c r="E462" s="60" t="str">
        <f>VLOOKUP('база от провайдера'!A436,Лист1!B$2:F$11,2,FALSE)</f>
        <v>Ленинградская область</v>
      </c>
      <c r="F462" s="60"/>
      <c r="G462" s="61" t="str">
        <f>VLOOKUP('база от провайдера'!A436,Лист1!B$2:F$11,3,FALSE)</f>
        <v>Санкт-Петербург</v>
      </c>
      <c r="H462" s="60" t="str">
        <f>VLOOKUP('база от провайдера'!A436,Лист1!B$2:F$11,4,FALSE)</f>
        <v>г</v>
      </c>
      <c r="I462" s="60" t="str">
        <f>VLOOKUP('база от провайдера'!A436,Лист1!B$2:F$11,5,FALSE)</f>
        <v>ДА</v>
      </c>
      <c r="J462" s="60" t="str">
        <f>'база от провайдера'!D436</f>
        <v>Хошимина</v>
      </c>
      <c r="K462" s="60" t="str">
        <f>IF( 'база от провайдера'!F436&lt;&gt;"",CONCATENATE('база от провайдера'!E436,"к",'база от провайдера'!F436),'база от провайдера'!E436)</f>
        <v>5к1</v>
      </c>
      <c r="M462" s="60" t="s">
        <v>1232</v>
      </c>
      <c r="T462" s="60" t="s">
        <v>1233</v>
      </c>
      <c r="AB462" s="62" t="str">
        <f>CONCATENATE(IF('база от провайдера'!G436&lt;&gt;"",CONCATENATE( "Дом запущен: ",'база от провайдера'!G436,". "),""), IF('база от провайдера'!M436&lt;&gt;"",CONCATENATE("Этажей: ",'база от провайдера'!M436,". "),""),  IF('база от провайдера'!N436&lt;&gt;"",CONCATENATE("Квартир: ",'база от провайдера'!N436),""))</f>
        <v>Дом запущен: 26/03/2013-11:25:48. Этажей: 5. Квартир: 16</v>
      </c>
      <c r="AC462" s="60"/>
      <c r="AD462" s="63" t="s">
        <v>1234</v>
      </c>
    </row>
    <row r="463" spans="2:30" x14ac:dyDescent="0.25">
      <c r="B463" s="18">
        <f t="shared" si="12"/>
        <v>3</v>
      </c>
      <c r="C463" s="17" t="str">
        <f t="shared" si="13"/>
        <v>Билайн</v>
      </c>
      <c r="D463" s="9"/>
      <c r="E463" s="60" t="str">
        <f>VLOOKUP('база от провайдера'!A437,Лист1!B$2:F$11,2,FALSE)</f>
        <v>Ленинградская область</v>
      </c>
      <c r="F463" s="60"/>
      <c r="G463" s="61" t="str">
        <f>VLOOKUP('база от провайдера'!A437,Лист1!B$2:F$11,3,FALSE)</f>
        <v>Санкт-Петербург</v>
      </c>
      <c r="H463" s="60" t="str">
        <f>VLOOKUP('база от провайдера'!A437,Лист1!B$2:F$11,4,FALSE)</f>
        <v>г</v>
      </c>
      <c r="I463" s="60" t="str">
        <f>VLOOKUP('база от провайдера'!A437,Лист1!B$2:F$11,5,FALSE)</f>
        <v>ДА</v>
      </c>
      <c r="J463" s="60" t="str">
        <f>'база от провайдера'!D437</f>
        <v>Шателена</v>
      </c>
      <c r="K463" s="60" t="str">
        <f>IF( 'база от провайдера'!F437&lt;&gt;"",CONCATENATE('база от провайдера'!E437,"к",'база от провайдера'!F437),'база от провайдера'!E437)</f>
        <v>2к2</v>
      </c>
      <c r="M463" s="60" t="s">
        <v>1232</v>
      </c>
      <c r="T463" s="60" t="s">
        <v>1233</v>
      </c>
      <c r="AB463" s="62" t="str">
        <f>CONCATENATE(IF('база от провайдера'!G437&lt;&gt;"",CONCATENATE( "Дом запущен: ",'база от провайдера'!G437,". "),""), IF('база от провайдера'!M437&lt;&gt;"",CONCATENATE("Этажей: ",'база от провайдера'!M437,". "),""),  IF('база от провайдера'!N437&lt;&gt;"",CONCATENATE("Квартир: ",'база от провайдера'!N437),""))</f>
        <v>Дом запущен: 16/02/2011-18:38:46. Этажей: 4. Квартир: 5</v>
      </c>
      <c r="AC463" s="60"/>
      <c r="AD463" s="67" t="s">
        <v>1234</v>
      </c>
    </row>
    <row r="464" spans="2:30" x14ac:dyDescent="0.25">
      <c r="B464" s="18">
        <f t="shared" si="12"/>
        <v>3</v>
      </c>
      <c r="C464" s="17" t="str">
        <f t="shared" si="13"/>
        <v>Билайн</v>
      </c>
      <c r="D464" s="9"/>
      <c r="E464" s="60" t="str">
        <f>VLOOKUP('база от провайдера'!A438,Лист1!B$2:F$11,2,FALSE)</f>
        <v>Ленинградская область</v>
      </c>
      <c r="F464" s="60"/>
      <c r="G464" s="61" t="str">
        <f>VLOOKUP('база от провайдера'!A438,Лист1!B$2:F$11,3,FALSE)</f>
        <v>Санкт-Петербург</v>
      </c>
      <c r="H464" s="60" t="str">
        <f>VLOOKUP('база от провайдера'!A438,Лист1!B$2:F$11,4,FALSE)</f>
        <v>г</v>
      </c>
      <c r="I464" s="60" t="str">
        <f>VLOOKUP('база от провайдера'!A438,Лист1!B$2:F$11,5,FALSE)</f>
        <v>ДА</v>
      </c>
      <c r="J464" s="60" t="str">
        <f>'база от провайдера'!D438</f>
        <v>Шателена</v>
      </c>
      <c r="K464" s="60" t="str">
        <f>IF( 'база от провайдера'!F438&lt;&gt;"",CONCATENATE('база от провайдера'!E438,"к",'база от провайдера'!F438),'база от провайдера'!E438)</f>
        <v>4</v>
      </c>
      <c r="M464" s="60" t="s">
        <v>1232</v>
      </c>
      <c r="T464" s="60" t="s">
        <v>1233</v>
      </c>
      <c r="AB464" s="62" t="str">
        <f>CONCATENATE(IF('база от провайдера'!G438&lt;&gt;"",CONCATENATE( "Дом запущен: ",'база от провайдера'!G438,". "),""), IF('база от провайдера'!M438&lt;&gt;"",CONCATENATE("Этажей: ",'база от провайдера'!M438,". "),""),  IF('база от провайдера'!N438&lt;&gt;"",CONCATENATE("Квартир: ",'база от провайдера'!N438),""))</f>
        <v>Дом запущен: 16/02/2011-18:39:07. Этажей: 4. Квартир: 5</v>
      </c>
      <c r="AC464" s="60"/>
      <c r="AD464" s="63" t="s">
        <v>1234</v>
      </c>
    </row>
    <row r="465" spans="2:30" x14ac:dyDescent="0.25">
      <c r="B465" s="18">
        <f t="shared" si="12"/>
        <v>3</v>
      </c>
      <c r="C465" s="17" t="str">
        <f t="shared" si="13"/>
        <v>Билайн</v>
      </c>
      <c r="D465" s="9"/>
      <c r="E465" s="60" t="str">
        <f>VLOOKUP('база от провайдера'!A439,Лист1!B$2:F$11,2,FALSE)</f>
        <v>Ленинградская область</v>
      </c>
      <c r="F465" s="60"/>
      <c r="G465" s="61" t="str">
        <f>VLOOKUP('база от провайдера'!A439,Лист1!B$2:F$11,3,FALSE)</f>
        <v>Санкт-Петербург</v>
      </c>
      <c r="H465" s="60" t="str">
        <f>VLOOKUP('база от провайдера'!A439,Лист1!B$2:F$11,4,FALSE)</f>
        <v>г</v>
      </c>
      <c r="I465" s="60" t="str">
        <f>VLOOKUP('база от провайдера'!A439,Лист1!B$2:F$11,5,FALSE)</f>
        <v>ДА</v>
      </c>
      <c r="J465" s="60" t="str">
        <f>'база от провайдера'!D439</f>
        <v>Шателена</v>
      </c>
      <c r="K465" s="60" t="str">
        <f>IF( 'база от провайдера'!F439&lt;&gt;"",CONCATENATE('база от провайдера'!E439,"к",'база от провайдера'!F439),'база от провайдера'!E439)</f>
        <v>16</v>
      </c>
      <c r="M465" s="60" t="s">
        <v>1232</v>
      </c>
      <c r="T465" s="60" t="s">
        <v>1233</v>
      </c>
      <c r="AB465" s="62" t="str">
        <f>CONCATENATE(IF('база от провайдера'!G439&lt;&gt;"",CONCATENATE( "Дом запущен: ",'база от провайдера'!G439,". "),""), IF('база от провайдера'!M439&lt;&gt;"",CONCATENATE("Этажей: ",'база от провайдера'!M439,". "),""),  IF('база от провайдера'!N439&lt;&gt;"",CONCATENATE("Квартир: ",'база от провайдера'!N439),""))</f>
        <v>Дом запущен: 16/02/2011-18:39:51. Этажей: 3. Квартир: 5</v>
      </c>
      <c r="AC465" s="60"/>
      <c r="AD465" s="67" t="s">
        <v>1234</v>
      </c>
    </row>
    <row r="466" spans="2:30" x14ac:dyDescent="0.25">
      <c r="B466" s="18">
        <f t="shared" si="12"/>
        <v>3</v>
      </c>
      <c r="C466" s="17" t="str">
        <f t="shared" si="13"/>
        <v>Билайн</v>
      </c>
      <c r="D466" s="9"/>
      <c r="E466" s="60" t="str">
        <f>VLOOKUP('база от провайдера'!A440,Лист1!B$2:F$11,2,FALSE)</f>
        <v>Ленинградская область</v>
      </c>
      <c r="F466" s="60"/>
      <c r="G466" s="61" t="str">
        <f>VLOOKUP('база от провайдера'!A440,Лист1!B$2:F$11,3,FALSE)</f>
        <v>Санкт-Петербург</v>
      </c>
      <c r="H466" s="60" t="str">
        <f>VLOOKUP('база от провайдера'!A440,Лист1!B$2:F$11,4,FALSE)</f>
        <v>г</v>
      </c>
      <c r="I466" s="60" t="str">
        <f>VLOOKUP('база от провайдера'!A440,Лист1!B$2:F$11,5,FALSE)</f>
        <v>ДА</v>
      </c>
      <c r="J466" s="60" t="str">
        <f>'база от провайдера'!D440</f>
        <v>Энгельса</v>
      </c>
      <c r="K466" s="60" t="str">
        <f>IF( 'база от провайдера'!F440&lt;&gt;"",CONCATENATE('база от провайдера'!E440,"к",'база от провайдера'!F440),'база от провайдера'!E440)</f>
        <v>63к3</v>
      </c>
      <c r="M466" s="60" t="s">
        <v>1232</v>
      </c>
      <c r="T466" s="60" t="s">
        <v>1233</v>
      </c>
      <c r="AB466" s="62" t="str">
        <f>CONCATENATE(IF('база от провайдера'!G440&lt;&gt;"",CONCATENATE( "Дом запущен: ",'база от провайдера'!G440,". "),""), IF('база от провайдера'!M440&lt;&gt;"",CONCATENATE("Этажей: ",'база от провайдера'!M440,". "),""),  IF('база от провайдера'!N440&lt;&gt;"",CONCATENATE("Квартир: ",'база от провайдера'!N440),""))</f>
        <v>Дом запущен: 20/12/2010-14:18:09. Этажей: 3. Квартир: 9</v>
      </c>
      <c r="AC466" s="60"/>
      <c r="AD466" s="63" t="s">
        <v>1234</v>
      </c>
    </row>
    <row r="467" spans="2:30" x14ac:dyDescent="0.25">
      <c r="B467" s="18">
        <f t="shared" si="12"/>
        <v>3</v>
      </c>
      <c r="C467" s="17" t="str">
        <f t="shared" si="13"/>
        <v>Билайн</v>
      </c>
      <c r="D467" s="9"/>
      <c r="E467" s="60" t="str">
        <f>VLOOKUP('база от провайдера'!A441,Лист1!B$2:F$11,2,FALSE)</f>
        <v>Ленинградская область</v>
      </c>
      <c r="F467" s="60"/>
      <c r="G467" s="61" t="str">
        <f>VLOOKUP('база от провайдера'!A441,Лист1!B$2:F$11,3,FALSE)</f>
        <v>Санкт-Петербург</v>
      </c>
      <c r="H467" s="60" t="str">
        <f>VLOOKUP('база от провайдера'!A441,Лист1!B$2:F$11,4,FALSE)</f>
        <v>г</v>
      </c>
      <c r="I467" s="60" t="str">
        <f>VLOOKUP('база от провайдера'!A441,Лист1!B$2:F$11,5,FALSE)</f>
        <v>ДА</v>
      </c>
      <c r="J467" s="60" t="str">
        <f>'база от провайдера'!D441</f>
        <v>Энгельса</v>
      </c>
      <c r="K467" s="60" t="str">
        <f>IF( 'база от провайдера'!F441&lt;&gt;"",CONCATENATE('база от провайдера'!E441,"к",'база от провайдера'!F441),'база от провайдера'!E441)</f>
        <v>111</v>
      </c>
      <c r="M467" s="60" t="s">
        <v>1232</v>
      </c>
      <c r="T467" s="60" t="s">
        <v>1233</v>
      </c>
      <c r="AB467" s="62" t="str">
        <f>CONCATENATE(IF('база от провайдера'!G441&lt;&gt;"",CONCATENATE( "Дом запущен: ",'база от провайдера'!G441,". "),""), IF('база от провайдера'!M441&lt;&gt;"",CONCATENATE("Этажей: ",'база от провайдера'!M441,". "),""),  IF('база от провайдера'!N441&lt;&gt;"",CONCATENATE("Квартир: ",'база от провайдера'!N441),""))</f>
        <v>Дом запущен: 20/06/2008-11:20:25. Этажей: 12. Квартир: 12</v>
      </c>
      <c r="AC467" s="60"/>
      <c r="AD467" s="67" t="s">
        <v>1234</v>
      </c>
    </row>
    <row r="468" spans="2:30" x14ac:dyDescent="0.25">
      <c r="B468" s="18">
        <f t="shared" si="12"/>
        <v>3</v>
      </c>
      <c r="C468" s="17" t="str">
        <f t="shared" si="13"/>
        <v>Билайн</v>
      </c>
      <c r="D468" s="9"/>
      <c r="E468" s="60" t="str">
        <f>VLOOKUP('база от провайдера'!A442,Лист1!B$2:F$11,2,FALSE)</f>
        <v>Ленинградская область</v>
      </c>
      <c r="F468" s="60"/>
      <c r="G468" s="61" t="str">
        <f>VLOOKUP('база от провайдера'!A442,Лист1!B$2:F$11,3,FALSE)</f>
        <v>Санкт-Петербург</v>
      </c>
      <c r="H468" s="60" t="str">
        <f>VLOOKUP('база от провайдера'!A442,Лист1!B$2:F$11,4,FALSE)</f>
        <v>г</v>
      </c>
      <c r="I468" s="60" t="str">
        <f>VLOOKUP('база от провайдера'!A442,Лист1!B$2:F$11,5,FALSE)</f>
        <v>ДА</v>
      </c>
      <c r="J468" s="60" t="str">
        <f>'база от провайдера'!D442</f>
        <v>Энгельса</v>
      </c>
      <c r="K468" s="60" t="str">
        <f>IF( 'база от провайдера'!F442&lt;&gt;"",CONCATENATE('база от провайдера'!E442,"к",'база от провайдера'!F442),'база от провайдера'!E442)</f>
        <v>123</v>
      </c>
      <c r="M468" s="60" t="s">
        <v>1232</v>
      </c>
      <c r="T468" s="60" t="s">
        <v>1233</v>
      </c>
      <c r="AB468" s="62" t="str">
        <f>CONCATENATE(IF('база от провайдера'!G442&lt;&gt;"",CONCATENATE( "Дом запущен: ",'база от провайдера'!G442,". "),""), IF('база от провайдера'!M442&lt;&gt;"",CONCATENATE("Этажей: ",'база от провайдера'!M442,". "),""),  IF('база от провайдера'!N442&lt;&gt;"",CONCATENATE("Квартир: ",'база от провайдера'!N442),""))</f>
        <v>Дом запущен: 31/07/2007-11:28:27. Этажей: 1. Квартир: 16</v>
      </c>
      <c r="AC468" s="60"/>
      <c r="AD468" s="63" t="s">
        <v>1234</v>
      </c>
    </row>
    <row r="469" spans="2:30" x14ac:dyDescent="0.25">
      <c r="B469" s="18">
        <f t="shared" si="12"/>
        <v>3</v>
      </c>
      <c r="C469" s="17" t="str">
        <f t="shared" si="13"/>
        <v>Билайн</v>
      </c>
      <c r="D469" s="9"/>
      <c r="E469" s="60" t="str">
        <f>VLOOKUP('база от провайдера'!A443,Лист1!B$2:F$11,2,FALSE)</f>
        <v>Ленинградская область</v>
      </c>
      <c r="F469" s="60"/>
      <c r="G469" s="61" t="str">
        <f>VLOOKUP('база от провайдера'!A443,Лист1!B$2:F$11,3,FALSE)</f>
        <v>Санкт-Петербург</v>
      </c>
      <c r="H469" s="60" t="str">
        <f>VLOOKUP('база от провайдера'!A443,Лист1!B$2:F$11,4,FALSE)</f>
        <v>г</v>
      </c>
      <c r="I469" s="60" t="str">
        <f>VLOOKUP('база от провайдера'!A443,Лист1!B$2:F$11,5,FALSE)</f>
        <v>ДА</v>
      </c>
      <c r="J469" s="60" t="str">
        <f>'база от провайдера'!D443</f>
        <v>Энгельса</v>
      </c>
      <c r="K469" s="60" t="str">
        <f>IF( 'база от провайдера'!F443&lt;&gt;"",CONCATENATE('база от провайдера'!E443,"к",'база от провайдера'!F443),'база от провайдера'!E443)</f>
        <v>125</v>
      </c>
      <c r="M469" s="60" t="s">
        <v>1232</v>
      </c>
      <c r="T469" s="60" t="s">
        <v>1233</v>
      </c>
      <c r="AB469" s="62" t="str">
        <f>CONCATENATE(IF('база от провайдера'!G443&lt;&gt;"",CONCATENATE( "Дом запущен: ",'база от провайдера'!G443,". "),""), IF('база от провайдера'!M443&lt;&gt;"",CONCATENATE("Этажей: ",'база от провайдера'!M443,". "),""),  IF('база от провайдера'!N443&lt;&gt;"",CONCATENATE("Квартир: ",'база от провайдера'!N443),""))</f>
        <v>Дом запущен: 31/07/2007-11:29:45. Этажей: 6. Квартир: 9</v>
      </c>
      <c r="AC469" s="60"/>
      <c r="AD469" s="67" t="s">
        <v>1234</v>
      </c>
    </row>
    <row r="470" spans="2:30" x14ac:dyDescent="0.25">
      <c r="B470" s="18">
        <f t="shared" si="12"/>
        <v>3</v>
      </c>
      <c r="C470" s="17" t="str">
        <f t="shared" si="13"/>
        <v>Билайн</v>
      </c>
      <c r="D470" s="9"/>
      <c r="E470" s="60" t="str">
        <f>VLOOKUP('база от провайдера'!A444,Лист1!B$2:F$11,2,FALSE)</f>
        <v>Ленинградская область</v>
      </c>
      <c r="F470" s="60"/>
      <c r="G470" s="61" t="str">
        <f>VLOOKUP('база от провайдера'!A444,Лист1!B$2:F$11,3,FALSE)</f>
        <v>Санкт-Петербург</v>
      </c>
      <c r="H470" s="60" t="str">
        <f>VLOOKUP('база от провайдера'!A444,Лист1!B$2:F$11,4,FALSE)</f>
        <v>г</v>
      </c>
      <c r="I470" s="60" t="str">
        <f>VLOOKUP('база от провайдера'!A444,Лист1!B$2:F$11,5,FALSE)</f>
        <v>ДА</v>
      </c>
      <c r="J470" s="60" t="str">
        <f>'база от провайдера'!D444</f>
        <v>Руднева</v>
      </c>
      <c r="K470" s="60" t="str">
        <f>IF( 'база от провайдера'!F444&lt;&gt;"",CONCATENATE('база от провайдера'!E444,"к",'база от провайдера'!F444),'база от провайдера'!E444)</f>
        <v>28</v>
      </c>
      <c r="M470" s="60" t="s">
        <v>1232</v>
      </c>
      <c r="T470" s="60" t="s">
        <v>1233</v>
      </c>
      <c r="AB470" s="62" t="str">
        <f>CONCATENATE(IF('база от провайдера'!G444&lt;&gt;"",CONCATENATE( "Дом запущен: ",'база от провайдера'!G444,". "),""), IF('база от провайдера'!M444&lt;&gt;"",CONCATENATE("Этажей: ",'база от провайдера'!M444,". "),""),  IF('база от провайдера'!N444&lt;&gt;"",CONCATENATE("Квартир: ",'база от провайдера'!N444),""))</f>
        <v>Дом запущен: 23/08/2007-15:01:43. Этажей: 7. Квартир: 9</v>
      </c>
      <c r="AC470" s="60"/>
      <c r="AD470" s="63" t="s">
        <v>1234</v>
      </c>
    </row>
    <row r="471" spans="2:30" x14ac:dyDescent="0.25">
      <c r="B471" s="18">
        <f t="shared" si="12"/>
        <v>3</v>
      </c>
      <c r="C471" s="17" t="str">
        <f t="shared" si="13"/>
        <v>Билайн</v>
      </c>
      <c r="D471" s="9"/>
      <c r="E471" s="60" t="str">
        <f>VLOOKUP('база от провайдера'!A445,Лист1!B$2:F$11,2,FALSE)</f>
        <v>Ленинградская область</v>
      </c>
      <c r="F471" s="60"/>
      <c r="G471" s="61" t="str">
        <f>VLOOKUP('база от провайдера'!A445,Лист1!B$2:F$11,3,FALSE)</f>
        <v>Санкт-Петербург</v>
      </c>
      <c r="H471" s="60" t="str">
        <f>VLOOKUP('база от провайдера'!A445,Лист1!B$2:F$11,4,FALSE)</f>
        <v>г</v>
      </c>
      <c r="I471" s="60" t="str">
        <f>VLOOKUP('база от провайдера'!A445,Лист1!B$2:F$11,5,FALSE)</f>
        <v>ДА</v>
      </c>
      <c r="J471" s="60" t="str">
        <f>'база от провайдера'!D445</f>
        <v>Руднева</v>
      </c>
      <c r="K471" s="60" t="str">
        <f>IF( 'база от провайдера'!F445&lt;&gt;"",CONCATENATE('база от провайдера'!E445,"к",'база от провайдера'!F445),'база от провайдера'!E445)</f>
        <v>29к1</v>
      </c>
      <c r="M471" s="60" t="s">
        <v>1232</v>
      </c>
      <c r="T471" s="60" t="s">
        <v>1233</v>
      </c>
      <c r="AB471" s="62" t="str">
        <f>CONCATENATE(IF('база от провайдера'!G445&lt;&gt;"",CONCATENATE( "Дом запущен: ",'база от провайдера'!G445,". "),""), IF('база от провайдера'!M445&lt;&gt;"",CONCATENATE("Этажей: ",'база от провайдера'!M445,". "),""),  IF('база от провайдера'!N445&lt;&gt;"",CONCATENATE("Квартир: ",'база от провайдера'!N445),""))</f>
        <v>Дом запущен: 23/08/2007-14:57:33. Этажей: 1. Квартир: 12</v>
      </c>
      <c r="AC471" s="60"/>
      <c r="AD471" s="67" t="s">
        <v>1234</v>
      </c>
    </row>
    <row r="472" spans="2:30" x14ac:dyDescent="0.25">
      <c r="B472" s="18">
        <f t="shared" si="12"/>
        <v>3</v>
      </c>
      <c r="C472" s="17" t="str">
        <f t="shared" si="13"/>
        <v>Билайн</v>
      </c>
      <c r="D472" s="9"/>
      <c r="E472" s="60" t="str">
        <f>VLOOKUP('база от провайдера'!A446,Лист1!B$2:F$11,2,FALSE)</f>
        <v>Ленинградская область</v>
      </c>
      <c r="F472" s="60"/>
      <c r="G472" s="61" t="str">
        <f>VLOOKUP('база от провайдера'!A446,Лист1!B$2:F$11,3,FALSE)</f>
        <v>Санкт-Петербург</v>
      </c>
      <c r="H472" s="60" t="str">
        <f>VLOOKUP('база от провайдера'!A446,Лист1!B$2:F$11,4,FALSE)</f>
        <v>г</v>
      </c>
      <c r="I472" s="60" t="str">
        <f>VLOOKUP('база от провайдера'!A446,Лист1!B$2:F$11,5,FALSE)</f>
        <v>ДА</v>
      </c>
      <c r="J472" s="60" t="str">
        <f>'база от провайдера'!D446</f>
        <v>Учебный</v>
      </c>
      <c r="K472" s="60" t="str">
        <f>IF( 'база от провайдера'!F446&lt;&gt;"",CONCATENATE('база от провайдера'!E446,"к",'база от провайдера'!F446),'база от провайдера'!E446)</f>
        <v>10к4</v>
      </c>
      <c r="M472" s="60" t="s">
        <v>1232</v>
      </c>
      <c r="T472" s="60" t="s">
        <v>1233</v>
      </c>
      <c r="AB472" s="62" t="str">
        <f>CONCATENATE(IF('база от провайдера'!G446&lt;&gt;"",CONCATENATE( "Дом запущен: ",'база от провайдера'!G446,". "),""), IF('база от провайдера'!M446&lt;&gt;"",CONCATENATE("Этажей: ",'база от провайдера'!M446,". "),""),  IF('база от провайдера'!N446&lt;&gt;"",CONCATENATE("Квартир: ",'база от провайдера'!N446),""))</f>
        <v>Дом запущен: 03/07/2008-10:50:42. Этажей: 8. Квартир: 9</v>
      </c>
      <c r="AC472" s="60"/>
      <c r="AD472" s="63" t="s">
        <v>1234</v>
      </c>
    </row>
    <row r="473" spans="2:30" x14ac:dyDescent="0.25">
      <c r="B473" s="18">
        <f t="shared" si="12"/>
        <v>3</v>
      </c>
      <c r="C473" s="17" t="str">
        <f t="shared" si="13"/>
        <v>Билайн</v>
      </c>
      <c r="D473" s="9"/>
      <c r="E473" s="60" t="str">
        <f>VLOOKUP('база от провайдера'!A447,Лист1!B$2:F$11,2,FALSE)</f>
        <v>Ленинградская область</v>
      </c>
      <c r="F473" s="60"/>
      <c r="G473" s="61" t="str">
        <f>VLOOKUP('база от провайдера'!A447,Лист1!B$2:F$11,3,FALSE)</f>
        <v>Санкт-Петербург</v>
      </c>
      <c r="H473" s="60" t="str">
        <f>VLOOKUP('база от провайдера'!A447,Лист1!B$2:F$11,4,FALSE)</f>
        <v>г</v>
      </c>
      <c r="I473" s="60" t="str">
        <f>VLOOKUP('база от провайдера'!A447,Лист1!B$2:F$11,5,FALSE)</f>
        <v>ДА</v>
      </c>
      <c r="J473" s="60" t="str">
        <f>'база от провайдера'!D447</f>
        <v>Асафьева</v>
      </c>
      <c r="K473" s="60" t="str">
        <f>IF( 'база от провайдера'!F447&lt;&gt;"",CONCATENATE('база от провайдера'!E447,"к",'база от провайдера'!F447),'база от провайдера'!E447)</f>
        <v>2к1</v>
      </c>
      <c r="M473" s="60" t="s">
        <v>1232</v>
      </c>
      <c r="T473" s="60" t="s">
        <v>1233</v>
      </c>
      <c r="AB473" s="62" t="str">
        <f>CONCATENATE(IF('база от провайдера'!G447&lt;&gt;"",CONCATENATE( "Дом запущен: ",'база от провайдера'!G447,". "),""), IF('база от провайдера'!M447&lt;&gt;"",CONCATENATE("Этажей: ",'база от провайдера'!M447,". "),""),  IF('база от провайдера'!N447&lt;&gt;"",CONCATENATE("Квартир: ",'база от провайдера'!N447),""))</f>
        <v>Дом запущен: 31/07/2007-11:18:33. Этажей: 9. Квартир: 9</v>
      </c>
      <c r="AC473" s="60"/>
      <c r="AD473" s="67" t="s">
        <v>1234</v>
      </c>
    </row>
    <row r="474" spans="2:30" x14ac:dyDescent="0.25">
      <c r="B474" s="18">
        <f t="shared" si="12"/>
        <v>3</v>
      </c>
      <c r="C474" s="17" t="str">
        <f t="shared" si="13"/>
        <v>Билайн</v>
      </c>
      <c r="D474" s="9"/>
      <c r="E474" s="60" t="str">
        <f>VLOOKUP('база от провайдера'!A448,Лист1!B$2:F$11,2,FALSE)</f>
        <v>Ленинградская область</v>
      </c>
      <c r="F474" s="60"/>
      <c r="G474" s="61" t="str">
        <f>VLOOKUP('база от провайдера'!A448,Лист1!B$2:F$11,3,FALSE)</f>
        <v>Санкт-Петербург</v>
      </c>
      <c r="H474" s="60" t="str">
        <f>VLOOKUP('база от провайдера'!A448,Лист1!B$2:F$11,4,FALSE)</f>
        <v>г</v>
      </c>
      <c r="I474" s="60" t="str">
        <f>VLOOKUP('база от провайдера'!A448,Лист1!B$2:F$11,5,FALSE)</f>
        <v>ДА</v>
      </c>
      <c r="J474" s="60" t="str">
        <f>'база от провайдера'!D448</f>
        <v>Асафьева</v>
      </c>
      <c r="K474" s="60" t="str">
        <f>IF( 'база от провайдера'!F448&lt;&gt;"",CONCATENATE('база от провайдера'!E448,"к",'база от провайдера'!F448),'база от провайдера'!E448)</f>
        <v>2к2</v>
      </c>
      <c r="M474" s="60" t="s">
        <v>1232</v>
      </c>
      <c r="T474" s="60" t="s">
        <v>1233</v>
      </c>
      <c r="AB474" s="62" t="str">
        <f>CONCATENATE(IF('база от провайдера'!G448&lt;&gt;"",CONCATENATE( "Дом запущен: ",'база от провайдера'!G448,". "),""), IF('база от провайдера'!M448&lt;&gt;"",CONCATENATE("Этажей: ",'база от провайдера'!M448,". "),""),  IF('база от провайдера'!N448&lt;&gt;"",CONCATENATE("Квартир: ",'база от провайдера'!N448),""))</f>
        <v>Дом запущен: 31/07/2007-11:18:42. Этажей: 5. Квартир: 9</v>
      </c>
      <c r="AC474" s="60"/>
      <c r="AD474" s="63" t="s">
        <v>1234</v>
      </c>
    </row>
    <row r="475" spans="2:30" x14ac:dyDescent="0.25">
      <c r="B475" s="18">
        <f t="shared" si="12"/>
        <v>3</v>
      </c>
      <c r="C475" s="17" t="str">
        <f t="shared" si="13"/>
        <v>Билайн</v>
      </c>
      <c r="D475" s="9"/>
      <c r="E475" s="60" t="str">
        <f>VLOOKUP('база от провайдера'!A449,Лист1!B$2:F$11,2,FALSE)</f>
        <v>Ленинградская область</v>
      </c>
      <c r="F475" s="60"/>
      <c r="G475" s="61" t="str">
        <f>VLOOKUP('база от провайдера'!A449,Лист1!B$2:F$11,3,FALSE)</f>
        <v>Санкт-Петербург</v>
      </c>
      <c r="H475" s="60" t="str">
        <f>VLOOKUP('база от провайдера'!A449,Лист1!B$2:F$11,4,FALSE)</f>
        <v>г</v>
      </c>
      <c r="I475" s="60" t="str">
        <f>VLOOKUP('база от провайдера'!A449,Лист1!B$2:F$11,5,FALSE)</f>
        <v>ДА</v>
      </c>
      <c r="J475" s="60" t="str">
        <f>'база от провайдера'!D449</f>
        <v>Асафьева</v>
      </c>
      <c r="K475" s="60" t="str">
        <f>IF( 'база от провайдера'!F449&lt;&gt;"",CONCATENATE('база от провайдера'!E449,"к",'база от провайдера'!F449),'база от провайдера'!E449)</f>
        <v>8</v>
      </c>
      <c r="M475" s="60" t="s">
        <v>1232</v>
      </c>
      <c r="T475" s="60" t="s">
        <v>1233</v>
      </c>
      <c r="AB475" s="62" t="str">
        <f>CONCATENATE(IF('база от провайдера'!G449&lt;&gt;"",CONCATENATE( "Дом запущен: ",'база от провайдера'!G449,". "),""), IF('база от провайдера'!M449&lt;&gt;"",CONCATENATE("Этажей: ",'база от провайдера'!M449,". "),""),  IF('база от провайдера'!N449&lt;&gt;"",CONCATENATE("Квартир: ",'база от провайдера'!N449),""))</f>
        <v>Дом запущен: 26/11/2007-10:55:13. Этажей: 2. Квартир: 12</v>
      </c>
      <c r="AC475" s="60"/>
      <c r="AD475" s="67" t="s">
        <v>1234</v>
      </c>
    </row>
    <row r="476" spans="2:30" x14ac:dyDescent="0.25">
      <c r="B476" s="18">
        <f t="shared" si="12"/>
        <v>3</v>
      </c>
      <c r="C476" s="17" t="str">
        <f t="shared" si="13"/>
        <v>Билайн</v>
      </c>
      <c r="D476" s="9"/>
      <c r="E476" s="60" t="str">
        <f>VLOOKUP('база от провайдера'!A450,Лист1!B$2:F$11,2,FALSE)</f>
        <v>Ленинградская область</v>
      </c>
      <c r="F476" s="60"/>
      <c r="G476" s="61" t="str">
        <f>VLOOKUP('база от провайдера'!A450,Лист1!B$2:F$11,3,FALSE)</f>
        <v>Санкт-Петербург</v>
      </c>
      <c r="H476" s="60" t="str">
        <f>VLOOKUP('база от провайдера'!A450,Лист1!B$2:F$11,4,FALSE)</f>
        <v>г</v>
      </c>
      <c r="I476" s="60" t="str">
        <f>VLOOKUP('база от провайдера'!A450,Лист1!B$2:F$11,5,FALSE)</f>
        <v>ДА</v>
      </c>
      <c r="J476" s="60" t="str">
        <f>'база от провайдера'!D450</f>
        <v>Асафьева</v>
      </c>
      <c r="K476" s="60" t="str">
        <f>IF( 'база от провайдера'!F450&lt;&gt;"",CONCATENATE('база от провайдера'!E450,"к",'база от провайдера'!F450),'база от провайдера'!E450)</f>
        <v>9к1</v>
      </c>
      <c r="M476" s="60" t="s">
        <v>1232</v>
      </c>
      <c r="T476" s="60" t="s">
        <v>1233</v>
      </c>
      <c r="AB476" s="62" t="str">
        <f>CONCATENATE(IF('база от провайдера'!G450&lt;&gt;"",CONCATENATE( "Дом запущен: ",'база от провайдера'!G450,". "),""), IF('база от провайдера'!M450&lt;&gt;"",CONCATENATE("Этажей: ",'база от провайдера'!M450,". "),""),  IF('база от провайдера'!N450&lt;&gt;"",CONCATENATE("Квартир: ",'база от провайдера'!N450),""))</f>
        <v>Дом запущен: 29/07/2008-12:56:34. Этажей: 1. Квартир: 15</v>
      </c>
      <c r="AC476" s="60"/>
      <c r="AD476" s="63" t="s">
        <v>1234</v>
      </c>
    </row>
    <row r="477" spans="2:30" x14ac:dyDescent="0.25">
      <c r="B477" s="18">
        <f t="shared" ref="B477:B540" si="14">$B$8</f>
        <v>3</v>
      </c>
      <c r="C477" s="17" t="str">
        <f t="shared" ref="C477:C540" si="15">$C$8</f>
        <v>Билайн</v>
      </c>
      <c r="D477" s="9"/>
      <c r="E477" s="60" t="str">
        <f>VLOOKUP('база от провайдера'!A451,Лист1!B$2:F$11,2,FALSE)</f>
        <v>Ленинградская область</v>
      </c>
      <c r="F477" s="60"/>
      <c r="G477" s="61" t="str">
        <f>VLOOKUP('база от провайдера'!A451,Лист1!B$2:F$11,3,FALSE)</f>
        <v>Санкт-Петербург</v>
      </c>
      <c r="H477" s="60" t="str">
        <f>VLOOKUP('база от провайдера'!A451,Лист1!B$2:F$11,4,FALSE)</f>
        <v>г</v>
      </c>
      <c r="I477" s="60" t="str">
        <f>VLOOKUP('база от провайдера'!A451,Лист1!B$2:F$11,5,FALSE)</f>
        <v>ДА</v>
      </c>
      <c r="J477" s="60" t="str">
        <f>'база от провайдера'!D451</f>
        <v>Новаторов</v>
      </c>
      <c r="K477" s="60" t="str">
        <f>IF( 'база от провайдера'!F451&lt;&gt;"",CONCATENATE('база от провайдера'!E451,"к",'база от провайдера'!F451),'база от провайдера'!E451)</f>
        <v>52</v>
      </c>
      <c r="M477" s="60" t="s">
        <v>1232</v>
      </c>
      <c r="T477" s="60" t="s">
        <v>1233</v>
      </c>
      <c r="AB477" s="62" t="str">
        <f>CONCATENATE(IF('база от провайдера'!G451&lt;&gt;"",CONCATENATE( "Дом запущен: ",'база от провайдера'!G451,". "),""), IF('база от провайдера'!M451&lt;&gt;"",CONCATENATE("Этажей: ",'база от провайдера'!M451,". "),""),  IF('база от провайдера'!N451&lt;&gt;"",CONCATENATE("Квартир: ",'база от провайдера'!N451),""))</f>
        <v>Дом запущен: 27/08/2007-16:01:13. Этажей: 7. Квартир: 5</v>
      </c>
      <c r="AC477" s="60"/>
      <c r="AD477" s="67" t="s">
        <v>1234</v>
      </c>
    </row>
    <row r="478" spans="2:30" x14ac:dyDescent="0.25">
      <c r="B478" s="18">
        <f t="shared" si="14"/>
        <v>3</v>
      </c>
      <c r="C478" s="17" t="str">
        <f t="shared" si="15"/>
        <v>Билайн</v>
      </c>
      <c r="D478" s="9"/>
      <c r="E478" s="60" t="str">
        <f>VLOOKUP('база от провайдера'!A452,Лист1!B$2:F$11,2,FALSE)</f>
        <v>Ленинградская область</v>
      </c>
      <c r="F478" s="60"/>
      <c r="G478" s="61" t="str">
        <f>VLOOKUP('база от провайдера'!A452,Лист1!B$2:F$11,3,FALSE)</f>
        <v>Санкт-Петербург</v>
      </c>
      <c r="H478" s="60" t="str">
        <f>VLOOKUP('база от провайдера'!A452,Лист1!B$2:F$11,4,FALSE)</f>
        <v>г</v>
      </c>
      <c r="I478" s="60" t="str">
        <f>VLOOKUP('база от провайдера'!A452,Лист1!B$2:F$11,5,FALSE)</f>
        <v>ДА</v>
      </c>
      <c r="J478" s="60" t="str">
        <f>'база от провайдера'!D452</f>
        <v>Новаторов</v>
      </c>
      <c r="K478" s="60" t="str">
        <f>IF( 'база от провайдера'!F452&lt;&gt;"",CONCATENATE('база от провайдера'!E452,"к",'база от провайдера'!F452),'база от провайдера'!E452)</f>
        <v>55</v>
      </c>
      <c r="M478" s="60" t="s">
        <v>1232</v>
      </c>
      <c r="T478" s="60" t="s">
        <v>1233</v>
      </c>
      <c r="AB478" s="62" t="str">
        <f>CONCATENATE(IF('база от провайдера'!G452&lt;&gt;"",CONCATENATE( "Дом запущен: ",'база от провайдера'!G452,". "),""), IF('база от провайдера'!M452&lt;&gt;"",CONCATENATE("Этажей: ",'база от провайдера'!M452,". "),""),  IF('база от провайдера'!N452&lt;&gt;"",CONCATENATE("Квартир: ",'база от провайдера'!N452),""))</f>
        <v>Дом запущен: 27/08/2007-16:05:51. Этажей: 7. Квартир: 5</v>
      </c>
      <c r="AC478" s="60"/>
      <c r="AD478" s="63" t="s">
        <v>1234</v>
      </c>
    </row>
    <row r="479" spans="2:30" x14ac:dyDescent="0.25">
      <c r="B479" s="18">
        <f t="shared" si="14"/>
        <v>3</v>
      </c>
      <c r="C479" s="17" t="str">
        <f t="shared" si="15"/>
        <v>Билайн</v>
      </c>
      <c r="D479" s="9"/>
      <c r="E479" s="60" t="str">
        <f>VLOOKUP('база от провайдера'!A453,Лист1!B$2:F$11,2,FALSE)</f>
        <v>Ленинградская область</v>
      </c>
      <c r="F479" s="60"/>
      <c r="G479" s="61" t="str">
        <f>VLOOKUP('база от провайдера'!A453,Лист1!B$2:F$11,3,FALSE)</f>
        <v>Санкт-Петербург</v>
      </c>
      <c r="H479" s="60" t="str">
        <f>VLOOKUP('база от провайдера'!A453,Лист1!B$2:F$11,4,FALSE)</f>
        <v>г</v>
      </c>
      <c r="I479" s="60" t="str">
        <f>VLOOKUP('база от провайдера'!A453,Лист1!B$2:F$11,5,FALSE)</f>
        <v>ДА</v>
      </c>
      <c r="J479" s="60" t="str">
        <f>'база от провайдера'!D453</f>
        <v>Гданьская</v>
      </c>
      <c r="K479" s="60" t="str">
        <f>IF( 'база от провайдера'!F453&lt;&gt;"",CONCATENATE('база от провайдера'!E453,"к",'база от провайдера'!F453),'база от провайдера'!E453)</f>
        <v>17</v>
      </c>
      <c r="M479" s="60" t="s">
        <v>1232</v>
      </c>
      <c r="T479" s="60" t="s">
        <v>1233</v>
      </c>
      <c r="AB479" s="62" t="str">
        <f>CONCATENATE(IF('база от провайдера'!G453&lt;&gt;"",CONCATENATE( "Дом запущен: ",'база от провайдера'!G453,". "),""), IF('база от провайдера'!M453&lt;&gt;"",CONCATENATE("Этажей: ",'база от провайдера'!M453,". "),""),  IF('база от провайдера'!N453&lt;&gt;"",CONCATENATE("Квартир: ",'база от провайдера'!N453),""))</f>
        <v>Дом запущен: 26/11/2010-16:13:35. Этажей: 9. Квартир: 5</v>
      </c>
      <c r="AC479" s="60"/>
      <c r="AD479" s="67" t="s">
        <v>1234</v>
      </c>
    </row>
    <row r="480" spans="2:30" x14ac:dyDescent="0.25">
      <c r="B480" s="18">
        <f t="shared" si="14"/>
        <v>3</v>
      </c>
      <c r="C480" s="17" t="str">
        <f t="shared" si="15"/>
        <v>Билайн</v>
      </c>
      <c r="D480" s="9"/>
      <c r="E480" s="60" t="str">
        <f>VLOOKUP('база от провайдера'!A454,Лист1!B$2:F$11,2,FALSE)</f>
        <v>Ленинградская область</v>
      </c>
      <c r="F480" s="60"/>
      <c r="G480" s="61" t="str">
        <f>VLOOKUP('база от провайдера'!A454,Лист1!B$2:F$11,3,FALSE)</f>
        <v>Санкт-Петербург</v>
      </c>
      <c r="H480" s="60" t="str">
        <f>VLOOKUP('база от провайдера'!A454,Лист1!B$2:F$11,4,FALSE)</f>
        <v>г</v>
      </c>
      <c r="I480" s="60" t="str">
        <f>VLOOKUP('база от провайдера'!A454,Лист1!B$2:F$11,5,FALSE)</f>
        <v>ДА</v>
      </c>
      <c r="J480" s="60" t="str">
        <f>'база от провайдера'!D454</f>
        <v>Шателена</v>
      </c>
      <c r="K480" s="60" t="str">
        <f>IF( 'база от провайдера'!F454&lt;&gt;"",CONCATENATE('база от провайдера'!E454,"к",'база от провайдера'!F454),'база от провайдера'!E454)</f>
        <v>2к1</v>
      </c>
      <c r="M480" s="60" t="s">
        <v>1232</v>
      </c>
      <c r="T480" s="60" t="s">
        <v>1233</v>
      </c>
      <c r="AB480" s="62" t="str">
        <f>CONCATENATE(IF('база от провайдера'!G454&lt;&gt;"",CONCATENATE( "Дом запущен: ",'база от провайдера'!G454,". "),""), IF('база от провайдера'!M454&lt;&gt;"",CONCATENATE("Этажей: ",'база от провайдера'!M454,". "),""),  IF('база от провайдера'!N454&lt;&gt;"",CONCATENATE("Квартир: ",'база от провайдера'!N454),""))</f>
        <v>Дом запущен: 16/02/2011-18:38:56. Этажей: 4. Квартир: 5</v>
      </c>
      <c r="AC480" s="60"/>
      <c r="AD480" s="63" t="s">
        <v>1234</v>
      </c>
    </row>
    <row r="481" spans="2:30" x14ac:dyDescent="0.25">
      <c r="B481" s="18">
        <f t="shared" si="14"/>
        <v>3</v>
      </c>
      <c r="C481" s="17" t="str">
        <f t="shared" si="15"/>
        <v>Билайн</v>
      </c>
      <c r="D481" s="9"/>
      <c r="E481" s="60" t="str">
        <f>VLOOKUP('база от провайдера'!A455,Лист1!B$2:F$11,2,FALSE)</f>
        <v>Ленинградская область</v>
      </c>
      <c r="F481" s="60"/>
      <c r="G481" s="61" t="str">
        <f>VLOOKUP('база от провайдера'!A455,Лист1!B$2:F$11,3,FALSE)</f>
        <v>Санкт-Петербург</v>
      </c>
      <c r="H481" s="60" t="str">
        <f>VLOOKUP('база от провайдера'!A455,Лист1!B$2:F$11,4,FALSE)</f>
        <v>г</v>
      </c>
      <c r="I481" s="60" t="str">
        <f>VLOOKUP('база от провайдера'!A455,Лист1!B$2:F$11,5,FALSE)</f>
        <v>ДА</v>
      </c>
      <c r="J481" s="60" t="str">
        <f>'база от провайдера'!D455</f>
        <v>Новаторов</v>
      </c>
      <c r="K481" s="60" t="str">
        <f>IF( 'база от провайдера'!F455&lt;&gt;"",CONCATENATE('база от провайдера'!E455,"к",'база от провайдера'!F455),'база от провайдера'!E455)</f>
        <v>58</v>
      </c>
      <c r="M481" s="60" t="s">
        <v>1232</v>
      </c>
      <c r="T481" s="60" t="s">
        <v>1233</v>
      </c>
      <c r="AB481" s="62" t="str">
        <f>CONCATENATE(IF('база от провайдера'!G455&lt;&gt;"",CONCATENATE( "Дом запущен: ",'база от провайдера'!G455,". "),""), IF('база от провайдера'!M455&lt;&gt;"",CONCATENATE("Этажей: ",'база от провайдера'!M455,". "),""),  IF('база от провайдера'!N455&lt;&gt;"",CONCATENATE("Квартир: ",'база от провайдера'!N455),""))</f>
        <v>Дом запущен: 27/08/2007-16:01:38. Этажей: 5. Квартир: 5</v>
      </c>
      <c r="AC481" s="60"/>
      <c r="AD481" s="67" t="s">
        <v>1234</v>
      </c>
    </row>
    <row r="482" spans="2:30" x14ac:dyDescent="0.25">
      <c r="B482" s="18">
        <f t="shared" si="14"/>
        <v>3</v>
      </c>
      <c r="C482" s="17" t="str">
        <f t="shared" si="15"/>
        <v>Билайн</v>
      </c>
      <c r="D482" s="9"/>
      <c r="E482" s="60" t="str">
        <f>VLOOKUP('база от провайдера'!A456,Лист1!B$2:F$11,2,FALSE)</f>
        <v>Ленинградская область</v>
      </c>
      <c r="F482" s="60"/>
      <c r="G482" s="61" t="str">
        <f>VLOOKUP('база от провайдера'!A456,Лист1!B$2:F$11,3,FALSE)</f>
        <v>Санкт-Петербург</v>
      </c>
      <c r="H482" s="60" t="str">
        <f>VLOOKUP('база от провайдера'!A456,Лист1!B$2:F$11,4,FALSE)</f>
        <v>г</v>
      </c>
      <c r="I482" s="60" t="str">
        <f>VLOOKUP('база от провайдера'!A456,Лист1!B$2:F$11,5,FALSE)</f>
        <v>ДА</v>
      </c>
      <c r="J482" s="60" t="str">
        <f>'база от провайдера'!D456</f>
        <v>Новаторов</v>
      </c>
      <c r="K482" s="60" t="str">
        <f>IF( 'база от провайдера'!F456&lt;&gt;"",CONCATENATE('база от провайдера'!E456,"к",'база от провайдера'!F456),'база от провайдера'!E456)</f>
        <v>63</v>
      </c>
      <c r="M482" s="60" t="s">
        <v>1232</v>
      </c>
      <c r="T482" s="60" t="s">
        <v>1233</v>
      </c>
      <c r="AB482" s="62" t="str">
        <f>CONCATENATE(IF('база от провайдера'!G456&lt;&gt;"",CONCATENATE( "Дом запущен: ",'база от провайдера'!G456,". "),""), IF('база от провайдера'!M456&lt;&gt;"",CONCATENATE("Этажей: ",'база от провайдера'!M456,". "),""),  IF('база от провайдера'!N456&lt;&gt;"",CONCATENATE("Квартир: ",'база от провайдера'!N456),""))</f>
        <v>Дом запущен: 27/08/2007-16:02:28. Этажей: 7. Квартир: 5</v>
      </c>
      <c r="AC482" s="60"/>
      <c r="AD482" s="63" t="s">
        <v>1234</v>
      </c>
    </row>
    <row r="483" spans="2:30" x14ac:dyDescent="0.25">
      <c r="B483" s="18">
        <f t="shared" si="14"/>
        <v>3</v>
      </c>
      <c r="C483" s="17" t="str">
        <f t="shared" si="15"/>
        <v>Билайн</v>
      </c>
      <c r="D483" s="9"/>
      <c r="E483" s="60" t="str">
        <f>VLOOKUP('база от провайдера'!A457,Лист1!B$2:F$11,2,FALSE)</f>
        <v>Ленинградская область</v>
      </c>
      <c r="F483" s="60"/>
      <c r="G483" s="61" t="str">
        <f>VLOOKUP('база от провайдера'!A457,Лист1!B$2:F$11,3,FALSE)</f>
        <v>Санкт-Петербург</v>
      </c>
      <c r="H483" s="60" t="str">
        <f>VLOOKUP('база от провайдера'!A457,Лист1!B$2:F$11,4,FALSE)</f>
        <v>г</v>
      </c>
      <c r="I483" s="60" t="str">
        <f>VLOOKUP('база от провайдера'!A457,Лист1!B$2:F$11,5,FALSE)</f>
        <v>ДА</v>
      </c>
      <c r="J483" s="60" t="str">
        <f>'база от провайдера'!D457</f>
        <v>Новаторов</v>
      </c>
      <c r="K483" s="60" t="str">
        <f>IF( 'база от провайдера'!F457&lt;&gt;"",CONCATENATE('база от провайдера'!E457,"к",'база от провайдера'!F457),'база от провайдера'!E457)</f>
        <v>80</v>
      </c>
      <c r="M483" s="60" t="s">
        <v>1232</v>
      </c>
      <c r="T483" s="60" t="s">
        <v>1233</v>
      </c>
      <c r="AB483" s="62" t="str">
        <f>CONCATENATE(IF('база от провайдера'!G457&lt;&gt;"",CONCATENATE( "Дом запущен: ",'база от провайдера'!G457,". "),""), IF('база от провайдера'!M457&lt;&gt;"",CONCATENATE("Этажей: ",'база от провайдера'!M457,". "),""),  IF('база от провайдера'!N457&lt;&gt;"",CONCATENATE("Квартир: ",'база от провайдера'!N457),""))</f>
        <v>Дом запущен: 27/08/2007-15:43:02. Этажей: 1. Квартир: 9</v>
      </c>
      <c r="AC483" s="60"/>
      <c r="AD483" s="67" t="s">
        <v>1234</v>
      </c>
    </row>
    <row r="484" spans="2:30" x14ac:dyDescent="0.25">
      <c r="B484" s="18">
        <f t="shared" si="14"/>
        <v>3</v>
      </c>
      <c r="C484" s="17" t="str">
        <f t="shared" si="15"/>
        <v>Билайн</v>
      </c>
      <c r="D484" s="9"/>
      <c r="E484" s="60" t="str">
        <f>VLOOKUP('база от провайдера'!A458,Лист1!B$2:F$11,2,FALSE)</f>
        <v>Ленинградская область</v>
      </c>
      <c r="F484" s="60"/>
      <c r="G484" s="61" t="str">
        <f>VLOOKUP('база от провайдера'!A458,Лист1!B$2:F$11,3,FALSE)</f>
        <v>Санкт-Петербург</v>
      </c>
      <c r="H484" s="60" t="str">
        <f>VLOOKUP('база от провайдера'!A458,Лист1!B$2:F$11,4,FALSE)</f>
        <v>г</v>
      </c>
      <c r="I484" s="60" t="str">
        <f>VLOOKUP('база от провайдера'!A458,Лист1!B$2:F$11,5,FALSE)</f>
        <v>ДА</v>
      </c>
      <c r="J484" s="60" t="str">
        <f>'база от провайдера'!D458</f>
        <v>Новаторов</v>
      </c>
      <c r="K484" s="60" t="str">
        <f>IF( 'база от провайдера'!F458&lt;&gt;"",CONCATENATE('база от провайдера'!E458,"к",'база от провайдера'!F458),'база от провайдера'!E458)</f>
        <v>80к3</v>
      </c>
      <c r="M484" s="60" t="s">
        <v>1232</v>
      </c>
      <c r="T484" s="60" t="s">
        <v>1233</v>
      </c>
      <c r="AB484" s="62" t="str">
        <f>CONCATENATE(IF('база от провайдера'!G458&lt;&gt;"",CONCATENATE( "Дом запущен: ",'база от провайдера'!G458,". "),""), IF('база от провайдера'!M458&lt;&gt;"",CONCATENATE("Этажей: ",'база от провайдера'!M458,". "),""),  IF('база от провайдера'!N458&lt;&gt;"",CONCATENATE("Квартир: ",'база от провайдера'!N458),""))</f>
        <v>Дом запущен: 04/12/2007-18:18:57. Этажей: 2. Квартир: 10</v>
      </c>
      <c r="AC484" s="60"/>
      <c r="AD484" s="63" t="s">
        <v>1234</v>
      </c>
    </row>
    <row r="485" spans="2:30" x14ac:dyDescent="0.25">
      <c r="B485" s="18">
        <f t="shared" si="14"/>
        <v>3</v>
      </c>
      <c r="C485" s="17" t="str">
        <f t="shared" si="15"/>
        <v>Билайн</v>
      </c>
      <c r="D485" s="9"/>
      <c r="E485" s="60" t="str">
        <f>VLOOKUP('база от провайдера'!A459,Лист1!B$2:F$11,2,FALSE)</f>
        <v>Ленинградская область</v>
      </c>
      <c r="F485" s="60"/>
      <c r="G485" s="61" t="str">
        <f>VLOOKUP('база от провайдера'!A459,Лист1!B$2:F$11,3,FALSE)</f>
        <v>Санкт-Петербург</v>
      </c>
      <c r="H485" s="60" t="str">
        <f>VLOOKUP('база от провайдера'!A459,Лист1!B$2:F$11,4,FALSE)</f>
        <v>г</v>
      </c>
      <c r="I485" s="60" t="str">
        <f>VLOOKUP('база от провайдера'!A459,Лист1!B$2:F$11,5,FALSE)</f>
        <v>ДА</v>
      </c>
      <c r="J485" s="60" t="str">
        <f>'база от провайдера'!D459</f>
        <v>Новаторов</v>
      </c>
      <c r="K485" s="60" t="str">
        <f>IF( 'база от провайдера'!F459&lt;&gt;"",CONCATENATE('база от провайдера'!E459,"к",'база от провайдера'!F459),'база от провайдера'!E459)</f>
        <v>82</v>
      </c>
      <c r="M485" s="60" t="s">
        <v>1232</v>
      </c>
      <c r="T485" s="60" t="s">
        <v>1233</v>
      </c>
      <c r="AB485" s="62" t="str">
        <f>CONCATENATE(IF('база от провайдера'!G459&lt;&gt;"",CONCATENATE( "Дом запущен: ",'база от провайдера'!G459,". "),""), IF('база от провайдера'!M459&lt;&gt;"",CONCATENATE("Этажей: ",'база от провайдера'!M459,". "),""),  IF('база от провайдера'!N459&lt;&gt;"",CONCATENATE("Квартир: ",'база от провайдера'!N459),""))</f>
        <v>Дом запущен: 27/08/2007-15:43:14. Этажей: 1. Квартир: 9</v>
      </c>
      <c r="AC485" s="60"/>
      <c r="AD485" s="67" t="s">
        <v>1234</v>
      </c>
    </row>
    <row r="486" spans="2:30" x14ac:dyDescent="0.25">
      <c r="B486" s="18">
        <f t="shared" si="14"/>
        <v>3</v>
      </c>
      <c r="C486" s="17" t="str">
        <f t="shared" si="15"/>
        <v>Билайн</v>
      </c>
      <c r="D486" s="9"/>
      <c r="E486" s="60" t="str">
        <f>VLOOKUP('база от провайдера'!A460,Лист1!B$2:F$11,2,FALSE)</f>
        <v>Ленинградская область</v>
      </c>
      <c r="F486" s="60"/>
      <c r="G486" s="61" t="str">
        <f>VLOOKUP('база от провайдера'!A460,Лист1!B$2:F$11,3,FALSE)</f>
        <v>Санкт-Петербург</v>
      </c>
      <c r="H486" s="60" t="str">
        <f>VLOOKUP('база от провайдера'!A460,Лист1!B$2:F$11,4,FALSE)</f>
        <v>г</v>
      </c>
      <c r="I486" s="60" t="str">
        <f>VLOOKUP('база от провайдера'!A460,Лист1!B$2:F$11,5,FALSE)</f>
        <v>ДА</v>
      </c>
      <c r="J486" s="60" t="str">
        <f>'база от провайдера'!D460</f>
        <v>Энгельса</v>
      </c>
      <c r="K486" s="60" t="str">
        <f>IF( 'база от провайдера'!F460&lt;&gt;"",CONCATENATE('база от провайдера'!E460,"к",'база от провайдера'!F460),'база от провайдера'!E460)</f>
        <v>143к3</v>
      </c>
      <c r="M486" s="60" t="s">
        <v>1232</v>
      </c>
      <c r="T486" s="60" t="s">
        <v>1233</v>
      </c>
      <c r="AB486" s="62" t="str">
        <f>CONCATENATE(IF('база от провайдера'!G460&lt;&gt;"",CONCATENATE( "Дом запущен: ",'база от провайдера'!G460,". "),""), IF('база от провайдера'!M460&lt;&gt;"",CONCATENATE("Этажей: ",'база от провайдера'!M460,". "),""),  IF('база от провайдера'!N460&lt;&gt;"",CONCATENATE("Квартир: ",'база от провайдера'!N460),""))</f>
        <v>Дом запущен: 29/06/2007-12:10:14. Этажей: 3. Квартир: 12</v>
      </c>
      <c r="AC486" s="60"/>
      <c r="AD486" s="63" t="s">
        <v>1234</v>
      </c>
    </row>
    <row r="487" spans="2:30" x14ac:dyDescent="0.25">
      <c r="B487" s="18">
        <f t="shared" si="14"/>
        <v>3</v>
      </c>
      <c r="C487" s="17" t="str">
        <f t="shared" si="15"/>
        <v>Билайн</v>
      </c>
      <c r="D487" s="9"/>
      <c r="E487" s="60" t="str">
        <f>VLOOKUP('база от провайдера'!A461,Лист1!B$2:F$11,2,FALSE)</f>
        <v>Ленинградская область</v>
      </c>
      <c r="F487" s="60"/>
      <c r="G487" s="61" t="str">
        <f>VLOOKUP('база от провайдера'!A461,Лист1!B$2:F$11,3,FALSE)</f>
        <v>Санкт-Петербург</v>
      </c>
      <c r="H487" s="60" t="str">
        <f>VLOOKUP('база от провайдера'!A461,Лист1!B$2:F$11,4,FALSE)</f>
        <v>г</v>
      </c>
      <c r="I487" s="60" t="str">
        <f>VLOOKUP('база от провайдера'!A461,Лист1!B$2:F$11,5,FALSE)</f>
        <v>ДА</v>
      </c>
      <c r="J487" s="60" t="str">
        <f>'база от провайдера'!D461</f>
        <v>Энгельса</v>
      </c>
      <c r="K487" s="60" t="str">
        <f>IF( 'база от провайдера'!F461&lt;&gt;"",CONCATENATE('база от провайдера'!E461,"к",'база от провайдера'!F461),'база от провайдера'!E461)</f>
        <v>145к3</v>
      </c>
      <c r="M487" s="60" t="s">
        <v>1232</v>
      </c>
      <c r="T487" s="60" t="s">
        <v>1233</v>
      </c>
      <c r="AB487" s="62" t="str">
        <f>CONCATENATE(IF('база от провайдера'!G461&lt;&gt;"",CONCATENATE( "Дом запущен: ",'база от провайдера'!G461,". "),""), IF('база от провайдера'!M461&lt;&gt;"",CONCATENATE("Этажей: ",'база от провайдера'!M461,". "),""),  IF('база от провайдера'!N461&lt;&gt;"",CONCATENATE("Квартир: ",'база от провайдера'!N461),""))</f>
        <v>Дом запущен: 28/04/2012-10:00:37. Этажей: 5. Квартир: 12</v>
      </c>
      <c r="AC487" s="60"/>
      <c r="AD487" s="67" t="s">
        <v>1234</v>
      </c>
    </row>
    <row r="488" spans="2:30" x14ac:dyDescent="0.25">
      <c r="B488" s="18">
        <f t="shared" si="14"/>
        <v>3</v>
      </c>
      <c r="C488" s="17" t="str">
        <f t="shared" si="15"/>
        <v>Билайн</v>
      </c>
      <c r="D488" s="9"/>
      <c r="E488" s="60" t="str">
        <f>VLOOKUP('база от провайдера'!A462,Лист1!B$2:F$11,2,FALSE)</f>
        <v>Ленинградская область</v>
      </c>
      <c r="F488" s="60"/>
      <c r="G488" s="61" t="str">
        <f>VLOOKUP('база от провайдера'!A462,Лист1!B$2:F$11,3,FALSE)</f>
        <v>Санкт-Петербург</v>
      </c>
      <c r="H488" s="60" t="str">
        <f>VLOOKUP('база от провайдера'!A462,Лист1!B$2:F$11,4,FALSE)</f>
        <v>г</v>
      </c>
      <c r="I488" s="60" t="str">
        <f>VLOOKUP('база от провайдера'!A462,Лист1!B$2:F$11,5,FALSE)</f>
        <v>ДА</v>
      </c>
      <c r="J488" s="60" t="str">
        <f>'база от провайдера'!D462</f>
        <v>Энгельса</v>
      </c>
      <c r="K488" s="60" t="str">
        <f>IF( 'база от провайдера'!F462&lt;&gt;"",CONCATENATE('база от провайдера'!E462,"к",'база от провайдера'!F462),'база от провайдера'!E462)</f>
        <v>151к2</v>
      </c>
      <c r="M488" s="60" t="s">
        <v>1232</v>
      </c>
      <c r="T488" s="60" t="s">
        <v>1233</v>
      </c>
      <c r="AB488" s="62" t="str">
        <f>CONCATENATE(IF('база от провайдера'!G462&lt;&gt;"",CONCATENATE( "Дом запущен: ",'база от провайдера'!G462,". "),""), IF('база от провайдера'!M462&lt;&gt;"",CONCATENATE("Этажей: ",'база от провайдера'!M462,". "),""),  IF('база от провайдера'!N462&lt;&gt;"",CONCATENATE("Квартир: ",'база от провайдера'!N462),""))</f>
        <v>Дом запущен: 29/06/2007-12:10:50. Этажей: 4. Квартир: 9</v>
      </c>
      <c r="AC488" s="60"/>
      <c r="AD488" s="63" t="s">
        <v>1234</v>
      </c>
    </row>
    <row r="489" spans="2:30" x14ac:dyDescent="0.25">
      <c r="B489" s="18">
        <f t="shared" si="14"/>
        <v>3</v>
      </c>
      <c r="C489" s="17" t="str">
        <f t="shared" si="15"/>
        <v>Билайн</v>
      </c>
      <c r="D489" s="9"/>
      <c r="E489" s="60" t="str">
        <f>VLOOKUP('база от провайдера'!A463,Лист1!B$2:F$11,2,FALSE)</f>
        <v>Ленинградская область</v>
      </c>
      <c r="F489" s="60"/>
      <c r="G489" s="61" t="str">
        <f>VLOOKUP('база от провайдера'!A463,Лист1!B$2:F$11,3,FALSE)</f>
        <v>Санкт-Петербург</v>
      </c>
      <c r="H489" s="60" t="str">
        <f>VLOOKUP('база от провайдера'!A463,Лист1!B$2:F$11,4,FALSE)</f>
        <v>г</v>
      </c>
      <c r="I489" s="60" t="str">
        <f>VLOOKUP('база от провайдера'!A463,Лист1!B$2:F$11,5,FALSE)</f>
        <v>ДА</v>
      </c>
      <c r="J489" s="60" t="str">
        <f>'база от провайдера'!D463</f>
        <v>Гданьская</v>
      </c>
      <c r="K489" s="60" t="str">
        <f>IF( 'база от провайдера'!F463&lt;&gt;"",CONCATENATE('база от провайдера'!E463,"к",'база от провайдера'!F463),'база от провайдера'!E463)</f>
        <v>8</v>
      </c>
      <c r="M489" s="60" t="s">
        <v>1232</v>
      </c>
      <c r="T489" s="60" t="s">
        <v>1233</v>
      </c>
      <c r="AB489" s="62" t="str">
        <f>CONCATENATE(IF('база от провайдера'!G463&lt;&gt;"",CONCATENATE( "Дом запущен: ",'база от провайдера'!G463,". "),""), IF('база от провайдера'!M463&lt;&gt;"",CONCATENATE("Этажей: ",'база от провайдера'!M463,". "),""),  IF('база от провайдера'!N463&lt;&gt;"",CONCATENATE("Квартир: ",'база от провайдера'!N463),""))</f>
        <v>Дом запущен: 20/12/2010-14:17:18. Этажей: 5. Квартир: 5</v>
      </c>
      <c r="AC489" s="60"/>
      <c r="AD489" s="67" t="s">
        <v>1234</v>
      </c>
    </row>
    <row r="490" spans="2:30" x14ac:dyDescent="0.25">
      <c r="B490" s="18">
        <f t="shared" si="14"/>
        <v>3</v>
      </c>
      <c r="C490" s="17" t="str">
        <f t="shared" si="15"/>
        <v>Билайн</v>
      </c>
      <c r="D490" s="9"/>
      <c r="E490" s="60" t="str">
        <f>VLOOKUP('база от провайдера'!A464,Лист1!B$2:F$11,2,FALSE)</f>
        <v>Ленинградская область</v>
      </c>
      <c r="F490" s="60"/>
      <c r="G490" s="61" t="str">
        <f>VLOOKUP('база от провайдера'!A464,Лист1!B$2:F$11,3,FALSE)</f>
        <v>Санкт-Петербург</v>
      </c>
      <c r="H490" s="60" t="str">
        <f>VLOOKUP('база от провайдера'!A464,Лист1!B$2:F$11,4,FALSE)</f>
        <v>г</v>
      </c>
      <c r="I490" s="60" t="str">
        <f>VLOOKUP('база от провайдера'!A464,Лист1!B$2:F$11,5,FALSE)</f>
        <v>ДА</v>
      </c>
      <c r="J490" s="60" t="str">
        <f>'база от провайдера'!D464</f>
        <v>Гданьская</v>
      </c>
      <c r="K490" s="60" t="str">
        <f>IF( 'база от провайдера'!F464&lt;&gt;"",CONCATENATE('база от провайдера'!E464,"к",'база от провайдера'!F464),'база от провайдера'!E464)</f>
        <v>13</v>
      </c>
      <c r="M490" s="60" t="s">
        <v>1232</v>
      </c>
      <c r="T490" s="60" t="s">
        <v>1233</v>
      </c>
      <c r="AB490" s="62" t="str">
        <f>CONCATENATE(IF('база от провайдера'!G464&lt;&gt;"",CONCATENATE( "Дом запущен: ",'база от провайдера'!G464,". "),""), IF('база от провайдера'!M464&lt;&gt;"",CONCATENATE("Этажей: ",'база от провайдера'!M464,". "),""),  IF('база от провайдера'!N464&lt;&gt;"",CONCATENATE("Квартир: ",'база от провайдера'!N464),""))</f>
        <v>Дом запущен: 26/11/2010-16:13:15. Этажей: 2. Квартир: 5</v>
      </c>
      <c r="AC490" s="60"/>
      <c r="AD490" s="63" t="s">
        <v>1234</v>
      </c>
    </row>
    <row r="491" spans="2:30" x14ac:dyDescent="0.25">
      <c r="B491" s="18">
        <f t="shared" si="14"/>
        <v>3</v>
      </c>
      <c r="C491" s="17" t="str">
        <f t="shared" si="15"/>
        <v>Билайн</v>
      </c>
      <c r="D491" s="9"/>
      <c r="E491" s="60" t="str">
        <f>VLOOKUP('база от провайдера'!A465,Лист1!B$2:F$11,2,FALSE)</f>
        <v>Ленинградская область</v>
      </c>
      <c r="F491" s="60"/>
      <c r="G491" s="61" t="str">
        <f>VLOOKUP('база от провайдера'!A465,Лист1!B$2:F$11,3,FALSE)</f>
        <v>Санкт-Петербург</v>
      </c>
      <c r="H491" s="60" t="str">
        <f>VLOOKUP('база от провайдера'!A465,Лист1!B$2:F$11,4,FALSE)</f>
        <v>г</v>
      </c>
      <c r="I491" s="60" t="str">
        <f>VLOOKUP('база от провайдера'!A465,Лист1!B$2:F$11,5,FALSE)</f>
        <v>ДА</v>
      </c>
      <c r="J491" s="60" t="str">
        <f>'база от провайдера'!D465</f>
        <v>Гданьская</v>
      </c>
      <c r="K491" s="60" t="str">
        <f>IF( 'база от провайдера'!F465&lt;&gt;"",CONCATENATE('база от провайдера'!E465,"к",'база от провайдера'!F465),'база от провайдера'!E465)</f>
        <v>14</v>
      </c>
      <c r="M491" s="60" t="s">
        <v>1232</v>
      </c>
      <c r="T491" s="60" t="s">
        <v>1233</v>
      </c>
      <c r="AB491" s="62" t="str">
        <f>CONCATENATE(IF('база от провайдера'!G465&lt;&gt;"",CONCATENATE( "Дом запущен: ",'база от провайдера'!G465,". "),""), IF('база от провайдера'!M465&lt;&gt;"",CONCATENATE("Этажей: ",'база от провайдера'!M465,". "),""),  IF('база от провайдера'!N465&lt;&gt;"",CONCATENATE("Квартир: ",'база от провайдера'!N465),""))</f>
        <v>Дом запущен: 09/12/2010-16:53:44. Этажей: 5. Квартир: 5</v>
      </c>
      <c r="AC491" s="60"/>
      <c r="AD491" s="67" t="s">
        <v>1234</v>
      </c>
    </row>
    <row r="492" spans="2:30" x14ac:dyDescent="0.25">
      <c r="B492" s="18">
        <f t="shared" si="14"/>
        <v>3</v>
      </c>
      <c r="C492" s="17" t="str">
        <f t="shared" si="15"/>
        <v>Билайн</v>
      </c>
      <c r="D492" s="9"/>
      <c r="E492" s="60" t="str">
        <f>VLOOKUP('база от провайдера'!A466,Лист1!B$2:F$11,2,FALSE)</f>
        <v>Ленинградская область</v>
      </c>
      <c r="F492" s="60"/>
      <c r="G492" s="61" t="str">
        <f>VLOOKUP('база от провайдера'!A466,Лист1!B$2:F$11,3,FALSE)</f>
        <v>Санкт-Петербург</v>
      </c>
      <c r="H492" s="60" t="str">
        <f>VLOOKUP('база от провайдера'!A466,Лист1!B$2:F$11,4,FALSE)</f>
        <v>г</v>
      </c>
      <c r="I492" s="60" t="str">
        <f>VLOOKUP('база от провайдера'!A466,Лист1!B$2:F$11,5,FALSE)</f>
        <v>ДА</v>
      </c>
      <c r="J492" s="60" t="str">
        <f>'база от провайдера'!D466</f>
        <v>Курчатова</v>
      </c>
      <c r="K492" s="60" t="str">
        <f>IF( 'база от провайдера'!F466&lt;&gt;"",CONCATENATE('база от провайдера'!E466,"к",'база от провайдера'!F466),'база от провайдера'!E466)</f>
        <v>4</v>
      </c>
      <c r="M492" s="60" t="s">
        <v>1232</v>
      </c>
      <c r="T492" s="60" t="s">
        <v>1233</v>
      </c>
      <c r="AB492" s="62" t="str">
        <f>CONCATENATE(IF('база от провайдера'!G466&lt;&gt;"",CONCATENATE( "Дом запущен: ",'база от провайдера'!G466,". "),""), IF('база от провайдера'!M466&lt;&gt;"",CONCATENATE("Этажей: ",'база от провайдера'!M466,". "),""),  IF('база от провайдера'!N466&lt;&gt;"",CONCATENATE("Квартир: ",'база от провайдера'!N466),""))</f>
        <v>Дом запущен: 16/02/2011-18:42:50. Этажей: 7. Квартир: 5</v>
      </c>
      <c r="AC492" s="60"/>
      <c r="AD492" s="63" t="s">
        <v>1234</v>
      </c>
    </row>
    <row r="493" spans="2:30" x14ac:dyDescent="0.25">
      <c r="B493" s="18">
        <f t="shared" si="14"/>
        <v>3</v>
      </c>
      <c r="C493" s="17" t="str">
        <f t="shared" si="15"/>
        <v>Билайн</v>
      </c>
      <c r="D493" s="9"/>
      <c r="E493" s="60" t="str">
        <f>VLOOKUP('база от провайдера'!A467,Лист1!B$2:F$11,2,FALSE)</f>
        <v>Ленинградская область</v>
      </c>
      <c r="F493" s="60"/>
      <c r="G493" s="61" t="str">
        <f>VLOOKUP('база от провайдера'!A467,Лист1!B$2:F$11,3,FALSE)</f>
        <v>Санкт-Петербург</v>
      </c>
      <c r="H493" s="60" t="str">
        <f>VLOOKUP('база от провайдера'!A467,Лист1!B$2:F$11,4,FALSE)</f>
        <v>г</v>
      </c>
      <c r="I493" s="60" t="str">
        <f>VLOOKUP('база от провайдера'!A467,Лист1!B$2:F$11,5,FALSE)</f>
        <v>ДА</v>
      </c>
      <c r="J493" s="60" t="str">
        <f>'база от провайдера'!D467</f>
        <v>Асафьева</v>
      </c>
      <c r="K493" s="60" t="str">
        <f>IF( 'база от провайдера'!F467&lt;&gt;"",CONCATENATE('база от провайдера'!E467,"к",'база от провайдера'!F467),'база от провайдера'!E467)</f>
        <v>12к1</v>
      </c>
      <c r="M493" s="60" t="s">
        <v>1232</v>
      </c>
      <c r="T493" s="60" t="s">
        <v>1233</v>
      </c>
      <c r="AB493" s="62" t="str">
        <f>CONCATENATE(IF('база от провайдера'!G467&lt;&gt;"",CONCATENATE( "Дом запущен: ",'база от провайдера'!G467,". "),""), IF('база от провайдера'!M467&lt;&gt;"",CONCATENATE("Этажей: ",'база от провайдера'!M467,". "),""),  IF('база от провайдера'!N467&lt;&gt;"",CONCATENATE("Квартир: ",'база от провайдера'!N467),""))</f>
        <v>Дом запущен: 31/07/2007-11:21:01. Этажей: 12. Квартир: 9</v>
      </c>
      <c r="AC493" s="60"/>
      <c r="AD493" s="67" t="s">
        <v>1234</v>
      </c>
    </row>
    <row r="494" spans="2:30" x14ac:dyDescent="0.25">
      <c r="B494" s="18">
        <f t="shared" si="14"/>
        <v>3</v>
      </c>
      <c r="C494" s="17" t="str">
        <f t="shared" si="15"/>
        <v>Билайн</v>
      </c>
      <c r="D494" s="9"/>
      <c r="E494" s="60" t="str">
        <f>VLOOKUP('база от провайдера'!A468,Лист1!B$2:F$11,2,FALSE)</f>
        <v>Ленинградская область</v>
      </c>
      <c r="F494" s="60"/>
      <c r="G494" s="61" t="str">
        <f>VLOOKUP('база от провайдера'!A468,Лист1!B$2:F$11,3,FALSE)</f>
        <v>Санкт-Петербург</v>
      </c>
      <c r="H494" s="60" t="str">
        <f>VLOOKUP('база от провайдера'!A468,Лист1!B$2:F$11,4,FALSE)</f>
        <v>г</v>
      </c>
      <c r="I494" s="60" t="str">
        <f>VLOOKUP('база от провайдера'!A468,Лист1!B$2:F$11,5,FALSE)</f>
        <v>ДА</v>
      </c>
      <c r="J494" s="60" t="str">
        <f>'база от провайдера'!D468</f>
        <v>Культуры</v>
      </c>
      <c r="K494" s="60" t="str">
        <f>IF( 'база от провайдера'!F468&lt;&gt;"",CONCATENATE('база от провайдера'!E468,"к",'база от провайдера'!F468),'база от провайдера'!E468)</f>
        <v>12к2</v>
      </c>
      <c r="M494" s="60" t="s">
        <v>1232</v>
      </c>
      <c r="T494" s="60" t="s">
        <v>1233</v>
      </c>
      <c r="AB494" s="62" t="str">
        <f>CONCATENATE(IF('база от провайдера'!G468&lt;&gt;"",CONCATENATE( "Дом запущен: ",'база от провайдера'!G468,". "),""), IF('база от провайдера'!M468&lt;&gt;"",CONCATENATE("Этажей: ",'база от провайдера'!M468,". "),""),  IF('база от провайдера'!N468&lt;&gt;"",CONCATENATE("Квартир: ",'база от провайдера'!N468),""))</f>
        <v>Дом запущен: 23/08/2007-15:39:15. Этажей: 5. Квартир: 4</v>
      </c>
      <c r="AC494" s="60"/>
      <c r="AD494" s="63" t="s">
        <v>1234</v>
      </c>
    </row>
    <row r="495" spans="2:30" x14ac:dyDescent="0.25">
      <c r="B495" s="18">
        <f t="shared" si="14"/>
        <v>3</v>
      </c>
      <c r="C495" s="17" t="str">
        <f t="shared" si="15"/>
        <v>Билайн</v>
      </c>
      <c r="D495" s="9"/>
      <c r="E495" s="60" t="str">
        <f>VLOOKUP('база от провайдера'!A469,Лист1!B$2:F$11,2,FALSE)</f>
        <v>Ленинградская область</v>
      </c>
      <c r="F495" s="60"/>
      <c r="G495" s="61" t="str">
        <f>VLOOKUP('база от провайдера'!A469,Лист1!B$2:F$11,3,FALSE)</f>
        <v>Санкт-Петербург</v>
      </c>
      <c r="H495" s="60" t="str">
        <f>VLOOKUP('база от провайдера'!A469,Лист1!B$2:F$11,4,FALSE)</f>
        <v>г</v>
      </c>
      <c r="I495" s="60" t="str">
        <f>VLOOKUP('база от провайдера'!A469,Лист1!B$2:F$11,5,FALSE)</f>
        <v>ДА</v>
      </c>
      <c r="J495" s="60" t="str">
        <f>'база от провайдера'!D469</f>
        <v>Культуры</v>
      </c>
      <c r="K495" s="60" t="str">
        <f>IF( 'база от провайдера'!F469&lt;&gt;"",CONCATENATE('база от провайдера'!E469,"к",'база от провайдера'!F469),'база от провайдера'!E469)</f>
        <v>16к1</v>
      </c>
      <c r="M495" s="60" t="s">
        <v>1232</v>
      </c>
      <c r="T495" s="60" t="s">
        <v>1233</v>
      </c>
      <c r="AB495" s="62" t="str">
        <f>CONCATENATE(IF('база от провайдера'!G469&lt;&gt;"",CONCATENATE( "Дом запущен: ",'база от провайдера'!G469,". "),""), IF('база от провайдера'!M469&lt;&gt;"",CONCATENATE("Этажей: ",'база от провайдера'!M469,". "),""),  IF('база от провайдера'!N469&lt;&gt;"",CONCATENATE("Квартир: ",'база от провайдера'!N469),""))</f>
        <v>Дом запущен: 23/08/2007-15:43:45. Этажей: 1. Квартир: 16</v>
      </c>
      <c r="AC495" s="60"/>
      <c r="AD495" s="67" t="s">
        <v>1234</v>
      </c>
    </row>
    <row r="496" spans="2:30" x14ac:dyDescent="0.25">
      <c r="B496" s="18">
        <f t="shared" si="14"/>
        <v>3</v>
      </c>
      <c r="C496" s="17" t="str">
        <f t="shared" si="15"/>
        <v>Билайн</v>
      </c>
      <c r="D496" s="9"/>
      <c r="E496" s="60" t="str">
        <f>VLOOKUP('база от провайдера'!A470,Лист1!B$2:F$11,2,FALSE)</f>
        <v>Ленинградская область</v>
      </c>
      <c r="F496" s="60"/>
      <c r="G496" s="61" t="str">
        <f>VLOOKUP('база от провайдера'!A470,Лист1!B$2:F$11,3,FALSE)</f>
        <v>Санкт-Петербург</v>
      </c>
      <c r="H496" s="60" t="str">
        <f>VLOOKUP('база от провайдера'!A470,Лист1!B$2:F$11,4,FALSE)</f>
        <v>г</v>
      </c>
      <c r="I496" s="60" t="str">
        <f>VLOOKUP('база от провайдера'!A470,Лист1!B$2:F$11,5,FALSE)</f>
        <v>ДА</v>
      </c>
      <c r="J496" s="60" t="str">
        <f>'база от провайдера'!D470</f>
        <v>Культуры</v>
      </c>
      <c r="K496" s="60" t="str">
        <f>IF( 'база от провайдера'!F470&lt;&gt;"",CONCATENATE('база от провайдера'!E470,"к",'база от провайдера'!F470),'база от провайдера'!E470)</f>
        <v>18к2</v>
      </c>
      <c r="M496" s="60" t="s">
        <v>1232</v>
      </c>
      <c r="T496" s="60" t="s">
        <v>1233</v>
      </c>
      <c r="AB496" s="62" t="str">
        <f>CONCATENATE(IF('база от провайдера'!G470&lt;&gt;"",CONCATENATE( "Дом запущен: ",'база от провайдера'!G470,". "),""), IF('база от провайдера'!M470&lt;&gt;"",CONCATENATE("Этажей: ",'база от провайдера'!M470,". "),""),  IF('база от провайдера'!N470&lt;&gt;"",CONCATENATE("Квартир: ",'база от провайдера'!N470),""))</f>
        <v>Дом запущен: 17/07/2008-16:02:20. Этажей: 2. Квартир: 5</v>
      </c>
      <c r="AC496" s="60"/>
      <c r="AD496" s="63" t="s">
        <v>1234</v>
      </c>
    </row>
    <row r="497" spans="2:30" x14ac:dyDescent="0.25">
      <c r="B497" s="18">
        <f t="shared" si="14"/>
        <v>3</v>
      </c>
      <c r="C497" s="17" t="str">
        <f t="shared" si="15"/>
        <v>Билайн</v>
      </c>
      <c r="D497" s="9"/>
      <c r="E497" s="60" t="str">
        <f>VLOOKUP('база от провайдера'!A471,Лист1!B$2:F$11,2,FALSE)</f>
        <v>Ленинградская область</v>
      </c>
      <c r="F497" s="60"/>
      <c r="G497" s="61" t="str">
        <f>VLOOKUP('база от провайдера'!A471,Лист1!B$2:F$11,3,FALSE)</f>
        <v>Санкт-Петербург</v>
      </c>
      <c r="H497" s="60" t="str">
        <f>VLOOKUP('база от провайдера'!A471,Лист1!B$2:F$11,4,FALSE)</f>
        <v>г</v>
      </c>
      <c r="I497" s="60" t="str">
        <f>VLOOKUP('база от провайдера'!A471,Лист1!B$2:F$11,5,FALSE)</f>
        <v>ДА</v>
      </c>
      <c r="J497" s="60" t="str">
        <f>'база от провайдера'!D471</f>
        <v>Культуры</v>
      </c>
      <c r="K497" s="60" t="str">
        <f>IF( 'база от провайдера'!F471&lt;&gt;"",CONCATENATE('база от провайдера'!E471,"к",'база от провайдера'!F471),'база от провайдера'!E471)</f>
        <v>24к2</v>
      </c>
      <c r="M497" s="60" t="s">
        <v>1232</v>
      </c>
      <c r="T497" s="60" t="s">
        <v>1233</v>
      </c>
      <c r="AB497" s="62" t="str">
        <f>CONCATENATE(IF('база от провайдера'!G471&lt;&gt;"",CONCATENATE( "Дом запущен: ",'база от провайдера'!G471,". "),""), IF('база от провайдера'!M471&lt;&gt;"",CONCATENATE("Этажей: ",'база от провайдера'!M471,". "),""),  IF('база от провайдера'!N471&lt;&gt;"",CONCATENATE("Квартир: ",'база от провайдера'!N471),""))</f>
        <v>Дом запущен: 23/08/2007-14:54:48. Этажей: 1. Квартир: 12</v>
      </c>
      <c r="AC497" s="60"/>
      <c r="AD497" s="67" t="s">
        <v>1234</v>
      </c>
    </row>
    <row r="498" spans="2:30" x14ac:dyDescent="0.25">
      <c r="B498" s="18">
        <f t="shared" si="14"/>
        <v>3</v>
      </c>
      <c r="C498" s="17" t="str">
        <f t="shared" si="15"/>
        <v>Билайн</v>
      </c>
      <c r="D498" s="9"/>
      <c r="E498" s="60" t="str">
        <f>VLOOKUP('база от провайдера'!A472,Лист1!B$2:F$11,2,FALSE)</f>
        <v>Ленинградская область</v>
      </c>
      <c r="F498" s="60"/>
      <c r="G498" s="61" t="str">
        <f>VLOOKUP('база от провайдера'!A472,Лист1!B$2:F$11,3,FALSE)</f>
        <v>Санкт-Петербург</v>
      </c>
      <c r="H498" s="60" t="str">
        <f>VLOOKUP('база от провайдера'!A472,Лист1!B$2:F$11,4,FALSE)</f>
        <v>г</v>
      </c>
      <c r="I498" s="60" t="str">
        <f>VLOOKUP('база от провайдера'!A472,Лист1!B$2:F$11,5,FALSE)</f>
        <v>ДА</v>
      </c>
      <c r="J498" s="60" t="str">
        <f>'база от провайдера'!D472</f>
        <v>Культуры</v>
      </c>
      <c r="K498" s="60" t="str">
        <f>IF( 'база от провайдера'!F472&lt;&gt;"",CONCATENATE('база от провайдера'!E472,"к",'база от провайдера'!F472),'база от провайдера'!E472)</f>
        <v>26к3</v>
      </c>
      <c r="M498" s="60" t="s">
        <v>1232</v>
      </c>
      <c r="T498" s="60" t="s">
        <v>1233</v>
      </c>
      <c r="AB498" s="62" t="str">
        <f>CONCATENATE(IF('база от провайдера'!G472&lt;&gt;"",CONCATENATE( "Дом запущен: ",'база от провайдера'!G472,". "),""), IF('база от провайдера'!M472&lt;&gt;"",CONCATENATE("Этажей: ",'база от провайдера'!M472,". "),""),  IF('база от провайдера'!N472&lt;&gt;"",CONCATENATE("Квартир: ",'база от провайдера'!N472),""))</f>
        <v>Дом запущен: 23/08/2007-14:55:04. Этажей: 5. Квартир: 5</v>
      </c>
      <c r="AC498" s="60"/>
      <c r="AD498" s="63" t="s">
        <v>1234</v>
      </c>
    </row>
    <row r="499" spans="2:30" x14ac:dyDescent="0.25">
      <c r="B499" s="18">
        <f t="shared" si="14"/>
        <v>3</v>
      </c>
      <c r="C499" s="17" t="str">
        <f t="shared" si="15"/>
        <v>Билайн</v>
      </c>
      <c r="D499" s="9"/>
      <c r="E499" s="60" t="str">
        <f>VLOOKUP('база от провайдера'!A473,Лист1!B$2:F$11,2,FALSE)</f>
        <v>Ленинградская область</v>
      </c>
      <c r="F499" s="60"/>
      <c r="G499" s="61" t="str">
        <f>VLOOKUP('база от провайдера'!A473,Лист1!B$2:F$11,3,FALSE)</f>
        <v>Санкт-Петербург</v>
      </c>
      <c r="H499" s="60" t="str">
        <f>VLOOKUP('база от провайдера'!A473,Лист1!B$2:F$11,4,FALSE)</f>
        <v>г</v>
      </c>
      <c r="I499" s="60" t="str">
        <f>VLOOKUP('база от провайдера'!A473,Лист1!B$2:F$11,5,FALSE)</f>
        <v>ДА</v>
      </c>
      <c r="J499" s="60" t="str">
        <f>'база от провайдера'!D473</f>
        <v>Симонова</v>
      </c>
      <c r="K499" s="60" t="str">
        <f>IF( 'база от провайдера'!F473&lt;&gt;"",CONCATENATE('база от провайдера'!E473,"к",'база от провайдера'!F473),'база от провайдера'!E473)</f>
        <v>7к2</v>
      </c>
      <c r="M499" s="60" t="s">
        <v>1232</v>
      </c>
      <c r="T499" s="60" t="s">
        <v>1233</v>
      </c>
      <c r="AB499" s="62" t="str">
        <f>CONCATENATE(IF('база от провайдера'!G473&lt;&gt;"",CONCATENATE( "Дом запущен: ",'база от провайдера'!G473,". "),""), IF('база от провайдера'!M473&lt;&gt;"",CONCATENATE("Этажей: ",'база от провайдера'!M473,". "),""),  IF('база от провайдера'!N473&lt;&gt;"",CONCATENATE("Квартир: ",'база от провайдера'!N473),""))</f>
        <v>Дом запущен: 29/06/2007-12:04:56. Этажей: 1. Квартир: 15</v>
      </c>
      <c r="AC499" s="60"/>
      <c r="AD499" s="67" t="s">
        <v>1234</v>
      </c>
    </row>
    <row r="500" spans="2:30" x14ac:dyDescent="0.25">
      <c r="B500" s="18">
        <f t="shared" si="14"/>
        <v>3</v>
      </c>
      <c r="C500" s="17" t="str">
        <f t="shared" si="15"/>
        <v>Билайн</v>
      </c>
      <c r="D500" s="9"/>
      <c r="E500" s="60" t="str">
        <f>VLOOKUP('база от провайдера'!A474,Лист1!B$2:F$11,2,FALSE)</f>
        <v>Ленинградская область</v>
      </c>
      <c r="F500" s="60"/>
      <c r="G500" s="61" t="str">
        <f>VLOOKUP('база от провайдера'!A474,Лист1!B$2:F$11,3,FALSE)</f>
        <v>Санкт-Петербург</v>
      </c>
      <c r="H500" s="60" t="str">
        <f>VLOOKUP('база от провайдера'!A474,Лист1!B$2:F$11,4,FALSE)</f>
        <v>г</v>
      </c>
      <c r="I500" s="60" t="str">
        <f>VLOOKUP('база от провайдера'!A474,Лист1!B$2:F$11,5,FALSE)</f>
        <v>ДА</v>
      </c>
      <c r="J500" s="60" t="str">
        <f>'база от провайдера'!D474</f>
        <v>Новаторов</v>
      </c>
      <c r="K500" s="60" t="str">
        <f>IF( 'база от провайдера'!F474&lt;&gt;"",CONCATENATE('база от провайдера'!E474,"к",'база от провайдера'!F474),'база от провайдера'!E474)</f>
        <v>84</v>
      </c>
      <c r="M500" s="60" t="s">
        <v>1232</v>
      </c>
      <c r="T500" s="60" t="s">
        <v>1233</v>
      </c>
      <c r="AB500" s="62" t="str">
        <f>CONCATENATE(IF('база от провайдера'!G474&lt;&gt;"",CONCATENATE( "Дом запущен: ",'база от провайдера'!G474,". "),""), IF('база от провайдера'!M474&lt;&gt;"",CONCATENATE("Этажей: ",'база от провайдера'!M474,". "),""),  IF('база от провайдера'!N474&lt;&gt;"",CONCATENATE("Квартир: ",'база от провайдера'!N474),""))</f>
        <v>Дом запущен: 27/08/2007-15:43:23. Этажей: 7. Квартир: 5</v>
      </c>
      <c r="AC500" s="60"/>
      <c r="AD500" s="63" t="s">
        <v>1234</v>
      </c>
    </row>
    <row r="501" spans="2:30" x14ac:dyDescent="0.25">
      <c r="B501" s="18">
        <f t="shared" si="14"/>
        <v>3</v>
      </c>
      <c r="C501" s="17" t="str">
        <f t="shared" si="15"/>
        <v>Билайн</v>
      </c>
      <c r="D501" s="9"/>
      <c r="E501" s="60" t="str">
        <f>VLOOKUP('база от провайдера'!A475,Лист1!B$2:F$11,2,FALSE)</f>
        <v>Ленинградская область</v>
      </c>
      <c r="F501" s="60"/>
      <c r="G501" s="61" t="str">
        <f>VLOOKUP('база от провайдера'!A475,Лист1!B$2:F$11,3,FALSE)</f>
        <v>Санкт-Петербург</v>
      </c>
      <c r="H501" s="60" t="str">
        <f>VLOOKUP('база от провайдера'!A475,Лист1!B$2:F$11,4,FALSE)</f>
        <v>г</v>
      </c>
      <c r="I501" s="60" t="str">
        <f>VLOOKUP('база от провайдера'!A475,Лист1!B$2:F$11,5,FALSE)</f>
        <v>ДА</v>
      </c>
      <c r="J501" s="60" t="str">
        <f>'база от провайдера'!D475</f>
        <v>Харченко</v>
      </c>
      <c r="K501" s="60" t="str">
        <f>IF( 'база от провайдера'!F475&lt;&gt;"",CONCATENATE('база от провайдера'!E475,"к",'база от провайдера'!F475),'база от провайдера'!E475)</f>
        <v>3</v>
      </c>
      <c r="M501" s="60" t="s">
        <v>1232</v>
      </c>
      <c r="T501" s="60" t="s">
        <v>1233</v>
      </c>
      <c r="AB501" s="62" t="str">
        <f>CONCATENATE(IF('база от провайдера'!G475&lt;&gt;"",CONCATENATE( "Дом запущен: ",'база от провайдера'!G475,". "),""), IF('база от провайдера'!M475&lt;&gt;"",CONCATENATE("Этажей: ",'база от провайдера'!M475,". "),""),  IF('база от провайдера'!N475&lt;&gt;"",CONCATENATE("Квартир: ",'база от провайдера'!N475),""))</f>
        <v>Дом запущен: 25/08/2011-18:05:37. Этажей: 4. Квартир: 5</v>
      </c>
      <c r="AC501" s="60"/>
      <c r="AD501" s="67" t="s">
        <v>1234</v>
      </c>
    </row>
    <row r="502" spans="2:30" x14ac:dyDescent="0.25">
      <c r="B502" s="18">
        <f t="shared" si="14"/>
        <v>3</v>
      </c>
      <c r="C502" s="17" t="str">
        <f t="shared" si="15"/>
        <v>Билайн</v>
      </c>
      <c r="D502" s="9"/>
      <c r="E502" s="60" t="str">
        <f>VLOOKUP('база от провайдера'!A476,Лист1!B$2:F$11,2,FALSE)</f>
        <v>Ленинградская область</v>
      </c>
      <c r="F502" s="60"/>
      <c r="G502" s="61" t="str">
        <f>VLOOKUP('база от провайдера'!A476,Лист1!B$2:F$11,3,FALSE)</f>
        <v>Санкт-Петербург</v>
      </c>
      <c r="H502" s="60" t="str">
        <f>VLOOKUP('база от провайдера'!A476,Лист1!B$2:F$11,4,FALSE)</f>
        <v>г</v>
      </c>
      <c r="I502" s="60" t="str">
        <f>VLOOKUP('база от провайдера'!A476,Лист1!B$2:F$11,5,FALSE)</f>
        <v>ДА</v>
      </c>
      <c r="J502" s="60" t="str">
        <f>'база от провайдера'!D476</f>
        <v>Харченко</v>
      </c>
      <c r="K502" s="60" t="str">
        <f>IF( 'база от провайдера'!F476&lt;&gt;"",CONCATENATE('база от провайдера'!E476,"к",'база от провайдера'!F476),'база от провайдера'!E476)</f>
        <v>7</v>
      </c>
      <c r="M502" s="60" t="s">
        <v>1232</v>
      </c>
      <c r="T502" s="60" t="s">
        <v>1233</v>
      </c>
      <c r="AB502" s="62" t="str">
        <f>CONCATENATE(IF('база от провайдера'!G476&lt;&gt;"",CONCATENATE( "Дом запущен: ",'база от провайдера'!G476,". "),""), IF('база от провайдера'!M476&lt;&gt;"",CONCATENATE("Этажей: ",'база от провайдера'!M476,". "),""),  IF('база от провайдера'!N476&lt;&gt;"",CONCATENATE("Квартир: ",'база от провайдера'!N476),""))</f>
        <v>Дом запущен: 25/08/2011-18:05:39. Этажей: 3. Квартир: 5</v>
      </c>
      <c r="AC502" s="60"/>
      <c r="AD502" s="63" t="s">
        <v>1234</v>
      </c>
    </row>
    <row r="503" spans="2:30" x14ac:dyDescent="0.25">
      <c r="B503" s="18">
        <f t="shared" si="14"/>
        <v>3</v>
      </c>
      <c r="C503" s="17" t="str">
        <f t="shared" si="15"/>
        <v>Билайн</v>
      </c>
      <c r="D503" s="9"/>
      <c r="E503" s="60" t="str">
        <f>VLOOKUP('база от провайдера'!A477,Лист1!B$2:F$11,2,FALSE)</f>
        <v>Ленинградская область</v>
      </c>
      <c r="F503" s="60"/>
      <c r="G503" s="61" t="str">
        <f>VLOOKUP('база от провайдера'!A477,Лист1!B$2:F$11,3,FALSE)</f>
        <v>Санкт-Петербург</v>
      </c>
      <c r="H503" s="60" t="str">
        <f>VLOOKUP('база от провайдера'!A477,Лист1!B$2:F$11,4,FALSE)</f>
        <v>г</v>
      </c>
      <c r="I503" s="60" t="str">
        <f>VLOOKUP('база от провайдера'!A477,Лист1!B$2:F$11,5,FALSE)</f>
        <v>ДА</v>
      </c>
      <c r="J503" s="60" t="str">
        <f>'база от провайдера'!D477</f>
        <v>Новаторов</v>
      </c>
      <c r="K503" s="60" t="str">
        <f>IF( 'база от провайдера'!F477&lt;&gt;"",CONCATENATE('база от провайдера'!E477,"к",'база от провайдера'!F477),'база от провайдера'!E477)</f>
        <v>86</v>
      </c>
      <c r="M503" s="60" t="s">
        <v>1232</v>
      </c>
      <c r="T503" s="60" t="s">
        <v>1233</v>
      </c>
      <c r="AB503" s="62" t="str">
        <f>CONCATENATE(IF('база от провайдера'!G477&lt;&gt;"",CONCATENATE( "Дом запущен: ",'база от провайдера'!G477,". "),""), IF('база от провайдера'!M477&lt;&gt;"",CONCATENATE("Этажей: ",'база от провайдера'!M477,". "),""),  IF('база от провайдера'!N477&lt;&gt;"",CONCATENATE("Квартир: ",'база от провайдера'!N477),""))</f>
        <v>Дом запущен: 27/08/2007-15:23:54. Этажей: 7. Квартир: 5</v>
      </c>
      <c r="AC503" s="60"/>
      <c r="AD503" s="67" t="s">
        <v>1234</v>
      </c>
    </row>
    <row r="504" spans="2:30" x14ac:dyDescent="0.25">
      <c r="B504" s="18">
        <f t="shared" si="14"/>
        <v>3</v>
      </c>
      <c r="C504" s="17" t="str">
        <f t="shared" si="15"/>
        <v>Билайн</v>
      </c>
      <c r="D504" s="9"/>
      <c r="E504" s="60" t="str">
        <f>VLOOKUP('база от провайдера'!A478,Лист1!B$2:F$11,2,FALSE)</f>
        <v>Ленинградская область</v>
      </c>
      <c r="F504" s="60"/>
      <c r="G504" s="61" t="str">
        <f>VLOOKUP('база от провайдера'!A478,Лист1!B$2:F$11,3,FALSE)</f>
        <v>Санкт-Петербург</v>
      </c>
      <c r="H504" s="60" t="str">
        <f>VLOOKUP('база от провайдера'!A478,Лист1!B$2:F$11,4,FALSE)</f>
        <v>г</v>
      </c>
      <c r="I504" s="60" t="str">
        <f>VLOOKUP('база от провайдера'!A478,Лист1!B$2:F$11,5,FALSE)</f>
        <v>ДА</v>
      </c>
      <c r="J504" s="60" t="str">
        <f>'база от провайдера'!D478</f>
        <v>Оборонная</v>
      </c>
      <c r="K504" s="60" t="str">
        <f>IF( 'база от провайдера'!F478&lt;&gt;"",CONCATENATE('база от провайдера'!E478,"к",'база от провайдера'!F478),'база от провайдера'!E478)</f>
        <v>5</v>
      </c>
      <c r="M504" s="60" t="s">
        <v>1232</v>
      </c>
      <c r="T504" s="60" t="s">
        <v>1233</v>
      </c>
      <c r="AB504" s="62" t="str">
        <f>CONCATENATE(IF('база от провайдера'!G478&lt;&gt;"",CONCATENATE( "Дом запущен: ",'база от провайдера'!G478,". "),""), IF('база от провайдера'!M478&lt;&gt;"",CONCATENATE("Этажей: ",'база от провайдера'!M478,". "),""),  IF('база от провайдера'!N478&lt;&gt;"",CONCATENATE("Квартир: ",'база от провайдера'!N478),""))</f>
        <v>Дом запущен: 08/05/2008-11:25:37. Этажей: 6. Квартир: 5</v>
      </c>
      <c r="AC504" s="60"/>
      <c r="AD504" s="63" t="s">
        <v>1234</v>
      </c>
    </row>
    <row r="505" spans="2:30" x14ac:dyDescent="0.25">
      <c r="B505" s="18">
        <f t="shared" si="14"/>
        <v>3</v>
      </c>
      <c r="C505" s="17" t="str">
        <f t="shared" si="15"/>
        <v>Билайн</v>
      </c>
      <c r="D505" s="9"/>
      <c r="E505" s="60" t="str">
        <f>VLOOKUP('база от провайдера'!A479,Лист1!B$2:F$11,2,FALSE)</f>
        <v>Ленинградская область</v>
      </c>
      <c r="F505" s="60"/>
      <c r="G505" s="61" t="str">
        <f>VLOOKUP('база от провайдера'!A479,Лист1!B$2:F$11,3,FALSE)</f>
        <v>Санкт-Петербург</v>
      </c>
      <c r="H505" s="60" t="str">
        <f>VLOOKUP('база от провайдера'!A479,Лист1!B$2:F$11,4,FALSE)</f>
        <v>г</v>
      </c>
      <c r="I505" s="60" t="str">
        <f>VLOOKUP('база от провайдера'!A479,Лист1!B$2:F$11,5,FALSE)</f>
        <v>ДА</v>
      </c>
      <c r="J505" s="60" t="str">
        <f>'база от провайдера'!D479</f>
        <v>Оборонная</v>
      </c>
      <c r="K505" s="60" t="str">
        <f>IF( 'база от провайдера'!F479&lt;&gt;"",CONCATENATE('база от провайдера'!E479,"к",'база от провайдера'!F479),'база от провайдера'!E479)</f>
        <v>7</v>
      </c>
      <c r="M505" s="60" t="s">
        <v>1232</v>
      </c>
      <c r="T505" s="60" t="s">
        <v>1233</v>
      </c>
      <c r="AB505" s="62" t="str">
        <f>CONCATENATE(IF('база от провайдера'!G479&lt;&gt;"",CONCATENATE( "Дом запущен: ",'база от провайдера'!G479,". "),""), IF('база от провайдера'!M479&lt;&gt;"",CONCATENATE("Этажей: ",'база от провайдера'!M479,". "),""),  IF('база от провайдера'!N479&lt;&gt;"",CONCATENATE("Квартир: ",'база от провайдера'!N479),""))</f>
        <v>Дом запущен: 08/05/2008-11:34:30. Этажей: 5. Квартир: 4</v>
      </c>
      <c r="AC505" s="60"/>
      <c r="AD505" s="67" t="s">
        <v>1234</v>
      </c>
    </row>
    <row r="506" spans="2:30" x14ac:dyDescent="0.25">
      <c r="B506" s="18">
        <f t="shared" si="14"/>
        <v>3</v>
      </c>
      <c r="C506" s="17" t="str">
        <f t="shared" si="15"/>
        <v>Билайн</v>
      </c>
      <c r="D506" s="9"/>
      <c r="E506" s="60" t="str">
        <f>VLOOKUP('база от провайдера'!A480,Лист1!B$2:F$11,2,FALSE)</f>
        <v>Ленинградская область</v>
      </c>
      <c r="F506" s="60"/>
      <c r="G506" s="61" t="str">
        <f>VLOOKUP('база от провайдера'!A480,Лист1!B$2:F$11,3,FALSE)</f>
        <v>Санкт-Петербург</v>
      </c>
      <c r="H506" s="60" t="str">
        <f>VLOOKUP('база от провайдера'!A480,Лист1!B$2:F$11,4,FALSE)</f>
        <v>г</v>
      </c>
      <c r="I506" s="60" t="str">
        <f>VLOOKUP('база от провайдера'!A480,Лист1!B$2:F$11,5,FALSE)</f>
        <v>ДА</v>
      </c>
      <c r="J506" s="60" t="str">
        <f>'база от провайдера'!D480</f>
        <v>Огородный</v>
      </c>
      <c r="K506" s="60" t="str">
        <f>IF( 'база от провайдера'!F480&lt;&gt;"",CONCATENATE('база от провайдера'!E480,"к",'база от провайдера'!F480),'база от провайдера'!E480)</f>
        <v>11</v>
      </c>
      <c r="M506" s="60" t="s">
        <v>1232</v>
      </c>
      <c r="T506" s="60" t="s">
        <v>1233</v>
      </c>
      <c r="AB506" s="62" t="str">
        <f>CONCATENATE(IF('база от провайдера'!G480&lt;&gt;"",CONCATENATE( "Дом запущен: ",'база от провайдера'!G480,". "),""), IF('база от провайдера'!M480&lt;&gt;"",CONCATENATE("Этажей: ",'база от провайдера'!M480,". "),""),  IF('база от провайдера'!N480&lt;&gt;"",CONCATENATE("Квартир: ",'база от провайдера'!N480),""))</f>
        <v>Дом запущен: 28/09/2007-14:10:30. Этажей: 3. Квартир: 5</v>
      </c>
      <c r="AC506" s="60"/>
      <c r="AD506" s="63" t="s">
        <v>1234</v>
      </c>
    </row>
    <row r="507" spans="2:30" x14ac:dyDescent="0.25">
      <c r="B507" s="18">
        <f t="shared" si="14"/>
        <v>3</v>
      </c>
      <c r="C507" s="17" t="str">
        <f t="shared" si="15"/>
        <v>Билайн</v>
      </c>
      <c r="D507" s="9"/>
      <c r="E507" s="60" t="str">
        <f>VLOOKUP('база от провайдера'!A481,Лист1!B$2:F$11,2,FALSE)</f>
        <v>Ленинградская область</v>
      </c>
      <c r="F507" s="60"/>
      <c r="G507" s="61" t="str">
        <f>VLOOKUP('база от провайдера'!A481,Лист1!B$2:F$11,3,FALSE)</f>
        <v>Санкт-Петербург</v>
      </c>
      <c r="H507" s="60" t="str">
        <f>VLOOKUP('база от провайдера'!A481,Лист1!B$2:F$11,4,FALSE)</f>
        <v>г</v>
      </c>
      <c r="I507" s="60" t="str">
        <f>VLOOKUP('база от провайдера'!A481,Лист1!B$2:F$11,5,FALSE)</f>
        <v>ДА</v>
      </c>
      <c r="J507" s="60" t="str">
        <f>'база от провайдера'!D481</f>
        <v>Примакова</v>
      </c>
      <c r="K507" s="60" t="str">
        <f>IF( 'база от провайдера'!F481&lt;&gt;"",CONCATENATE('база от провайдера'!E481,"к",'база от провайдера'!F481),'база от провайдера'!E481)</f>
        <v>4</v>
      </c>
      <c r="M507" s="60" t="s">
        <v>1232</v>
      </c>
      <c r="T507" s="60" t="s">
        <v>1233</v>
      </c>
      <c r="AB507" s="62" t="str">
        <f>CONCATENATE(IF('база от провайдера'!G481&lt;&gt;"",CONCATENATE( "Дом запущен: ",'база от провайдера'!G481,". "),""), IF('база от провайдера'!M481&lt;&gt;"",CONCATENATE("Этажей: ",'база от провайдера'!M481,". "),""),  IF('база от провайдера'!N481&lt;&gt;"",CONCATENATE("Квартир: ",'база от провайдера'!N481),""))</f>
        <v>Дом запущен: 31/08/2007-17:21:04. Этажей: 5. Квартир: 5</v>
      </c>
      <c r="AC507" s="60"/>
      <c r="AD507" s="67" t="s">
        <v>1234</v>
      </c>
    </row>
    <row r="508" spans="2:30" x14ac:dyDescent="0.25">
      <c r="B508" s="18">
        <f t="shared" si="14"/>
        <v>3</v>
      </c>
      <c r="C508" s="17" t="str">
        <f t="shared" si="15"/>
        <v>Билайн</v>
      </c>
      <c r="D508" s="9"/>
      <c r="E508" s="60" t="str">
        <f>VLOOKUP('база от провайдера'!A482,Лист1!B$2:F$11,2,FALSE)</f>
        <v>Ленинградская область</v>
      </c>
      <c r="F508" s="60"/>
      <c r="G508" s="61" t="str">
        <f>VLOOKUP('база от провайдера'!A482,Лист1!B$2:F$11,3,FALSE)</f>
        <v>Санкт-Петербург</v>
      </c>
      <c r="H508" s="60" t="str">
        <f>VLOOKUP('база от провайдера'!A482,Лист1!B$2:F$11,4,FALSE)</f>
        <v>г</v>
      </c>
      <c r="I508" s="60" t="str">
        <f>VLOOKUP('база от провайдера'!A482,Лист1!B$2:F$11,5,FALSE)</f>
        <v>ДА</v>
      </c>
      <c r="J508" s="60" t="str">
        <f>'база от провайдера'!D482</f>
        <v>Новаторов</v>
      </c>
      <c r="K508" s="60" t="str">
        <f>IF( 'база от провайдера'!F482&lt;&gt;"",CONCATENATE('база от провайдера'!E482,"к",'база от провайдера'!F482),'база от провайдера'!E482)</f>
        <v>54</v>
      </c>
      <c r="M508" s="60" t="s">
        <v>1232</v>
      </c>
      <c r="T508" s="60" t="s">
        <v>1233</v>
      </c>
      <c r="AB508" s="62" t="str">
        <f>CONCATENATE(IF('база от провайдера'!G482&lt;&gt;"",CONCATENATE( "Дом запущен: ",'база от провайдера'!G482,". "),""), IF('база от провайдера'!M482&lt;&gt;"",CONCATENATE("Этажей: ",'база от провайдера'!M482,". "),""),  IF('база от провайдера'!N482&lt;&gt;"",CONCATENATE("Квартир: ",'база от провайдера'!N482),""))</f>
        <v>Дом запущен: 27/08/2007-16:01:21. Этажей: 5. Квартир: 5</v>
      </c>
      <c r="AC508" s="60"/>
      <c r="AD508" s="63" t="s">
        <v>1234</v>
      </c>
    </row>
    <row r="509" spans="2:30" x14ac:dyDescent="0.25">
      <c r="B509" s="18">
        <f t="shared" si="14"/>
        <v>3</v>
      </c>
      <c r="C509" s="17" t="str">
        <f t="shared" si="15"/>
        <v>Билайн</v>
      </c>
      <c r="D509" s="9"/>
      <c r="E509" s="60" t="str">
        <f>VLOOKUP('база от провайдера'!A483,Лист1!B$2:F$11,2,FALSE)</f>
        <v>Ленинградская область</v>
      </c>
      <c r="F509" s="60"/>
      <c r="G509" s="61" t="str">
        <f>VLOOKUP('база от провайдера'!A483,Лист1!B$2:F$11,3,FALSE)</f>
        <v>Санкт-Петербург</v>
      </c>
      <c r="H509" s="60" t="str">
        <f>VLOOKUP('база от провайдера'!A483,Лист1!B$2:F$11,4,FALSE)</f>
        <v>г</v>
      </c>
      <c r="I509" s="60" t="str">
        <f>VLOOKUP('база от провайдера'!A483,Лист1!B$2:F$11,5,FALSE)</f>
        <v>ДА</v>
      </c>
      <c r="J509" s="60" t="str">
        <f>'база от провайдера'!D483</f>
        <v>Новаторов</v>
      </c>
      <c r="K509" s="60" t="str">
        <f>IF( 'база от провайдера'!F483&lt;&gt;"",CONCATENATE('база от провайдера'!E483,"к",'база от провайдера'!F483),'база от провайдера'!E483)</f>
        <v>65</v>
      </c>
      <c r="M509" s="60" t="s">
        <v>1232</v>
      </c>
      <c r="T509" s="60" t="s">
        <v>1233</v>
      </c>
      <c r="AB509" s="62" t="str">
        <f>CONCATENATE(IF('база от провайдера'!G483&lt;&gt;"",CONCATENATE( "Дом запущен: ",'база от провайдера'!G483,". "),""), IF('база от провайдера'!M483&lt;&gt;"",CONCATENATE("Этажей: ",'база от провайдера'!M483,". "),""),  IF('база от провайдера'!N483&lt;&gt;"",CONCATENATE("Квартир: ",'база от провайдера'!N483),""))</f>
        <v>Дом запущен: 27/08/2007-16:02:48. Этажей: 7. Квартир: 5</v>
      </c>
      <c r="AC509" s="60"/>
      <c r="AD509" s="67" t="s">
        <v>1234</v>
      </c>
    </row>
    <row r="510" spans="2:30" x14ac:dyDescent="0.25">
      <c r="B510" s="18">
        <f t="shared" si="14"/>
        <v>3</v>
      </c>
      <c r="C510" s="17" t="str">
        <f t="shared" si="15"/>
        <v>Билайн</v>
      </c>
      <c r="D510" s="9"/>
      <c r="E510" s="60" t="str">
        <f>VLOOKUP('база от провайдера'!A484,Лист1!B$2:F$11,2,FALSE)</f>
        <v>Ленинградская область</v>
      </c>
      <c r="F510" s="60"/>
      <c r="G510" s="61" t="str">
        <f>VLOOKUP('база от провайдера'!A484,Лист1!B$2:F$11,3,FALSE)</f>
        <v>Санкт-Петербург</v>
      </c>
      <c r="H510" s="60" t="str">
        <f>VLOOKUP('база от провайдера'!A484,Лист1!B$2:F$11,4,FALSE)</f>
        <v>г</v>
      </c>
      <c r="I510" s="60" t="str">
        <f>VLOOKUP('база от провайдера'!A484,Лист1!B$2:F$11,5,FALSE)</f>
        <v>ДА</v>
      </c>
      <c r="J510" s="60" t="str">
        <f>'база от провайдера'!D484</f>
        <v>Новаторов</v>
      </c>
      <c r="K510" s="60" t="str">
        <f>IF( 'база от провайдера'!F484&lt;&gt;"",CONCATENATE('база от провайдера'!E484,"к",'база от провайдера'!F484),'база от провайдера'!E484)</f>
        <v>84к2</v>
      </c>
      <c r="M510" s="60" t="s">
        <v>1232</v>
      </c>
      <c r="T510" s="60" t="s">
        <v>1233</v>
      </c>
      <c r="AB510" s="62" t="str">
        <f>CONCATENATE(IF('база от провайдера'!G484&lt;&gt;"",CONCATENATE( "Дом запущен: ",'база от провайдера'!G484,". "),""), IF('база от провайдера'!M484&lt;&gt;"",CONCATENATE("Этажей: ",'база от провайдера'!M484,". "),""),  IF('база от провайдера'!N484&lt;&gt;"",CONCATENATE("Квартир: ",'база от провайдера'!N484),""))</f>
        <v>Дом запущен: 27/08/2007-15:23:44. Этажей: 7. Квартир: 9</v>
      </c>
      <c r="AC510" s="60"/>
      <c r="AD510" s="63" t="s">
        <v>1234</v>
      </c>
    </row>
    <row r="511" spans="2:30" x14ac:dyDescent="0.25">
      <c r="B511" s="18">
        <f t="shared" si="14"/>
        <v>3</v>
      </c>
      <c r="C511" s="17" t="str">
        <f t="shared" si="15"/>
        <v>Билайн</v>
      </c>
      <c r="D511" s="9"/>
      <c r="E511" s="60" t="str">
        <f>VLOOKUP('база от провайдера'!A485,Лист1!B$2:F$11,2,FALSE)</f>
        <v>Ленинградская область</v>
      </c>
      <c r="F511" s="60"/>
      <c r="G511" s="61" t="str">
        <f>VLOOKUP('база от провайдера'!A485,Лист1!B$2:F$11,3,FALSE)</f>
        <v>Санкт-Петербург</v>
      </c>
      <c r="H511" s="60" t="str">
        <f>VLOOKUP('база от провайдера'!A485,Лист1!B$2:F$11,4,FALSE)</f>
        <v>г</v>
      </c>
      <c r="I511" s="60" t="str">
        <f>VLOOKUP('база от провайдера'!A485,Лист1!B$2:F$11,5,FALSE)</f>
        <v>ДА</v>
      </c>
      <c r="J511" s="60" t="str">
        <f>'база от провайдера'!D485</f>
        <v>Оборонная</v>
      </c>
      <c r="K511" s="60" t="str">
        <f>IF( 'база от провайдера'!F485&lt;&gt;"",CONCATENATE('база от провайдера'!E485,"к",'база от провайдера'!F485),'база от провайдера'!E485)</f>
        <v>3</v>
      </c>
      <c r="M511" s="60" t="s">
        <v>1232</v>
      </c>
      <c r="T511" s="60" t="s">
        <v>1233</v>
      </c>
      <c r="AB511" s="62" t="str">
        <f>CONCATENATE(IF('база от провайдера'!G485&lt;&gt;"",CONCATENATE( "Дом запущен: ",'база от провайдера'!G485,". "),""), IF('база от провайдера'!M485&lt;&gt;"",CONCATENATE("Этажей: ",'база от провайдера'!M485,". "),""),  IF('база от провайдера'!N485&lt;&gt;"",CONCATENATE("Квартир: ",'база от провайдера'!N485),""))</f>
        <v>Дом запущен: 08/05/2008-11:22:56. Этажей: 6. Квартир: 5</v>
      </c>
      <c r="AC511" s="60"/>
      <c r="AD511" s="67" t="s">
        <v>1234</v>
      </c>
    </row>
    <row r="512" spans="2:30" x14ac:dyDescent="0.25">
      <c r="B512" s="18">
        <f t="shared" si="14"/>
        <v>3</v>
      </c>
      <c r="C512" s="17" t="str">
        <f t="shared" si="15"/>
        <v>Билайн</v>
      </c>
      <c r="D512" s="9"/>
      <c r="E512" s="60" t="str">
        <f>VLOOKUP('база от провайдера'!A486,Лист1!B$2:F$11,2,FALSE)</f>
        <v>Ленинградская область</v>
      </c>
      <c r="F512" s="60"/>
      <c r="G512" s="61" t="str">
        <f>VLOOKUP('база от провайдера'!A486,Лист1!B$2:F$11,3,FALSE)</f>
        <v>Санкт-Петербург</v>
      </c>
      <c r="H512" s="60" t="str">
        <f>VLOOKUP('база от провайдера'!A486,Лист1!B$2:F$11,4,FALSE)</f>
        <v>г</v>
      </c>
      <c r="I512" s="60" t="str">
        <f>VLOOKUP('база от провайдера'!A486,Лист1!B$2:F$11,5,FALSE)</f>
        <v>ДА</v>
      </c>
      <c r="J512" s="60" t="str">
        <f>'база от провайдера'!D486</f>
        <v>Примакова</v>
      </c>
      <c r="K512" s="60" t="str">
        <f>IF( 'база от провайдера'!F486&lt;&gt;"",CONCATENATE('база от провайдера'!E486,"к",'база от провайдера'!F486),'база от провайдера'!E486)</f>
        <v>14</v>
      </c>
      <c r="M512" s="60" t="s">
        <v>1232</v>
      </c>
      <c r="T512" s="60" t="s">
        <v>1233</v>
      </c>
      <c r="AB512" s="62" t="str">
        <f>CONCATENATE(IF('база от провайдера'!G486&lt;&gt;"",CONCATENATE( "Дом запущен: ",'база от провайдера'!G486,". "),""), IF('база от провайдера'!M486&lt;&gt;"",CONCATENATE("Этажей: ",'база от провайдера'!M486,". "),""),  IF('база от провайдера'!N486&lt;&gt;"",CONCATENATE("Квартир: ",'база от провайдера'!N486),""))</f>
        <v>Дом запущен: 31/08/2007-17:21:24. Этажей: 5. Квартир: 5</v>
      </c>
      <c r="AC512" s="60"/>
      <c r="AD512" s="63" t="s">
        <v>1234</v>
      </c>
    </row>
    <row r="513" spans="2:30" x14ac:dyDescent="0.25">
      <c r="B513" s="18">
        <f t="shared" si="14"/>
        <v>3</v>
      </c>
      <c r="C513" s="17" t="str">
        <f t="shared" si="15"/>
        <v>Билайн</v>
      </c>
      <c r="D513" s="9"/>
      <c r="E513" s="60" t="str">
        <f>VLOOKUP('база от провайдера'!A487,Лист1!B$2:F$11,2,FALSE)</f>
        <v>Ленинградская область</v>
      </c>
      <c r="F513" s="60"/>
      <c r="G513" s="61" t="str">
        <f>VLOOKUP('база от провайдера'!A487,Лист1!B$2:F$11,3,FALSE)</f>
        <v>Санкт-Петербург</v>
      </c>
      <c r="H513" s="60" t="str">
        <f>VLOOKUP('база от провайдера'!A487,Лист1!B$2:F$11,4,FALSE)</f>
        <v>г</v>
      </c>
      <c r="I513" s="60" t="str">
        <f>VLOOKUP('база от провайдера'!A487,Лист1!B$2:F$11,5,FALSE)</f>
        <v>ДА</v>
      </c>
      <c r="J513" s="60" t="str">
        <f>'база от провайдера'!D487</f>
        <v>Примакова</v>
      </c>
      <c r="K513" s="60" t="str">
        <f>IF( 'база от провайдера'!F487&lt;&gt;"",CONCATENATE('база от провайдера'!E487,"к",'база от провайдера'!F487),'база от провайдера'!E487)</f>
        <v>16</v>
      </c>
      <c r="M513" s="60" t="s">
        <v>1232</v>
      </c>
      <c r="T513" s="60" t="s">
        <v>1233</v>
      </c>
      <c r="AB513" s="62" t="str">
        <f>CONCATENATE(IF('база от провайдера'!G487&lt;&gt;"",CONCATENATE( "Дом запущен: ",'база от провайдера'!G487,". "),""), IF('база от провайдера'!M487&lt;&gt;"",CONCATENATE("Этажей: ",'база от провайдера'!M487,". "),""),  IF('база от провайдера'!N487&lt;&gt;"",CONCATENATE("Квартир: ",'база от провайдера'!N487),""))</f>
        <v>Дом запущен: 31/08/2007-17:21:39. Этажей: 5. Квартир: 5</v>
      </c>
      <c r="AC513" s="60"/>
      <c r="AD513" s="67" t="s">
        <v>1234</v>
      </c>
    </row>
    <row r="514" spans="2:30" x14ac:dyDescent="0.25">
      <c r="B514" s="18">
        <f t="shared" si="14"/>
        <v>3</v>
      </c>
      <c r="C514" s="17" t="str">
        <f t="shared" si="15"/>
        <v>Билайн</v>
      </c>
      <c r="D514" s="9"/>
      <c r="E514" s="60" t="str">
        <f>VLOOKUP('база от провайдера'!A488,Лист1!B$2:F$11,2,FALSE)</f>
        <v>Ленинградская область</v>
      </c>
      <c r="F514" s="60"/>
      <c r="G514" s="61" t="str">
        <f>VLOOKUP('база от провайдера'!A488,Лист1!B$2:F$11,3,FALSE)</f>
        <v>Санкт-Петербург</v>
      </c>
      <c r="H514" s="60" t="str">
        <f>VLOOKUP('база от провайдера'!A488,Лист1!B$2:F$11,4,FALSE)</f>
        <v>г</v>
      </c>
      <c r="I514" s="60" t="str">
        <f>VLOOKUP('база от провайдера'!A488,Лист1!B$2:F$11,5,FALSE)</f>
        <v>ДА</v>
      </c>
      <c r="J514" s="60" t="str">
        <f>'база от провайдера'!D488</f>
        <v>Стойкости</v>
      </c>
      <c r="K514" s="60" t="str">
        <f>IF( 'база от провайдера'!F488&lt;&gt;"",CONCATENATE('база от провайдера'!E488,"к",'база от провайдера'!F488),'база от провайдера'!E488)</f>
        <v>7</v>
      </c>
      <c r="M514" s="60" t="s">
        <v>1232</v>
      </c>
      <c r="T514" s="60" t="s">
        <v>1233</v>
      </c>
      <c r="AB514" s="62" t="str">
        <f>CONCATENATE(IF('база от провайдера'!G488&lt;&gt;"",CONCATENATE( "Дом запущен: ",'база от провайдера'!G488,". "),""), IF('база от провайдера'!M488&lt;&gt;"",CONCATENATE("Этажей: ",'база от провайдера'!M488,". "),""),  IF('база от провайдера'!N488&lt;&gt;"",CONCATENATE("Квартир: ",'база от провайдера'!N488),""))</f>
        <v>Дом запущен: 27/08/2007-14:50:00. Этажей: 9. Квартир: 9</v>
      </c>
      <c r="AC514" s="60"/>
      <c r="AD514" s="63" t="s">
        <v>1234</v>
      </c>
    </row>
    <row r="515" spans="2:30" x14ac:dyDescent="0.25">
      <c r="B515" s="18">
        <f t="shared" si="14"/>
        <v>3</v>
      </c>
      <c r="C515" s="17" t="str">
        <f t="shared" si="15"/>
        <v>Билайн</v>
      </c>
      <c r="D515" s="9"/>
      <c r="E515" s="60" t="str">
        <f>VLOOKUP('база от провайдера'!A489,Лист1!B$2:F$11,2,FALSE)</f>
        <v>Ленинградская область</v>
      </c>
      <c r="F515" s="60"/>
      <c r="G515" s="61" t="str">
        <f>VLOOKUP('база от провайдера'!A489,Лист1!B$2:F$11,3,FALSE)</f>
        <v>Санкт-Петербург</v>
      </c>
      <c r="H515" s="60" t="str">
        <f>VLOOKUP('база от провайдера'!A489,Лист1!B$2:F$11,4,FALSE)</f>
        <v>г</v>
      </c>
      <c r="I515" s="60" t="str">
        <f>VLOOKUP('база от провайдера'!A489,Лист1!B$2:F$11,5,FALSE)</f>
        <v>ДА</v>
      </c>
      <c r="J515" s="60" t="str">
        <f>'база от провайдера'!D489</f>
        <v>Стойкости</v>
      </c>
      <c r="K515" s="60" t="str">
        <f>IF( 'база от провайдера'!F489&lt;&gt;"",CONCATENATE('база от провайдера'!E489,"к",'база от провайдера'!F489),'база от провайдера'!E489)</f>
        <v>13</v>
      </c>
      <c r="M515" s="60" t="s">
        <v>1232</v>
      </c>
      <c r="T515" s="60" t="s">
        <v>1233</v>
      </c>
      <c r="AB515" s="62" t="str">
        <f>CONCATENATE(IF('база от провайдера'!G489&lt;&gt;"",CONCATENATE( "Дом запущен: ",'база от провайдера'!G489,". "),""), IF('база от провайдера'!M489&lt;&gt;"",CONCATENATE("Этажей: ",'база от провайдера'!M489,". "),""),  IF('база от провайдера'!N489&lt;&gt;"",CONCATENATE("Квартир: ",'база от провайдера'!N489),""))</f>
        <v>Дом запущен: 27/08/2007-14:15:17. Этажей: 4. Квартир: 9</v>
      </c>
      <c r="AC515" s="60"/>
      <c r="AD515" s="67" t="s">
        <v>1234</v>
      </c>
    </row>
    <row r="516" spans="2:30" x14ac:dyDescent="0.25">
      <c r="B516" s="18">
        <f t="shared" si="14"/>
        <v>3</v>
      </c>
      <c r="C516" s="17" t="str">
        <f t="shared" si="15"/>
        <v>Билайн</v>
      </c>
      <c r="D516" s="9"/>
      <c r="E516" s="60" t="str">
        <f>VLOOKUP('база от провайдера'!A490,Лист1!B$2:F$11,2,FALSE)</f>
        <v>Ленинградская область</v>
      </c>
      <c r="F516" s="60"/>
      <c r="G516" s="61" t="str">
        <f>VLOOKUP('база от провайдера'!A490,Лист1!B$2:F$11,3,FALSE)</f>
        <v>Санкт-Петербург</v>
      </c>
      <c r="H516" s="60" t="str">
        <f>VLOOKUP('база от провайдера'!A490,Лист1!B$2:F$11,4,FALSE)</f>
        <v>г</v>
      </c>
      <c r="I516" s="60" t="str">
        <f>VLOOKUP('база от провайдера'!A490,Лист1!B$2:F$11,5,FALSE)</f>
        <v>ДА</v>
      </c>
      <c r="J516" s="60" t="str">
        <f>'база от провайдера'!D490</f>
        <v>Стойкости</v>
      </c>
      <c r="K516" s="60" t="str">
        <f>IF( 'база от провайдера'!F490&lt;&gt;"",CONCATENATE('база от провайдера'!E490,"к",'база от провайдера'!F490),'база от провайдера'!E490)</f>
        <v>14</v>
      </c>
      <c r="M516" s="60" t="s">
        <v>1232</v>
      </c>
      <c r="T516" s="60" t="s">
        <v>1233</v>
      </c>
      <c r="AB516" s="62" t="str">
        <f>CONCATENATE(IF('база от провайдера'!G490&lt;&gt;"",CONCATENATE( "Дом запущен: ",'база от провайдера'!G490,". "),""), IF('база от провайдера'!M490&lt;&gt;"",CONCATENATE("Этажей: ",'база от провайдера'!M490,". "),""),  IF('база от провайдера'!N490&lt;&gt;"",CONCATENATE("Квартир: ",'база от провайдера'!N490),""))</f>
        <v>Дом запущен: 27/08/2007-14:15:26. Этажей: 4. Квартир: 9</v>
      </c>
      <c r="AC516" s="60"/>
      <c r="AD516" s="63" t="s">
        <v>1234</v>
      </c>
    </row>
    <row r="517" spans="2:30" x14ac:dyDescent="0.25">
      <c r="B517" s="18">
        <f t="shared" si="14"/>
        <v>3</v>
      </c>
      <c r="C517" s="17" t="str">
        <f t="shared" si="15"/>
        <v>Билайн</v>
      </c>
      <c r="D517" s="9"/>
      <c r="E517" s="60" t="str">
        <f>VLOOKUP('база от провайдера'!A491,Лист1!B$2:F$11,2,FALSE)</f>
        <v>Ленинградская область</v>
      </c>
      <c r="F517" s="60"/>
      <c r="G517" s="61" t="str">
        <f>VLOOKUP('база от провайдера'!A491,Лист1!B$2:F$11,3,FALSE)</f>
        <v>Санкт-Петербург</v>
      </c>
      <c r="H517" s="60" t="str">
        <f>VLOOKUP('база от провайдера'!A491,Лист1!B$2:F$11,4,FALSE)</f>
        <v>г</v>
      </c>
      <c r="I517" s="60" t="str">
        <f>VLOOKUP('база от провайдера'!A491,Лист1!B$2:F$11,5,FALSE)</f>
        <v>ДА</v>
      </c>
      <c r="J517" s="60" t="str">
        <f>'база от провайдера'!D491</f>
        <v>Стойкости</v>
      </c>
      <c r="K517" s="60" t="str">
        <f>IF( 'база от провайдера'!F491&lt;&gt;"",CONCATENATE('база от провайдера'!E491,"к",'база от провайдера'!F491),'база от провайдера'!E491)</f>
        <v>18к3</v>
      </c>
      <c r="M517" s="60" t="s">
        <v>1232</v>
      </c>
      <c r="T517" s="60" t="s">
        <v>1233</v>
      </c>
      <c r="AB517" s="62" t="str">
        <f>CONCATENATE(IF('база от провайдера'!G491&lt;&gt;"",CONCATENATE( "Дом запущен: ",'база от провайдера'!G491,". "),""), IF('база от провайдера'!M491&lt;&gt;"",CONCATENATE("Этажей: ",'база от провайдера'!M491,". "),""),  IF('база от провайдера'!N491&lt;&gt;"",CONCATENATE("Квартир: ",'база от провайдера'!N491),""))</f>
        <v>Дом запущен: 27/08/2007-16:44:32. Этажей: 3. Квартир: 9</v>
      </c>
      <c r="AC517" s="60"/>
      <c r="AD517" s="67" t="s">
        <v>1234</v>
      </c>
    </row>
    <row r="518" spans="2:30" x14ac:dyDescent="0.25">
      <c r="B518" s="18">
        <f t="shared" si="14"/>
        <v>3</v>
      </c>
      <c r="C518" s="17" t="str">
        <f t="shared" si="15"/>
        <v>Билайн</v>
      </c>
      <c r="D518" s="9"/>
      <c r="E518" s="60" t="str">
        <f>VLOOKUP('база от провайдера'!A492,Лист1!B$2:F$11,2,FALSE)</f>
        <v>Ленинградская область</v>
      </c>
      <c r="F518" s="60"/>
      <c r="G518" s="61" t="str">
        <f>VLOOKUP('база от провайдера'!A492,Лист1!B$2:F$11,3,FALSE)</f>
        <v>Санкт-Петербург</v>
      </c>
      <c r="H518" s="60" t="str">
        <f>VLOOKUP('база от провайдера'!A492,Лист1!B$2:F$11,4,FALSE)</f>
        <v>г</v>
      </c>
      <c r="I518" s="60" t="str">
        <f>VLOOKUP('база от провайдера'!A492,Лист1!B$2:F$11,5,FALSE)</f>
        <v>ДА</v>
      </c>
      <c r="J518" s="60" t="str">
        <f>'база от провайдера'!D492</f>
        <v>Сикейроса</v>
      </c>
      <c r="K518" s="60" t="str">
        <f>IF( 'база от провайдера'!F492&lt;&gt;"",CONCATENATE('база от провайдера'!E492,"к",'база от провайдера'!F492),'база от провайдера'!E492)</f>
        <v>2</v>
      </c>
      <c r="M518" s="60" t="s">
        <v>1232</v>
      </c>
      <c r="T518" s="60" t="s">
        <v>1233</v>
      </c>
      <c r="AB518" s="62" t="str">
        <f>CONCATENATE(IF('база от провайдера'!G492&lt;&gt;"",CONCATENATE( "Дом запущен: ",'база от провайдера'!G492,". "),""), IF('база от провайдера'!M492&lt;&gt;"",CONCATENATE("Этажей: ",'база от провайдера'!M492,". "),""),  IF('база от провайдера'!N492&lt;&gt;"",CONCATENATE("Квартир: ",'база от провайдера'!N492),""))</f>
        <v>Дом запущен: 18/06/2008-18:23:05. Этажей: 3. Квартир: 9</v>
      </c>
      <c r="AC518" s="60"/>
      <c r="AD518" s="63" t="s">
        <v>1234</v>
      </c>
    </row>
    <row r="519" spans="2:30" x14ac:dyDescent="0.25">
      <c r="B519" s="18">
        <f t="shared" si="14"/>
        <v>3</v>
      </c>
      <c r="C519" s="17" t="str">
        <f t="shared" si="15"/>
        <v>Билайн</v>
      </c>
      <c r="D519" s="9"/>
      <c r="E519" s="60" t="str">
        <f>VLOOKUP('база от провайдера'!A493,Лист1!B$2:F$11,2,FALSE)</f>
        <v>Ленинградская область</v>
      </c>
      <c r="F519" s="60"/>
      <c r="G519" s="61" t="str">
        <f>VLOOKUP('база от провайдера'!A493,Лист1!B$2:F$11,3,FALSE)</f>
        <v>Санкт-Петербург</v>
      </c>
      <c r="H519" s="60" t="str">
        <f>VLOOKUP('база от провайдера'!A493,Лист1!B$2:F$11,4,FALSE)</f>
        <v>г</v>
      </c>
      <c r="I519" s="60" t="str">
        <f>VLOOKUP('база от провайдера'!A493,Лист1!B$2:F$11,5,FALSE)</f>
        <v>ДА</v>
      </c>
      <c r="J519" s="60" t="str">
        <f>'база от провайдера'!D493</f>
        <v>Сикейроса</v>
      </c>
      <c r="K519" s="60" t="str">
        <f>IF( 'база от провайдера'!F493&lt;&gt;"",CONCATENATE('база от провайдера'!E493,"к",'база от провайдера'!F493),'база от провайдера'!E493)</f>
        <v>4</v>
      </c>
      <c r="M519" s="60" t="s">
        <v>1232</v>
      </c>
      <c r="T519" s="60" t="s">
        <v>1233</v>
      </c>
      <c r="AB519" s="62" t="str">
        <f>CONCATENATE(IF('база от провайдера'!G493&lt;&gt;"",CONCATENATE( "Дом запущен: ",'база от провайдера'!G493,". "),""), IF('база от провайдера'!M493&lt;&gt;"",CONCATENATE("Этажей: ",'база от провайдера'!M493,". "),""),  IF('база от провайдера'!N493&lt;&gt;"",CONCATENATE("Квартир: ",'база от провайдера'!N493),""))</f>
        <v>Дом запущен: 18/06/2008-18:23:18. Этажей: 9. Квартир: 16</v>
      </c>
      <c r="AC519" s="60"/>
      <c r="AD519" s="67" t="s">
        <v>1234</v>
      </c>
    </row>
    <row r="520" spans="2:30" x14ac:dyDescent="0.25">
      <c r="B520" s="18">
        <f t="shared" si="14"/>
        <v>3</v>
      </c>
      <c r="C520" s="17" t="str">
        <f t="shared" si="15"/>
        <v>Билайн</v>
      </c>
      <c r="D520" s="9"/>
      <c r="E520" s="60" t="str">
        <f>VLOOKUP('база от провайдера'!A494,Лист1!B$2:F$11,2,FALSE)</f>
        <v>Ленинградская область</v>
      </c>
      <c r="F520" s="60"/>
      <c r="G520" s="61" t="str">
        <f>VLOOKUP('база от провайдера'!A494,Лист1!B$2:F$11,3,FALSE)</f>
        <v>Санкт-Петербург</v>
      </c>
      <c r="H520" s="60" t="str">
        <f>VLOOKUP('база от провайдера'!A494,Лист1!B$2:F$11,4,FALSE)</f>
        <v>г</v>
      </c>
      <c r="I520" s="60" t="str">
        <f>VLOOKUP('база от провайдера'!A494,Лист1!B$2:F$11,5,FALSE)</f>
        <v>ДА</v>
      </c>
      <c r="J520" s="60" t="str">
        <f>'база от провайдера'!D494</f>
        <v>Сиреневый</v>
      </c>
      <c r="K520" s="60" t="str">
        <f>IF( 'база от провайдера'!F494&lt;&gt;"",CONCATENATE('база от провайдера'!E494,"к",'база от провайдера'!F494),'база от провайдера'!E494)</f>
        <v>9</v>
      </c>
      <c r="M520" s="60" t="s">
        <v>1232</v>
      </c>
      <c r="T520" s="60" t="s">
        <v>1233</v>
      </c>
      <c r="AB520" s="62" t="str">
        <f>CONCATENATE(IF('база от провайдера'!G494&lt;&gt;"",CONCATENATE( "Дом запущен: ",'база от провайдера'!G494,". "),""), IF('база от провайдера'!M494&lt;&gt;"",CONCATENATE("Этажей: ",'база от провайдера'!M494,". "),""),  IF('база от провайдера'!N494&lt;&gt;"",CONCATENATE("Квартир: ",'база от провайдера'!N494),""))</f>
        <v>Дом запущен: 29/06/2007-12:11:56. Этажей: 1. Квартир: 15</v>
      </c>
      <c r="AC520" s="60"/>
      <c r="AD520" s="63" t="s">
        <v>1234</v>
      </c>
    </row>
    <row r="521" spans="2:30" x14ac:dyDescent="0.25">
      <c r="B521" s="18">
        <f t="shared" si="14"/>
        <v>3</v>
      </c>
      <c r="C521" s="17" t="str">
        <f t="shared" si="15"/>
        <v>Билайн</v>
      </c>
      <c r="D521" s="9"/>
      <c r="E521" s="60" t="str">
        <f>VLOOKUP('база от провайдера'!A495,Лист1!B$2:F$11,2,FALSE)</f>
        <v>Ленинградская область</v>
      </c>
      <c r="F521" s="60"/>
      <c r="G521" s="61" t="str">
        <f>VLOOKUP('база от провайдера'!A495,Лист1!B$2:F$11,3,FALSE)</f>
        <v>Санкт-Петербург</v>
      </c>
      <c r="H521" s="60" t="str">
        <f>VLOOKUP('база от провайдера'!A495,Лист1!B$2:F$11,4,FALSE)</f>
        <v>г</v>
      </c>
      <c r="I521" s="60" t="str">
        <f>VLOOKUP('база от провайдера'!A495,Лист1!B$2:F$11,5,FALSE)</f>
        <v>ДА</v>
      </c>
      <c r="J521" s="60" t="str">
        <f>'база от провайдера'!D495</f>
        <v>Сиреневый</v>
      </c>
      <c r="K521" s="60" t="str">
        <f>IF( 'база от провайдера'!F495&lt;&gt;"",CONCATENATE('база от провайдера'!E495,"к",'база от провайдера'!F495),'база от провайдера'!E495)</f>
        <v>20</v>
      </c>
      <c r="M521" s="60" t="s">
        <v>1232</v>
      </c>
      <c r="T521" s="60" t="s">
        <v>1233</v>
      </c>
      <c r="AB521" s="62" t="str">
        <f>CONCATENATE(IF('база от провайдера'!G495&lt;&gt;"",CONCATENATE( "Дом запущен: ",'база от провайдера'!G495,". "),""), IF('база от провайдера'!M495&lt;&gt;"",CONCATENATE("Этажей: ",'база от провайдера'!M495,". "),""),  IF('база от провайдера'!N495&lt;&gt;"",CONCATENATE("Квартир: ",'база от провайдера'!N495),""))</f>
        <v>Дом запущен: 23/08/2007-15:02:16. Этажей: 1. Квартир: 16</v>
      </c>
      <c r="AC521" s="60"/>
      <c r="AD521" s="67" t="s">
        <v>1234</v>
      </c>
    </row>
    <row r="522" spans="2:30" x14ac:dyDescent="0.25">
      <c r="B522" s="18">
        <f t="shared" si="14"/>
        <v>3</v>
      </c>
      <c r="C522" s="17" t="str">
        <f t="shared" si="15"/>
        <v>Билайн</v>
      </c>
      <c r="D522" s="9"/>
      <c r="E522" s="60" t="str">
        <f>VLOOKUP('база от провайдера'!A496,Лист1!B$2:F$11,2,FALSE)</f>
        <v>Ленинградская область</v>
      </c>
      <c r="F522" s="60"/>
      <c r="G522" s="61" t="str">
        <f>VLOOKUP('база от провайдера'!A496,Лист1!B$2:F$11,3,FALSE)</f>
        <v>Санкт-Петербург</v>
      </c>
      <c r="H522" s="60" t="str">
        <f>VLOOKUP('база от провайдера'!A496,Лист1!B$2:F$11,4,FALSE)</f>
        <v>г</v>
      </c>
      <c r="I522" s="60" t="str">
        <f>VLOOKUP('база от провайдера'!A496,Лист1!B$2:F$11,5,FALSE)</f>
        <v>ДА</v>
      </c>
      <c r="J522" s="60" t="str">
        <f>'база от провайдера'!D496</f>
        <v>Сиреневый</v>
      </c>
      <c r="K522" s="60" t="str">
        <f>IF( 'база от провайдера'!F496&lt;&gt;"",CONCATENATE('база от провайдера'!E496,"к",'база от провайдера'!F496),'база от провайдера'!E496)</f>
        <v>22</v>
      </c>
      <c r="M522" s="60" t="s">
        <v>1232</v>
      </c>
      <c r="T522" s="60" t="s">
        <v>1233</v>
      </c>
      <c r="AB522" s="62" t="str">
        <f>CONCATENATE(IF('база от провайдера'!G496&lt;&gt;"",CONCATENATE( "Дом запущен: ",'база от провайдера'!G496,". "),""), IF('база от провайдера'!M496&lt;&gt;"",CONCATENATE("Этажей: ",'база от провайдера'!M496,". "),""),  IF('база от провайдера'!N496&lt;&gt;"",CONCATENATE("Квартир: ",'база от провайдера'!N496),""))</f>
        <v>Дом запущен: 23/08/2007-15:02:27. Этажей: 12. Квартир: 9</v>
      </c>
      <c r="AC522" s="60"/>
      <c r="AD522" s="63" t="s">
        <v>1234</v>
      </c>
    </row>
    <row r="523" spans="2:30" x14ac:dyDescent="0.25">
      <c r="B523" s="18">
        <f t="shared" si="14"/>
        <v>3</v>
      </c>
      <c r="C523" s="17" t="str">
        <f t="shared" si="15"/>
        <v>Билайн</v>
      </c>
      <c r="D523" s="9"/>
      <c r="E523" s="60" t="str">
        <f>VLOOKUP('база от провайдера'!A497,Лист1!B$2:F$11,2,FALSE)</f>
        <v>Ленинградская область</v>
      </c>
      <c r="F523" s="60"/>
      <c r="G523" s="61" t="str">
        <f>VLOOKUP('база от провайдера'!A497,Лист1!B$2:F$11,3,FALSE)</f>
        <v>Санкт-Петербург</v>
      </c>
      <c r="H523" s="60" t="str">
        <f>VLOOKUP('база от провайдера'!A497,Лист1!B$2:F$11,4,FALSE)</f>
        <v>г</v>
      </c>
      <c r="I523" s="60" t="str">
        <f>VLOOKUP('база от провайдера'!A497,Лист1!B$2:F$11,5,FALSE)</f>
        <v>ДА</v>
      </c>
      <c r="J523" s="60" t="str">
        <f>'база от провайдера'!D497</f>
        <v>Грибалевой</v>
      </c>
      <c r="K523" s="60" t="str">
        <f>IF( 'база от провайдера'!F497&lt;&gt;"",CONCATENATE('база от провайдера'!E497,"к",'база от провайдера'!F497),'база от провайдера'!E497)</f>
        <v>6</v>
      </c>
      <c r="M523" s="60" t="s">
        <v>1232</v>
      </c>
      <c r="T523" s="60" t="s">
        <v>1233</v>
      </c>
      <c r="AB523" s="62" t="str">
        <f>CONCATENATE(IF('база от провайдера'!G497&lt;&gt;"",CONCATENATE( "Дом запущен: ",'база от провайдера'!G497,". "),""), IF('база от провайдера'!M497&lt;&gt;"",CONCATENATE("Этажей: ",'база от провайдера'!M497,". "),""),  IF('база от провайдера'!N497&lt;&gt;"",CONCATENATE("Квартир: ",'база от провайдера'!N497),""))</f>
        <v>Дом запущен: 25/08/2011-18:05:34. Этажей: 3. Квартир: 5</v>
      </c>
      <c r="AC523" s="60"/>
      <c r="AD523" s="67" t="s">
        <v>1234</v>
      </c>
    </row>
    <row r="524" spans="2:30" x14ac:dyDescent="0.25">
      <c r="B524" s="18">
        <f t="shared" si="14"/>
        <v>3</v>
      </c>
      <c r="C524" s="17" t="str">
        <f t="shared" si="15"/>
        <v>Билайн</v>
      </c>
      <c r="D524" s="9"/>
      <c r="E524" s="60" t="str">
        <f>VLOOKUP('база от провайдера'!A498,Лист1!B$2:F$11,2,FALSE)</f>
        <v>Ленинградская область</v>
      </c>
      <c r="F524" s="60"/>
      <c r="G524" s="61" t="str">
        <f>VLOOKUP('база от провайдера'!A498,Лист1!B$2:F$11,3,FALSE)</f>
        <v>Санкт-Петербург</v>
      </c>
      <c r="H524" s="60" t="str">
        <f>VLOOKUP('база от провайдера'!A498,Лист1!B$2:F$11,4,FALSE)</f>
        <v>г</v>
      </c>
      <c r="I524" s="60" t="str">
        <f>VLOOKUP('база от провайдера'!A498,Лист1!B$2:F$11,5,FALSE)</f>
        <v>ДА</v>
      </c>
      <c r="J524" s="60" t="str">
        <f>'база от провайдера'!D498</f>
        <v>Грибалевой</v>
      </c>
      <c r="K524" s="60" t="str">
        <f>IF( 'база от провайдера'!F498&lt;&gt;"",CONCATENATE('база от провайдера'!E498,"к",'база от провайдера'!F498),'база от провайдера'!E498)</f>
        <v>10</v>
      </c>
      <c r="M524" s="60" t="s">
        <v>1232</v>
      </c>
      <c r="T524" s="60" t="s">
        <v>1233</v>
      </c>
      <c r="AB524" s="62" t="str">
        <f>CONCATENATE(IF('база от провайдера'!G498&lt;&gt;"",CONCATENATE( "Дом запущен: ",'база от провайдера'!G498,". "),""), IF('база от провайдера'!M498&lt;&gt;"",CONCATENATE("Этажей: ",'база от провайдера'!M498,". "),""),  IF('база от провайдера'!N498&lt;&gt;"",CONCATENATE("Квартир: ",'база от провайдера'!N498),""))</f>
        <v>Дом запущен: 25/08/2011-18:06:00. Этажей: 3. Квартир: 5</v>
      </c>
      <c r="AC524" s="60"/>
      <c r="AD524" s="63" t="s">
        <v>1234</v>
      </c>
    </row>
    <row r="525" spans="2:30" x14ac:dyDescent="0.25">
      <c r="B525" s="18">
        <f t="shared" si="14"/>
        <v>3</v>
      </c>
      <c r="C525" s="17" t="str">
        <f t="shared" si="15"/>
        <v>Билайн</v>
      </c>
      <c r="D525" s="9"/>
      <c r="E525" s="60" t="str">
        <f>VLOOKUP('база от провайдера'!A499,Лист1!B$2:F$11,2,FALSE)</f>
        <v>Ленинградская область</v>
      </c>
      <c r="F525" s="60"/>
      <c r="G525" s="61" t="str">
        <f>VLOOKUP('база от провайдера'!A499,Лист1!B$2:F$11,3,FALSE)</f>
        <v>Санкт-Петербург</v>
      </c>
      <c r="H525" s="60" t="str">
        <f>VLOOKUP('база от провайдера'!A499,Лист1!B$2:F$11,4,FALSE)</f>
        <v>г</v>
      </c>
      <c r="I525" s="60" t="str">
        <f>VLOOKUP('база от провайдера'!A499,Лист1!B$2:F$11,5,FALSE)</f>
        <v>ДА</v>
      </c>
      <c r="J525" s="60" t="str">
        <f>'база от провайдера'!D499</f>
        <v>Жака Дюкло</v>
      </c>
      <c r="K525" s="60" t="str">
        <f>IF( 'база от провайдера'!F499&lt;&gt;"",CONCATENATE('база от провайдера'!E499,"к",'база от провайдера'!F499),'база от провайдера'!E499)</f>
        <v>4</v>
      </c>
      <c r="M525" s="60" t="s">
        <v>1232</v>
      </c>
      <c r="T525" s="60" t="s">
        <v>1233</v>
      </c>
      <c r="AB525" s="62" t="str">
        <f>CONCATENATE(IF('база от провайдера'!G499&lt;&gt;"",CONCATENATE( "Дом запущен: ",'база от провайдера'!G499,". "),""), IF('база от провайдера'!M499&lt;&gt;"",CONCATENATE("Этажей: ",'база от провайдера'!M499,". "),""),  IF('база от провайдера'!N499&lt;&gt;"",CONCATENATE("Квартир: ",'база от провайдера'!N499),""))</f>
        <v>Дом запущен: 16/02/2011-18:40:53. Этажей: 1. Квартир: 10</v>
      </c>
      <c r="AC525" s="60"/>
      <c r="AD525" s="67" t="s">
        <v>1234</v>
      </c>
    </row>
    <row r="526" spans="2:30" x14ac:dyDescent="0.25">
      <c r="B526" s="18">
        <f t="shared" si="14"/>
        <v>3</v>
      </c>
      <c r="C526" s="17" t="str">
        <f t="shared" si="15"/>
        <v>Билайн</v>
      </c>
      <c r="D526" s="9"/>
      <c r="E526" s="60" t="str">
        <f>VLOOKUP('база от провайдера'!A500,Лист1!B$2:F$11,2,FALSE)</f>
        <v>Ленинградская область</v>
      </c>
      <c r="F526" s="60"/>
      <c r="G526" s="61" t="str">
        <f>VLOOKUP('база от провайдера'!A500,Лист1!B$2:F$11,3,FALSE)</f>
        <v>Санкт-Петербург</v>
      </c>
      <c r="H526" s="60" t="str">
        <f>VLOOKUP('база от провайдера'!A500,Лист1!B$2:F$11,4,FALSE)</f>
        <v>г</v>
      </c>
      <c r="I526" s="60" t="str">
        <f>VLOOKUP('база от провайдера'!A500,Лист1!B$2:F$11,5,FALSE)</f>
        <v>ДА</v>
      </c>
      <c r="J526" s="60" t="str">
        <f>'база от провайдера'!D500</f>
        <v>Жака Дюкло</v>
      </c>
      <c r="K526" s="60" t="str">
        <f>IF( 'база от провайдера'!F500&lt;&gt;"",CONCATENATE('база от провайдера'!E500,"к",'база от провайдера'!F500),'база от провайдера'!E500)</f>
        <v>6к1</v>
      </c>
      <c r="M526" s="60" t="s">
        <v>1232</v>
      </c>
      <c r="T526" s="60" t="s">
        <v>1233</v>
      </c>
      <c r="AB526" s="62" t="str">
        <f>CONCATENATE(IF('база от провайдера'!G500&lt;&gt;"",CONCATENATE( "Дом запущен: ",'база от провайдера'!G500,". "),""), IF('база от провайдера'!M500&lt;&gt;"",CONCATENATE("Этажей: ",'база от провайдера'!M500,". "),""),  IF('база от провайдера'!N500&lt;&gt;"",CONCATENATE("Квартир: ",'база от провайдера'!N500),""))</f>
        <v>Дом запущен: 16/02/2011-18:41:03. Этажей: 5. Квартир: 5</v>
      </c>
      <c r="AC526" s="60"/>
      <c r="AD526" s="63" t="s">
        <v>1234</v>
      </c>
    </row>
    <row r="527" spans="2:30" x14ac:dyDescent="0.25">
      <c r="B527" s="18">
        <f t="shared" si="14"/>
        <v>3</v>
      </c>
      <c r="C527" s="17" t="str">
        <f t="shared" si="15"/>
        <v>Билайн</v>
      </c>
      <c r="D527" s="9"/>
      <c r="E527" s="60" t="str">
        <f>VLOOKUP('база от провайдера'!A501,Лист1!B$2:F$11,2,FALSE)</f>
        <v>Ленинградская область</v>
      </c>
      <c r="F527" s="60"/>
      <c r="G527" s="61" t="str">
        <f>VLOOKUP('база от провайдера'!A501,Лист1!B$2:F$11,3,FALSE)</f>
        <v>Санкт-Петербург</v>
      </c>
      <c r="H527" s="60" t="str">
        <f>VLOOKUP('база от провайдера'!A501,Лист1!B$2:F$11,4,FALSE)</f>
        <v>г</v>
      </c>
      <c r="I527" s="60" t="str">
        <f>VLOOKUP('база от провайдера'!A501,Лист1!B$2:F$11,5,FALSE)</f>
        <v>ДА</v>
      </c>
      <c r="J527" s="60" t="str">
        <f>'база от провайдера'!D501</f>
        <v>Харченко</v>
      </c>
      <c r="K527" s="60" t="str">
        <f>IF( 'база от провайдера'!F501&lt;&gt;"",CONCATENATE('база от провайдера'!E501,"к",'база от провайдера'!F501),'база от провайдера'!E501)</f>
        <v>19</v>
      </c>
      <c r="M527" s="60" t="s">
        <v>1232</v>
      </c>
      <c r="T527" s="60" t="s">
        <v>1233</v>
      </c>
      <c r="AB527" s="62" t="str">
        <f>CONCATENATE(IF('база от провайдера'!G501&lt;&gt;"",CONCATENATE( "Дом запущен: ",'база от провайдера'!G501,". "),""), IF('база от провайдера'!M501&lt;&gt;"",CONCATENATE("Этажей: ",'база от провайдера'!M501,". "),""),  IF('база от провайдера'!N501&lt;&gt;"",CONCATENATE("Квартир: ",'база от провайдера'!N501),""))</f>
        <v>Дом запущен: 25/08/2011-18:06:09. Этажей: 3. Квартир: 5</v>
      </c>
      <c r="AC527" s="60"/>
      <c r="AD527" s="67" t="s">
        <v>1234</v>
      </c>
    </row>
    <row r="528" spans="2:30" x14ac:dyDescent="0.25">
      <c r="B528" s="18">
        <f t="shared" si="14"/>
        <v>3</v>
      </c>
      <c r="C528" s="17" t="str">
        <f t="shared" si="15"/>
        <v>Билайн</v>
      </c>
      <c r="D528" s="9"/>
      <c r="E528" s="60" t="str">
        <f>VLOOKUP('база от провайдера'!A502,Лист1!B$2:F$11,2,FALSE)</f>
        <v>Ленинградская область</v>
      </c>
      <c r="F528" s="60"/>
      <c r="G528" s="61" t="str">
        <f>VLOOKUP('база от провайдера'!A502,Лист1!B$2:F$11,3,FALSE)</f>
        <v>Санкт-Петербург</v>
      </c>
      <c r="H528" s="60" t="str">
        <f>VLOOKUP('база от провайдера'!A502,Лист1!B$2:F$11,4,FALSE)</f>
        <v>г</v>
      </c>
      <c r="I528" s="60" t="str">
        <f>VLOOKUP('база от провайдера'!A502,Лист1!B$2:F$11,5,FALSE)</f>
        <v>ДА</v>
      </c>
      <c r="J528" s="60" t="str">
        <f>'база от провайдера'!D502</f>
        <v>Хошимина</v>
      </c>
      <c r="K528" s="60" t="str">
        <f>IF( 'база от провайдера'!F502&lt;&gt;"",CONCATENATE('база от провайдера'!E502,"к",'база от провайдера'!F502),'база от провайдера'!E502)</f>
        <v>7к1</v>
      </c>
      <c r="M528" s="60" t="s">
        <v>1232</v>
      </c>
      <c r="T528" s="60" t="s">
        <v>1233</v>
      </c>
      <c r="AB528" s="62" t="str">
        <f>CONCATENATE(IF('база от провайдера'!G502&lt;&gt;"",CONCATENATE( "Дом запущен: ",'база от провайдера'!G502,". "),""), IF('база от провайдера'!M502&lt;&gt;"",CONCATENATE("Этажей: ",'база от провайдера'!M502,". "),""),  IF('база от провайдера'!N502&lt;&gt;"",CONCATENATE("Квартир: ",'база от провайдера'!N502),""))</f>
        <v>Дом запущен: 05/03/2013-12:36:33. Этажей: 1. Квартир: 16</v>
      </c>
      <c r="AC528" s="60"/>
      <c r="AD528" s="63" t="s">
        <v>1234</v>
      </c>
    </row>
    <row r="529" spans="2:30" x14ac:dyDescent="0.25">
      <c r="B529" s="18">
        <f t="shared" si="14"/>
        <v>3</v>
      </c>
      <c r="C529" s="17" t="str">
        <f t="shared" si="15"/>
        <v>Билайн</v>
      </c>
      <c r="D529" s="9"/>
      <c r="E529" s="60" t="str">
        <f>VLOOKUP('база от провайдера'!A503,Лист1!B$2:F$11,2,FALSE)</f>
        <v>Ленинградская область</v>
      </c>
      <c r="F529" s="60"/>
      <c r="G529" s="61" t="str">
        <f>VLOOKUP('база от провайдера'!A503,Лист1!B$2:F$11,3,FALSE)</f>
        <v>Санкт-Петербург</v>
      </c>
      <c r="H529" s="60" t="str">
        <f>VLOOKUP('база от провайдера'!A503,Лист1!B$2:F$11,4,FALSE)</f>
        <v>г</v>
      </c>
      <c r="I529" s="60" t="str">
        <f>VLOOKUP('база от провайдера'!A503,Лист1!B$2:F$11,5,FALSE)</f>
        <v>ДА</v>
      </c>
      <c r="J529" s="60" t="str">
        <f>'база от провайдера'!D503</f>
        <v>Хошимина</v>
      </c>
      <c r="K529" s="60" t="str">
        <f>IF( 'база от провайдера'!F503&lt;&gt;"",CONCATENATE('база от провайдера'!E503,"к",'база от провайдера'!F503),'база от провайдера'!E503)</f>
        <v>11к3</v>
      </c>
      <c r="M529" s="60" t="s">
        <v>1232</v>
      </c>
      <c r="T529" s="60" t="s">
        <v>1233</v>
      </c>
      <c r="AB529" s="62" t="str">
        <f>CONCATENATE(IF('база от провайдера'!G503&lt;&gt;"",CONCATENATE( "Дом запущен: ",'база от провайдера'!G503,". "),""), IF('база от провайдера'!M503&lt;&gt;"",CONCATENATE("Этажей: ",'база от провайдера'!M503,". "),""),  IF('база от провайдера'!N503&lt;&gt;"",CONCATENATE("Квартир: ",'база от провайдера'!N503),""))</f>
        <v>Дом запущен: 31/07/2007-11:19:36. Этажей: 4. Квартир: 9</v>
      </c>
      <c r="AC529" s="60"/>
      <c r="AD529" s="67" t="s">
        <v>1234</v>
      </c>
    </row>
    <row r="530" spans="2:30" x14ac:dyDescent="0.25">
      <c r="B530" s="18">
        <f t="shared" si="14"/>
        <v>3</v>
      </c>
      <c r="C530" s="17" t="str">
        <f t="shared" si="15"/>
        <v>Билайн</v>
      </c>
      <c r="D530" s="9"/>
      <c r="E530" s="60" t="str">
        <f>VLOOKUP('база от провайдера'!A504,Лист1!B$2:F$11,2,FALSE)</f>
        <v>Ленинградская область</v>
      </c>
      <c r="F530" s="60"/>
      <c r="G530" s="61" t="str">
        <f>VLOOKUP('база от провайдера'!A504,Лист1!B$2:F$11,3,FALSE)</f>
        <v>Санкт-Петербург</v>
      </c>
      <c r="H530" s="60" t="str">
        <f>VLOOKUP('база от провайдера'!A504,Лист1!B$2:F$11,4,FALSE)</f>
        <v>г</v>
      </c>
      <c r="I530" s="60" t="str">
        <f>VLOOKUP('база от провайдера'!A504,Лист1!B$2:F$11,5,FALSE)</f>
        <v>ДА</v>
      </c>
      <c r="J530" s="60" t="str">
        <f>'база от провайдера'!D504</f>
        <v>Хошимина</v>
      </c>
      <c r="K530" s="60" t="str">
        <f>IF( 'база от провайдера'!F504&lt;&gt;"",CONCATENATE('база от провайдера'!E504,"к",'база от провайдера'!F504),'база от провайдера'!E504)</f>
        <v>13к2</v>
      </c>
      <c r="M530" s="60" t="s">
        <v>1232</v>
      </c>
      <c r="T530" s="60" t="s">
        <v>1233</v>
      </c>
      <c r="AB530" s="62" t="str">
        <f>CONCATENATE(IF('база от провайдера'!G504&lt;&gt;"",CONCATENATE( "Дом запущен: ",'база от провайдера'!G504,". "),""), IF('база от провайдера'!M504&lt;&gt;"",CONCATENATE("Этажей: ",'база от провайдера'!M504,". "),""),  IF('база от провайдера'!N504&lt;&gt;"",CONCATENATE("Квартир: ",'база от провайдера'!N504),""))</f>
        <v>Дом запущен: 31/07/2007-11:22:11. Этажей: 9. Квартир: 9</v>
      </c>
      <c r="AC530" s="60"/>
      <c r="AD530" s="63" t="s">
        <v>1234</v>
      </c>
    </row>
    <row r="531" spans="2:30" x14ac:dyDescent="0.25">
      <c r="B531" s="18">
        <f t="shared" si="14"/>
        <v>3</v>
      </c>
      <c r="C531" s="17" t="str">
        <f t="shared" si="15"/>
        <v>Билайн</v>
      </c>
      <c r="D531" s="9"/>
      <c r="E531" s="60" t="str">
        <f>VLOOKUP('база от провайдера'!A505,Лист1!B$2:F$11,2,FALSE)</f>
        <v>Ленинградская область</v>
      </c>
      <c r="F531" s="60"/>
      <c r="G531" s="61" t="str">
        <f>VLOOKUP('база от провайдера'!A505,Лист1!B$2:F$11,3,FALSE)</f>
        <v>Санкт-Петербург</v>
      </c>
      <c r="H531" s="60" t="str">
        <f>VLOOKUP('база от провайдера'!A505,Лист1!B$2:F$11,4,FALSE)</f>
        <v>г</v>
      </c>
      <c r="I531" s="60" t="str">
        <f>VLOOKUP('база от провайдера'!A505,Лист1!B$2:F$11,5,FALSE)</f>
        <v>ДА</v>
      </c>
      <c r="J531" s="60" t="str">
        <f>'база от провайдера'!D505</f>
        <v>Шателена</v>
      </c>
      <c r="K531" s="60" t="str">
        <f>IF( 'база от провайдера'!F505&lt;&gt;"",CONCATENATE('база от провайдера'!E505,"к",'база от провайдера'!F505),'база от провайдера'!E505)</f>
        <v>6</v>
      </c>
      <c r="M531" s="60" t="s">
        <v>1232</v>
      </c>
      <c r="T531" s="60" t="s">
        <v>1233</v>
      </c>
      <c r="AB531" s="62" t="str">
        <f>CONCATENATE(IF('база от провайдера'!G505&lt;&gt;"",CONCATENATE( "Дом запущен: ",'база от провайдера'!G505,". "),""), IF('база от провайдера'!M505&lt;&gt;"",CONCATENATE("Этажей: ",'база от провайдера'!M505,". "),""),  IF('база от провайдера'!N505&lt;&gt;"",CONCATENATE("Квартир: ",'база от провайдера'!N505),""))</f>
        <v>Дом запущен: 29/03/2011-18:51:14. Этажей: 3. Квартир: 5</v>
      </c>
      <c r="AC531" s="60"/>
      <c r="AD531" s="67" t="s">
        <v>1234</v>
      </c>
    </row>
    <row r="532" spans="2:30" x14ac:dyDescent="0.25">
      <c r="B532" s="18">
        <f t="shared" si="14"/>
        <v>3</v>
      </c>
      <c r="C532" s="17" t="str">
        <f t="shared" si="15"/>
        <v>Билайн</v>
      </c>
      <c r="D532" s="9"/>
      <c r="E532" s="60" t="str">
        <f>VLOOKUP('база от провайдера'!A506,Лист1!B$2:F$11,2,FALSE)</f>
        <v>Ленинградская область</v>
      </c>
      <c r="F532" s="60"/>
      <c r="G532" s="61" t="str">
        <f>VLOOKUP('база от провайдера'!A506,Лист1!B$2:F$11,3,FALSE)</f>
        <v>Санкт-Петербург</v>
      </c>
      <c r="H532" s="60" t="str">
        <f>VLOOKUP('база от провайдера'!A506,Лист1!B$2:F$11,4,FALSE)</f>
        <v>г</v>
      </c>
      <c r="I532" s="60" t="str">
        <f>VLOOKUP('база от провайдера'!A506,Лист1!B$2:F$11,5,FALSE)</f>
        <v>ДА</v>
      </c>
      <c r="J532" s="60" t="str">
        <f>'база от провайдера'!D506</f>
        <v>Шателена</v>
      </c>
      <c r="K532" s="60" t="str">
        <f>IF( 'база от провайдера'!F506&lt;&gt;"",CONCATENATE('база от провайдера'!E506,"к",'база от провайдера'!F506),'база от провайдера'!E506)</f>
        <v>14</v>
      </c>
      <c r="M532" s="60" t="s">
        <v>1232</v>
      </c>
      <c r="T532" s="60" t="s">
        <v>1233</v>
      </c>
      <c r="AB532" s="62" t="str">
        <f>CONCATENATE(IF('база от провайдера'!G506&lt;&gt;"",CONCATENATE( "Дом запущен: ",'база от провайдера'!G506,". "),""), IF('база от провайдера'!M506&lt;&gt;"",CONCATENATE("Этажей: ",'база от провайдера'!M506,". "),""),  IF('база от провайдера'!N506&lt;&gt;"",CONCATENATE("Квартир: ",'база от провайдера'!N506),""))</f>
        <v>Дом запущен: 16/02/2011-18:39:42. Этажей: 3. Квартир: 5</v>
      </c>
      <c r="AC532" s="60"/>
      <c r="AD532" s="63" t="s">
        <v>1234</v>
      </c>
    </row>
    <row r="533" spans="2:30" x14ac:dyDescent="0.25">
      <c r="B533" s="18">
        <f t="shared" si="14"/>
        <v>3</v>
      </c>
      <c r="C533" s="17" t="str">
        <f t="shared" si="15"/>
        <v>Билайн</v>
      </c>
      <c r="D533" s="9"/>
      <c r="E533" s="60" t="str">
        <f>VLOOKUP('база от провайдера'!A507,Лист1!B$2:F$11,2,FALSE)</f>
        <v>Ленинградская область</v>
      </c>
      <c r="F533" s="60"/>
      <c r="G533" s="61" t="str">
        <f>VLOOKUP('база от провайдера'!A507,Лист1!B$2:F$11,3,FALSE)</f>
        <v>Санкт-Петербург</v>
      </c>
      <c r="H533" s="60" t="str">
        <f>VLOOKUP('база от провайдера'!A507,Лист1!B$2:F$11,4,FALSE)</f>
        <v>г</v>
      </c>
      <c r="I533" s="60" t="str">
        <f>VLOOKUP('база от провайдера'!A507,Лист1!B$2:F$11,5,FALSE)</f>
        <v>ДА</v>
      </c>
      <c r="J533" s="60" t="str">
        <f>'база от провайдера'!D507</f>
        <v>Шателена</v>
      </c>
      <c r="K533" s="60" t="str">
        <f>IF( 'база от провайдера'!F507&lt;&gt;"",CONCATENATE('база от провайдера'!E507,"к",'база от провайдера'!F507),'база от провайдера'!E507)</f>
        <v>20</v>
      </c>
      <c r="M533" s="60" t="s">
        <v>1232</v>
      </c>
      <c r="T533" s="60" t="s">
        <v>1233</v>
      </c>
      <c r="AB533" s="62" t="str">
        <f>CONCATENATE(IF('база от провайдера'!G507&lt;&gt;"",CONCATENATE( "Дом запущен: ",'база от провайдера'!G507,". "),""), IF('база от провайдера'!M507&lt;&gt;"",CONCATENATE("Этажей: ",'база от провайдера'!M507,". "),""),  IF('база от провайдера'!N507&lt;&gt;"",CONCATENATE("Квартир: ",'база от провайдера'!N507),""))</f>
        <v>Дом запущен: 16/02/2011-18:40:12. Этажей: 5. Квартир: 5</v>
      </c>
      <c r="AC533" s="60"/>
      <c r="AD533" s="67" t="s">
        <v>1234</v>
      </c>
    </row>
    <row r="534" spans="2:30" x14ac:dyDescent="0.25">
      <c r="B534" s="18">
        <f t="shared" si="14"/>
        <v>3</v>
      </c>
      <c r="C534" s="17" t="str">
        <f t="shared" si="15"/>
        <v>Билайн</v>
      </c>
      <c r="D534" s="9"/>
      <c r="E534" s="60" t="str">
        <f>VLOOKUP('база от провайдера'!A508,Лист1!B$2:F$11,2,FALSE)</f>
        <v>Ленинградская область</v>
      </c>
      <c r="F534" s="60"/>
      <c r="G534" s="61" t="str">
        <f>VLOOKUP('база от провайдера'!A508,Лист1!B$2:F$11,3,FALSE)</f>
        <v>Санкт-Петербург</v>
      </c>
      <c r="H534" s="60" t="str">
        <f>VLOOKUP('база от провайдера'!A508,Лист1!B$2:F$11,4,FALSE)</f>
        <v>г</v>
      </c>
      <c r="I534" s="60" t="str">
        <f>VLOOKUP('база от провайдера'!A508,Лист1!B$2:F$11,5,FALSE)</f>
        <v>ДА</v>
      </c>
      <c r="J534" s="60" t="str">
        <f>'база от провайдера'!D508</f>
        <v>Энгельса</v>
      </c>
      <c r="K534" s="60" t="str">
        <f>IF( 'база от провайдера'!F508&lt;&gt;"",CONCATENATE('база от провайдера'!E508,"к",'база от провайдера'!F508),'база от провайдера'!E508)</f>
        <v>17</v>
      </c>
      <c r="M534" s="60" t="s">
        <v>1232</v>
      </c>
      <c r="T534" s="60" t="s">
        <v>1233</v>
      </c>
      <c r="AB534" s="62" t="str">
        <f>CONCATENATE(IF('база от провайдера'!G508&lt;&gt;"",CONCATENATE( "Дом запущен: ",'база от провайдера'!G508,". "),""), IF('база от провайдера'!M508&lt;&gt;"",CONCATENATE("Этажей: ",'база от провайдера'!M508,". "),""),  IF('база от провайдера'!N508&lt;&gt;"",CONCATENATE("Квартир: ",'база от провайдера'!N508),""))</f>
        <v>Дом запущен: 05/03/2011-17:22:53. Этажей: 1. Квартир: 3</v>
      </c>
      <c r="AC534" s="60"/>
      <c r="AD534" s="63" t="s">
        <v>1234</v>
      </c>
    </row>
    <row r="535" spans="2:30" x14ac:dyDescent="0.25">
      <c r="B535" s="18">
        <f t="shared" si="14"/>
        <v>3</v>
      </c>
      <c r="C535" s="17" t="str">
        <f t="shared" si="15"/>
        <v>Билайн</v>
      </c>
      <c r="D535" s="9"/>
      <c r="E535" s="60" t="str">
        <f>VLOOKUP('база от провайдера'!A509,Лист1!B$2:F$11,2,FALSE)</f>
        <v>Ленинградская область</v>
      </c>
      <c r="F535" s="60"/>
      <c r="G535" s="61" t="str">
        <f>VLOOKUP('база от провайдера'!A509,Лист1!B$2:F$11,3,FALSE)</f>
        <v>Санкт-Петербург</v>
      </c>
      <c r="H535" s="60" t="str">
        <f>VLOOKUP('база от провайдера'!A509,Лист1!B$2:F$11,4,FALSE)</f>
        <v>г</v>
      </c>
      <c r="I535" s="60" t="str">
        <f>VLOOKUP('база от провайдера'!A509,Лист1!B$2:F$11,5,FALSE)</f>
        <v>ДА</v>
      </c>
      <c r="J535" s="60" t="str">
        <f>'база от провайдера'!D509</f>
        <v>Стойкости</v>
      </c>
      <c r="K535" s="60" t="str">
        <f>IF( 'база от провайдера'!F509&lt;&gt;"",CONCATENATE('база от провайдера'!E509,"к",'база от провайдера'!F509),'база от провайдера'!E509)</f>
        <v>19</v>
      </c>
      <c r="M535" s="60" t="s">
        <v>1232</v>
      </c>
      <c r="T535" s="60" t="s">
        <v>1233</v>
      </c>
      <c r="AB535" s="62" t="str">
        <f>CONCATENATE(IF('база от провайдера'!G509&lt;&gt;"",CONCATENATE( "Дом запущен: ",'база от провайдера'!G509,". "),""), IF('база от провайдера'!M509&lt;&gt;"",CONCATENATE("Этажей: ",'база от провайдера'!M509,". "),""),  IF('база от провайдера'!N509&lt;&gt;"",CONCATENATE("Квартир: ",'база от провайдера'!N509),""))</f>
        <v>Дом запущен: 27/08/2007-14:16:04. Этажей: 4. Квартир: 9</v>
      </c>
      <c r="AC535" s="60"/>
      <c r="AD535" s="67" t="s">
        <v>1234</v>
      </c>
    </row>
    <row r="536" spans="2:30" x14ac:dyDescent="0.25">
      <c r="B536" s="18">
        <f t="shared" si="14"/>
        <v>3</v>
      </c>
      <c r="C536" s="17" t="str">
        <f t="shared" si="15"/>
        <v>Билайн</v>
      </c>
      <c r="D536" s="9"/>
      <c r="E536" s="60" t="str">
        <f>VLOOKUP('база от провайдера'!A510,Лист1!B$2:F$11,2,FALSE)</f>
        <v>Ленинградская область</v>
      </c>
      <c r="F536" s="60"/>
      <c r="G536" s="61" t="str">
        <f>VLOOKUP('база от провайдера'!A510,Лист1!B$2:F$11,3,FALSE)</f>
        <v>Санкт-Петербург</v>
      </c>
      <c r="H536" s="60" t="str">
        <f>VLOOKUP('база от провайдера'!A510,Лист1!B$2:F$11,4,FALSE)</f>
        <v>г</v>
      </c>
      <c r="I536" s="60" t="str">
        <f>VLOOKUP('база от провайдера'!A510,Лист1!B$2:F$11,5,FALSE)</f>
        <v>ДА</v>
      </c>
      <c r="J536" s="60" t="str">
        <f>'база от провайдера'!D510</f>
        <v>Стойкости</v>
      </c>
      <c r="K536" s="60" t="str">
        <f>IF( 'база от провайдера'!F510&lt;&gt;"",CONCATENATE('база от провайдера'!E510,"к",'база от провайдера'!F510),'база от провайдера'!E510)</f>
        <v>28</v>
      </c>
      <c r="M536" s="60" t="s">
        <v>1232</v>
      </c>
      <c r="T536" s="60" t="s">
        <v>1233</v>
      </c>
      <c r="AB536" s="62" t="str">
        <f>CONCATENATE(IF('база от провайдера'!G510&lt;&gt;"",CONCATENATE( "Дом запущен: ",'база от провайдера'!G510,". "),""), IF('база от провайдера'!M510&lt;&gt;"",CONCATENATE("Этажей: ",'база от провайдера'!M510,". "),""),  IF('база от провайдера'!N510&lt;&gt;"",CONCATENATE("Квартир: ",'база от провайдера'!N510),""))</f>
        <v>Дом запущен: 27/08/2007-16:46:51. Этажей: 3. Квартир: 12</v>
      </c>
      <c r="AC536" s="60"/>
      <c r="AD536" s="63" t="s">
        <v>1234</v>
      </c>
    </row>
    <row r="537" spans="2:30" x14ac:dyDescent="0.25">
      <c r="B537" s="18">
        <f t="shared" si="14"/>
        <v>3</v>
      </c>
      <c r="C537" s="17" t="str">
        <f t="shared" si="15"/>
        <v>Билайн</v>
      </c>
      <c r="D537" s="9"/>
      <c r="E537" s="60" t="str">
        <f>VLOOKUP('база от провайдера'!A511,Лист1!B$2:F$11,2,FALSE)</f>
        <v>Ленинградская область</v>
      </c>
      <c r="F537" s="60"/>
      <c r="G537" s="61" t="str">
        <f>VLOOKUP('база от провайдера'!A511,Лист1!B$2:F$11,3,FALSE)</f>
        <v>Санкт-Петербург</v>
      </c>
      <c r="H537" s="60" t="str">
        <f>VLOOKUP('база от провайдера'!A511,Лист1!B$2:F$11,4,FALSE)</f>
        <v>г</v>
      </c>
      <c r="I537" s="60" t="str">
        <f>VLOOKUP('база от провайдера'!A511,Лист1!B$2:F$11,5,FALSE)</f>
        <v>ДА</v>
      </c>
      <c r="J537" s="60" t="str">
        <f>'база от провайдера'!D511</f>
        <v>Стойкости</v>
      </c>
      <c r="K537" s="60" t="str">
        <f>IF( 'база от провайдера'!F511&lt;&gt;"",CONCATENATE('база от провайдера'!E511,"к",'база от провайдера'!F511),'база от провайдера'!E511)</f>
        <v>29к2</v>
      </c>
      <c r="M537" s="60" t="s">
        <v>1232</v>
      </c>
      <c r="T537" s="60" t="s">
        <v>1233</v>
      </c>
      <c r="AB537" s="62" t="str">
        <f>CONCATENATE(IF('база от провайдера'!G511&lt;&gt;"",CONCATENATE( "Дом запущен: ",'база от провайдера'!G511,". "),""), IF('база от провайдера'!M511&lt;&gt;"",CONCATENATE("Этажей: ",'база от провайдера'!M511,". "),""),  IF('база от провайдера'!N511&lt;&gt;"",CONCATENATE("Квартир: ",'база от провайдера'!N511),""))</f>
        <v>Дом запущен: 27/08/2007-14:18:02. Этажей: 5. Квартир: 9</v>
      </c>
      <c r="AC537" s="60"/>
      <c r="AD537" s="67" t="s">
        <v>1234</v>
      </c>
    </row>
    <row r="538" spans="2:30" x14ac:dyDescent="0.25">
      <c r="B538" s="18">
        <f t="shared" si="14"/>
        <v>3</v>
      </c>
      <c r="C538" s="17" t="str">
        <f t="shared" si="15"/>
        <v>Билайн</v>
      </c>
      <c r="D538" s="9"/>
      <c r="E538" s="60" t="str">
        <f>VLOOKUP('база от провайдера'!A512,Лист1!B$2:F$11,2,FALSE)</f>
        <v>Ленинградская область</v>
      </c>
      <c r="F538" s="60"/>
      <c r="G538" s="61" t="str">
        <f>VLOOKUP('база от провайдера'!A512,Лист1!B$2:F$11,3,FALSE)</f>
        <v>Санкт-Петербург</v>
      </c>
      <c r="H538" s="60" t="str">
        <f>VLOOKUP('база от провайдера'!A512,Лист1!B$2:F$11,4,FALSE)</f>
        <v>г</v>
      </c>
      <c r="I538" s="60" t="str">
        <f>VLOOKUP('база от провайдера'!A512,Лист1!B$2:F$11,5,FALSE)</f>
        <v>ДА</v>
      </c>
      <c r="J538" s="60" t="str">
        <f>'база от провайдера'!D512</f>
        <v>Стойкости</v>
      </c>
      <c r="K538" s="60" t="str">
        <f>IF( 'база от провайдера'!F512&lt;&gt;"",CONCATENATE('база от провайдера'!E512,"к",'база от провайдера'!F512),'база от провайдера'!E512)</f>
        <v>30</v>
      </c>
      <c r="M538" s="60" t="s">
        <v>1232</v>
      </c>
      <c r="T538" s="60" t="s">
        <v>1233</v>
      </c>
      <c r="AB538" s="62" t="str">
        <f>CONCATENATE(IF('база от провайдера'!G512&lt;&gt;"",CONCATENATE( "Дом запущен: ",'база от провайдера'!G512,". "),""), IF('база от провайдера'!M512&lt;&gt;"",CONCATENATE("Этажей: ",'база от провайдера'!M512,". "),""),  IF('база от провайдера'!N512&lt;&gt;"",CONCATENATE("Квартир: ",'база от провайдера'!N512),""))</f>
        <v>Дом запущен: 27/08/2007-16:47:07. Этажей: 3. Квартир: 5</v>
      </c>
      <c r="AC538" s="60"/>
      <c r="AD538" s="63" t="s">
        <v>1234</v>
      </c>
    </row>
    <row r="539" spans="2:30" x14ac:dyDescent="0.25">
      <c r="B539" s="18">
        <f t="shared" si="14"/>
        <v>3</v>
      </c>
      <c r="C539" s="17" t="str">
        <f t="shared" si="15"/>
        <v>Билайн</v>
      </c>
      <c r="D539" s="9"/>
      <c r="E539" s="60" t="str">
        <f>VLOOKUP('база от провайдера'!A513,Лист1!B$2:F$11,2,FALSE)</f>
        <v>Ленинградская область</v>
      </c>
      <c r="F539" s="60"/>
      <c r="G539" s="61" t="str">
        <f>VLOOKUP('база от провайдера'!A513,Лист1!B$2:F$11,3,FALSE)</f>
        <v>Санкт-Петербург</v>
      </c>
      <c r="H539" s="60" t="str">
        <f>VLOOKUP('база от провайдера'!A513,Лист1!B$2:F$11,4,FALSE)</f>
        <v>г</v>
      </c>
      <c r="I539" s="60" t="str">
        <f>VLOOKUP('база от провайдера'!A513,Лист1!B$2:F$11,5,FALSE)</f>
        <v>ДА</v>
      </c>
      <c r="J539" s="60" t="str">
        <f>'база от провайдера'!D513</f>
        <v>Стойкости</v>
      </c>
      <c r="K539" s="60" t="str">
        <f>IF( 'база от провайдера'!F513&lt;&gt;"",CONCATENATE('база от провайдера'!E513,"к",'база от провайдера'!F513),'база от провайдера'!E513)</f>
        <v>32к1</v>
      </c>
      <c r="M539" s="60" t="s">
        <v>1232</v>
      </c>
      <c r="T539" s="60" t="s">
        <v>1233</v>
      </c>
      <c r="AB539" s="62" t="str">
        <f>CONCATENATE(IF('база от провайдера'!G513&lt;&gt;"",CONCATENATE( "Дом запущен: ",'база от провайдера'!G513,". "),""), IF('база от провайдера'!M513&lt;&gt;"",CONCATENATE("Этажей: ",'база от провайдера'!M513,". "),""),  IF('база от провайдера'!N513&lt;&gt;"",CONCATENATE("Квартир: ",'база от провайдера'!N513),""))</f>
        <v>Дом запущен: 14/06/2011-13:15:52. Этажей: 3. Квартир: 7</v>
      </c>
      <c r="AC539" s="60"/>
      <c r="AD539" s="67" t="s">
        <v>1234</v>
      </c>
    </row>
    <row r="540" spans="2:30" x14ac:dyDescent="0.25">
      <c r="B540" s="18">
        <f t="shared" si="14"/>
        <v>3</v>
      </c>
      <c r="C540" s="17" t="str">
        <f t="shared" si="15"/>
        <v>Билайн</v>
      </c>
      <c r="D540" s="9"/>
      <c r="E540" s="60" t="str">
        <f>VLOOKUP('база от провайдера'!A514,Лист1!B$2:F$11,2,FALSE)</f>
        <v>Ленинградская область</v>
      </c>
      <c r="F540" s="60"/>
      <c r="G540" s="61" t="str">
        <f>VLOOKUP('база от провайдера'!A514,Лист1!B$2:F$11,3,FALSE)</f>
        <v>Санкт-Петербург</v>
      </c>
      <c r="H540" s="60" t="str">
        <f>VLOOKUP('база от провайдера'!A514,Лист1!B$2:F$11,4,FALSE)</f>
        <v>г</v>
      </c>
      <c r="I540" s="60" t="str">
        <f>VLOOKUP('база от провайдера'!A514,Лист1!B$2:F$11,5,FALSE)</f>
        <v>ДА</v>
      </c>
      <c r="J540" s="60" t="str">
        <f>'база от провайдера'!D514</f>
        <v>Турбинная</v>
      </c>
      <c r="K540" s="60" t="str">
        <f>IF( 'база от провайдера'!F514&lt;&gt;"",CONCATENATE('база от провайдера'!E514,"к",'база от провайдера'!F514),'база от провайдера'!E514)</f>
        <v>24</v>
      </c>
      <c r="M540" s="60" t="s">
        <v>1232</v>
      </c>
      <c r="T540" s="60" t="s">
        <v>1233</v>
      </c>
      <c r="AB540" s="62" t="str">
        <f>CONCATENATE(IF('база от провайдера'!G514&lt;&gt;"",CONCATENATE( "Дом запущен: ",'база от провайдера'!G514,". "),""), IF('база от провайдера'!M514&lt;&gt;"",CONCATENATE("Этажей: ",'база от провайдера'!M514,". "),""),  IF('база от провайдера'!N514&lt;&gt;"",CONCATENATE("Квартир: ",'база от провайдера'!N514),""))</f>
        <v>Дом запущен: 28/09/2007-14:13:08. Этажей: 6. Квартир: 5</v>
      </c>
      <c r="AC540" s="60"/>
      <c r="AD540" s="63" t="s">
        <v>1234</v>
      </c>
    </row>
    <row r="541" spans="2:30" x14ac:dyDescent="0.25">
      <c r="B541" s="18">
        <f t="shared" ref="B541:B604" si="16">$B$8</f>
        <v>3</v>
      </c>
      <c r="C541" s="17" t="str">
        <f t="shared" ref="C541:C604" si="17">$C$8</f>
        <v>Билайн</v>
      </c>
      <c r="D541" s="9"/>
      <c r="E541" s="60" t="str">
        <f>VLOOKUP('база от провайдера'!A515,Лист1!B$2:F$11,2,FALSE)</f>
        <v>Ленинградская область</v>
      </c>
      <c r="F541" s="60"/>
      <c r="G541" s="61" t="str">
        <f>VLOOKUP('база от провайдера'!A515,Лист1!B$2:F$11,3,FALSE)</f>
        <v>Санкт-Петербург</v>
      </c>
      <c r="H541" s="60" t="str">
        <f>VLOOKUP('база от провайдера'!A515,Лист1!B$2:F$11,4,FALSE)</f>
        <v>г</v>
      </c>
      <c r="I541" s="60" t="str">
        <f>VLOOKUP('база от провайдера'!A515,Лист1!B$2:F$11,5,FALSE)</f>
        <v>ДА</v>
      </c>
      <c r="J541" s="60" t="str">
        <f>'база от провайдера'!D515</f>
        <v>Новостроек</v>
      </c>
      <c r="K541" s="60" t="str">
        <f>IF( 'база от провайдера'!F515&lt;&gt;"",CONCATENATE('база от провайдера'!E515,"к",'база от провайдера'!F515),'база от провайдера'!E515)</f>
        <v>8</v>
      </c>
      <c r="M541" s="60" t="s">
        <v>1232</v>
      </c>
      <c r="T541" s="60" t="s">
        <v>1233</v>
      </c>
      <c r="AB541" s="62" t="str">
        <f>CONCATENATE(IF('база от провайдера'!G515&lt;&gt;"",CONCATENATE( "Дом запущен: ",'база от провайдера'!G515,". "),""), IF('база от провайдера'!M515&lt;&gt;"",CONCATENATE("Этажей: ",'база от провайдера'!M515,". "),""),  IF('база от провайдера'!N515&lt;&gt;"",CONCATENATE("Квартир: ",'база от провайдера'!N515),""))</f>
        <v>Дом запущен: 29/02/2008-14:40:39. Этажей: 2. Квартир: 8</v>
      </c>
      <c r="AC541" s="60"/>
      <c r="AD541" s="67" t="s">
        <v>1234</v>
      </c>
    </row>
    <row r="542" spans="2:30" x14ac:dyDescent="0.25">
      <c r="B542" s="18">
        <f t="shared" si="16"/>
        <v>3</v>
      </c>
      <c r="C542" s="17" t="str">
        <f t="shared" si="17"/>
        <v>Билайн</v>
      </c>
      <c r="D542" s="9"/>
      <c r="E542" s="60" t="str">
        <f>VLOOKUP('база от провайдера'!A516,Лист1!B$2:F$11,2,FALSE)</f>
        <v>Ленинградская область</v>
      </c>
      <c r="F542" s="60"/>
      <c r="G542" s="61" t="str">
        <f>VLOOKUP('база от провайдера'!A516,Лист1!B$2:F$11,3,FALSE)</f>
        <v>Санкт-Петербург</v>
      </c>
      <c r="H542" s="60" t="str">
        <f>VLOOKUP('база от провайдера'!A516,Лист1!B$2:F$11,4,FALSE)</f>
        <v>г</v>
      </c>
      <c r="I542" s="60" t="str">
        <f>VLOOKUP('база от провайдера'!A516,Лист1!B$2:F$11,5,FALSE)</f>
        <v>ДА</v>
      </c>
      <c r="J542" s="60" t="str">
        <f>'база от провайдера'!D516</f>
        <v>Новостроек</v>
      </c>
      <c r="K542" s="60" t="str">
        <f>IF( 'база от провайдера'!F516&lt;&gt;"",CONCATENATE('база от провайдера'!E516,"к",'база от провайдера'!F516),'база от провайдера'!E516)</f>
        <v>10</v>
      </c>
      <c r="M542" s="60" t="s">
        <v>1232</v>
      </c>
      <c r="T542" s="60" t="s">
        <v>1233</v>
      </c>
      <c r="AB542" s="62" t="str">
        <f>CONCATENATE(IF('база от провайдера'!G516&lt;&gt;"",CONCATENATE( "Дом запущен: ",'база от провайдера'!G516,". "),""), IF('база от провайдера'!M516&lt;&gt;"",CONCATENATE("Этажей: ",'база от провайдера'!M516,". "),""),  IF('база от провайдера'!N516&lt;&gt;"",CONCATENATE("Квартир: ",'база от провайдера'!N516),""))</f>
        <v>Дом запущен: 29/02/2008-15:13:42. Этажей: 3. Квартир: 5</v>
      </c>
      <c r="AC542" s="60"/>
      <c r="AD542" s="63" t="s">
        <v>1234</v>
      </c>
    </row>
    <row r="543" spans="2:30" x14ac:dyDescent="0.25">
      <c r="B543" s="18">
        <f t="shared" si="16"/>
        <v>3</v>
      </c>
      <c r="C543" s="17" t="str">
        <f t="shared" si="17"/>
        <v>Билайн</v>
      </c>
      <c r="D543" s="9"/>
      <c r="E543" s="60" t="str">
        <f>VLOOKUP('база от провайдера'!A517,Лист1!B$2:F$11,2,FALSE)</f>
        <v>Ленинградская область</v>
      </c>
      <c r="F543" s="60"/>
      <c r="G543" s="61" t="str">
        <f>VLOOKUP('база от провайдера'!A517,Лист1!B$2:F$11,3,FALSE)</f>
        <v>Санкт-Петербург</v>
      </c>
      <c r="H543" s="60" t="str">
        <f>VLOOKUP('база от провайдера'!A517,Лист1!B$2:F$11,4,FALSE)</f>
        <v>г</v>
      </c>
      <c r="I543" s="60" t="str">
        <f>VLOOKUP('база от провайдера'!A517,Лист1!B$2:F$11,5,FALSE)</f>
        <v>ДА</v>
      </c>
      <c r="J543" s="60" t="str">
        <f>'база от провайдера'!D517</f>
        <v>Примакова</v>
      </c>
      <c r="K543" s="60" t="str">
        <f>IF( 'база от провайдера'!F517&lt;&gt;"",CONCATENATE('база от провайдера'!E517,"к",'база от провайдера'!F517),'база от провайдера'!E517)</f>
        <v>12</v>
      </c>
      <c r="M543" s="60" t="s">
        <v>1232</v>
      </c>
      <c r="T543" s="60" t="s">
        <v>1233</v>
      </c>
      <c r="AB543" s="62" t="str">
        <f>CONCATENATE(IF('база от провайдера'!G517&lt;&gt;"",CONCATENATE( "Дом запущен: ",'база от провайдера'!G517,". "),""), IF('база от провайдера'!M517&lt;&gt;"",CONCATENATE("Этажей: ",'база от провайдера'!M517,". "),""),  IF('база от провайдера'!N517&lt;&gt;"",CONCATENATE("Квартир: ",'база от провайдера'!N517),""))</f>
        <v>Дом запущен: 31/08/2007-17:20:14. Этажей: 1. Квартир: 6</v>
      </c>
      <c r="AC543" s="60"/>
      <c r="AD543" s="67" t="s">
        <v>1234</v>
      </c>
    </row>
    <row r="544" spans="2:30" x14ac:dyDescent="0.25">
      <c r="B544" s="18">
        <f t="shared" si="16"/>
        <v>3</v>
      </c>
      <c r="C544" s="17" t="str">
        <f t="shared" si="17"/>
        <v>Билайн</v>
      </c>
      <c r="D544" s="9"/>
      <c r="E544" s="60" t="str">
        <f>VLOOKUP('база от провайдера'!A518,Лист1!B$2:F$11,2,FALSE)</f>
        <v>Ленинградская область</v>
      </c>
      <c r="F544" s="60"/>
      <c r="G544" s="61" t="str">
        <f>VLOOKUP('база от провайдера'!A518,Лист1!B$2:F$11,3,FALSE)</f>
        <v>Санкт-Петербург</v>
      </c>
      <c r="H544" s="60" t="str">
        <f>VLOOKUP('база от провайдера'!A518,Лист1!B$2:F$11,4,FALSE)</f>
        <v>г</v>
      </c>
      <c r="I544" s="60" t="str">
        <f>VLOOKUP('база от провайдера'!A518,Лист1!B$2:F$11,5,FALSE)</f>
        <v>ДА</v>
      </c>
      <c r="J544" s="60" t="str">
        <f>'база от провайдера'!D518</f>
        <v>Примакова</v>
      </c>
      <c r="K544" s="60" t="str">
        <f>IF( 'база от провайдера'!F518&lt;&gt;"",CONCATENATE('база от провайдера'!E518,"к",'база от провайдера'!F518),'база от провайдера'!E518)</f>
        <v>24</v>
      </c>
      <c r="M544" s="60" t="s">
        <v>1232</v>
      </c>
      <c r="T544" s="60" t="s">
        <v>1233</v>
      </c>
      <c r="AB544" s="62" t="str">
        <f>CONCATENATE(IF('база от провайдера'!G518&lt;&gt;"",CONCATENATE( "Дом запущен: ",'база от провайдера'!G518,". "),""), IF('база от провайдера'!M518&lt;&gt;"",CONCATENATE("Этажей: ",'база от провайдера'!M518,". "),""),  IF('база от провайдера'!N518&lt;&gt;"",CONCATENATE("Квартир: ",'база от провайдера'!N518),""))</f>
        <v>Дом запущен: 31/08/2007-17:19:37. Этажей: 5. Квартир: 5</v>
      </c>
      <c r="AC544" s="60"/>
      <c r="AD544" s="63" t="s">
        <v>1234</v>
      </c>
    </row>
    <row r="545" spans="2:30" x14ac:dyDescent="0.25">
      <c r="B545" s="18">
        <f t="shared" si="16"/>
        <v>3</v>
      </c>
      <c r="C545" s="17" t="str">
        <f t="shared" si="17"/>
        <v>Билайн</v>
      </c>
      <c r="D545" s="9"/>
      <c r="E545" s="60" t="str">
        <f>VLOOKUP('база от провайдера'!A519,Лист1!B$2:F$11,2,FALSE)</f>
        <v>Ленинградская область</v>
      </c>
      <c r="F545" s="60"/>
      <c r="G545" s="61" t="str">
        <f>VLOOKUP('база от провайдера'!A519,Лист1!B$2:F$11,3,FALSE)</f>
        <v>Санкт-Петербург</v>
      </c>
      <c r="H545" s="60" t="str">
        <f>VLOOKUP('база от провайдера'!A519,Лист1!B$2:F$11,4,FALSE)</f>
        <v>г</v>
      </c>
      <c r="I545" s="60" t="str">
        <f>VLOOKUP('база от провайдера'!A519,Лист1!B$2:F$11,5,FALSE)</f>
        <v>ДА</v>
      </c>
      <c r="J545" s="60" t="str">
        <f>'база от провайдера'!D519</f>
        <v>Стойкости</v>
      </c>
      <c r="K545" s="60" t="str">
        <f>IF( 'база от провайдера'!F519&lt;&gt;"",CONCATENATE('база от провайдера'!E519,"к",'база от провайдера'!F519),'база от провайдера'!E519)</f>
        <v>10</v>
      </c>
      <c r="M545" s="60" t="s">
        <v>1232</v>
      </c>
      <c r="T545" s="60" t="s">
        <v>1233</v>
      </c>
      <c r="AB545" s="62" t="str">
        <f>CONCATENATE(IF('база от провайдера'!G519&lt;&gt;"",CONCATENATE( "Дом запущен: ",'база от провайдера'!G519,". "),""), IF('база от провайдера'!M519&lt;&gt;"",CONCATENATE("Этажей: ",'база от провайдера'!M519,". "),""),  IF('база от провайдера'!N519&lt;&gt;"",CONCATENATE("Квартир: ",'база от провайдера'!N519),""))</f>
        <v>Дом запущен: 27/08/2007-14:14:47. Этажей: 1. Квартир: 9</v>
      </c>
      <c r="AC545" s="60"/>
      <c r="AD545" s="67" t="s">
        <v>1234</v>
      </c>
    </row>
    <row r="546" spans="2:30" x14ac:dyDescent="0.25">
      <c r="B546" s="18">
        <f t="shared" si="16"/>
        <v>3</v>
      </c>
      <c r="C546" s="17" t="str">
        <f t="shared" si="17"/>
        <v>Билайн</v>
      </c>
      <c r="D546" s="9"/>
      <c r="E546" s="60" t="str">
        <f>VLOOKUP('база от провайдера'!A520,Лист1!B$2:F$11,2,FALSE)</f>
        <v>Ленинградская область</v>
      </c>
      <c r="F546" s="60"/>
      <c r="G546" s="61" t="str">
        <f>VLOOKUP('база от провайдера'!A520,Лист1!B$2:F$11,3,FALSE)</f>
        <v>Санкт-Петербург</v>
      </c>
      <c r="H546" s="60" t="str">
        <f>VLOOKUP('база от провайдера'!A520,Лист1!B$2:F$11,4,FALSE)</f>
        <v>г</v>
      </c>
      <c r="I546" s="60" t="str">
        <f>VLOOKUP('база от провайдера'!A520,Лист1!B$2:F$11,5,FALSE)</f>
        <v>ДА</v>
      </c>
      <c r="J546" s="60" t="str">
        <f>'база от провайдера'!D520</f>
        <v>Стойкости</v>
      </c>
      <c r="K546" s="60" t="str">
        <f>IF( 'база от провайдера'!F520&lt;&gt;"",CONCATENATE('база от провайдера'!E520,"к",'база от провайдера'!F520),'база от провайдера'!E520)</f>
        <v>11</v>
      </c>
      <c r="M546" s="60" t="s">
        <v>1232</v>
      </c>
      <c r="T546" s="60" t="s">
        <v>1233</v>
      </c>
      <c r="AB546" s="62" t="str">
        <f>CONCATENATE(IF('база от провайдера'!G520&lt;&gt;"",CONCATENATE( "Дом запущен: ",'база от провайдера'!G520,". "),""), IF('база от провайдера'!M520&lt;&gt;"",CONCATENATE("Этажей: ",'база от провайдера'!M520,". "),""),  IF('база от провайдера'!N520&lt;&gt;"",CONCATENATE("Квартир: ",'база от провайдера'!N520),""))</f>
        <v>Дом запущен: 27/08/2007-14:14:56. Этажей: 6. Квартир: 5</v>
      </c>
      <c r="AC546" s="60"/>
      <c r="AD546" s="63" t="s">
        <v>1234</v>
      </c>
    </row>
    <row r="547" spans="2:30" x14ac:dyDescent="0.25">
      <c r="B547" s="18">
        <f t="shared" si="16"/>
        <v>3</v>
      </c>
      <c r="C547" s="17" t="str">
        <f t="shared" si="17"/>
        <v>Билайн</v>
      </c>
      <c r="D547" s="9"/>
      <c r="E547" s="60" t="str">
        <f>VLOOKUP('база от провайдера'!A521,Лист1!B$2:F$11,2,FALSE)</f>
        <v>Ленинградская область</v>
      </c>
      <c r="F547" s="60"/>
      <c r="G547" s="61" t="str">
        <f>VLOOKUP('база от провайдера'!A521,Лист1!B$2:F$11,3,FALSE)</f>
        <v>Санкт-Петербург</v>
      </c>
      <c r="H547" s="60" t="str">
        <f>VLOOKUP('база от провайдера'!A521,Лист1!B$2:F$11,4,FALSE)</f>
        <v>г</v>
      </c>
      <c r="I547" s="60" t="str">
        <f>VLOOKUP('база от провайдера'!A521,Лист1!B$2:F$11,5,FALSE)</f>
        <v>ДА</v>
      </c>
      <c r="J547" s="60" t="str">
        <f>'база от провайдера'!D521</f>
        <v>Стойкости</v>
      </c>
      <c r="K547" s="60" t="str">
        <f>IF( 'база от провайдера'!F521&lt;&gt;"",CONCATENATE('база от провайдера'!E521,"к",'база от провайдера'!F521),'база от провайдера'!E521)</f>
        <v>18к2</v>
      </c>
      <c r="M547" s="60" t="s">
        <v>1232</v>
      </c>
      <c r="T547" s="60" t="s">
        <v>1233</v>
      </c>
      <c r="AB547" s="62" t="str">
        <f>CONCATENATE(IF('база от провайдера'!G521&lt;&gt;"",CONCATENATE( "Дом запущен: ",'база от провайдера'!G521,". "),""), IF('база от провайдера'!M521&lt;&gt;"",CONCATENATE("Этажей: ",'база от провайдера'!M521,". "),""),  IF('база от провайдера'!N521&lt;&gt;"",CONCATENATE("Квартир: ",'база от провайдера'!N521),""))</f>
        <v>Дом запущен: 31/08/2007-19:39:56. Этажей: 7. Квартир: 9</v>
      </c>
      <c r="AC547" s="60"/>
      <c r="AD547" s="67" t="s">
        <v>1234</v>
      </c>
    </row>
    <row r="548" spans="2:30" x14ac:dyDescent="0.25">
      <c r="B548" s="18">
        <f t="shared" si="16"/>
        <v>3</v>
      </c>
      <c r="C548" s="17" t="str">
        <f t="shared" si="17"/>
        <v>Билайн</v>
      </c>
      <c r="D548" s="9"/>
      <c r="E548" s="60" t="str">
        <f>VLOOKUP('база от провайдера'!A522,Лист1!B$2:F$11,2,FALSE)</f>
        <v>Ленинградская область</v>
      </c>
      <c r="F548" s="60"/>
      <c r="G548" s="61" t="str">
        <f>VLOOKUP('база от провайдера'!A522,Лист1!B$2:F$11,3,FALSE)</f>
        <v>Санкт-Петербург</v>
      </c>
      <c r="H548" s="60" t="str">
        <f>VLOOKUP('база от провайдера'!A522,Лист1!B$2:F$11,4,FALSE)</f>
        <v>г</v>
      </c>
      <c r="I548" s="60" t="str">
        <f>VLOOKUP('база от провайдера'!A522,Лист1!B$2:F$11,5,FALSE)</f>
        <v>ДА</v>
      </c>
      <c r="J548" s="60" t="str">
        <f>'база от провайдера'!D522</f>
        <v>Стойкости</v>
      </c>
      <c r="K548" s="60" t="str">
        <f>IF( 'база от провайдера'!F522&lt;&gt;"",CONCATENATE('база от провайдера'!E522,"к",'база от провайдера'!F522),'база от провайдера'!E522)</f>
        <v>20</v>
      </c>
      <c r="M548" s="60" t="s">
        <v>1232</v>
      </c>
      <c r="T548" s="60" t="s">
        <v>1233</v>
      </c>
      <c r="AB548" s="62" t="str">
        <f>CONCATENATE(IF('база от провайдера'!G522&lt;&gt;"",CONCATENATE( "Дом запущен: ",'база от провайдера'!G522,". "),""), IF('база от провайдера'!M522&lt;&gt;"",CONCATENATE("Этажей: ",'база от провайдера'!M522,". "),""),  IF('база от провайдера'!N522&lt;&gt;"",CONCATENATE("Квартир: ",'база от провайдера'!N522),""))</f>
        <v>Дом запущен: 27/08/2007-16:44:47. Этажей: 7. Квартир: 9</v>
      </c>
      <c r="AC548" s="60"/>
      <c r="AD548" s="63" t="s">
        <v>1234</v>
      </c>
    </row>
    <row r="549" spans="2:30" x14ac:dyDescent="0.25">
      <c r="B549" s="18">
        <f t="shared" si="16"/>
        <v>3</v>
      </c>
      <c r="C549" s="17" t="str">
        <f t="shared" si="17"/>
        <v>Билайн</v>
      </c>
      <c r="D549" s="9"/>
      <c r="E549" s="60" t="str">
        <f>VLOOKUP('база от провайдера'!A523,Лист1!B$2:F$11,2,FALSE)</f>
        <v>Ленинградская область</v>
      </c>
      <c r="F549" s="60"/>
      <c r="G549" s="61" t="str">
        <f>VLOOKUP('база от провайдера'!A523,Лист1!B$2:F$11,3,FALSE)</f>
        <v>Санкт-Петербург</v>
      </c>
      <c r="H549" s="60" t="str">
        <f>VLOOKUP('база от провайдера'!A523,Лист1!B$2:F$11,4,FALSE)</f>
        <v>г</v>
      </c>
      <c r="I549" s="60" t="str">
        <f>VLOOKUP('база от провайдера'!A523,Лист1!B$2:F$11,5,FALSE)</f>
        <v>ДА</v>
      </c>
      <c r="J549" s="60" t="str">
        <f>'база от провайдера'!D523</f>
        <v>Стойкости</v>
      </c>
      <c r="K549" s="60" t="str">
        <f>IF( 'база от провайдера'!F523&lt;&gt;"",CONCATENATE('база от провайдера'!E523,"к",'база от провайдера'!F523),'база от провайдера'!E523)</f>
        <v>26к3</v>
      </c>
      <c r="M549" s="60" t="s">
        <v>1232</v>
      </c>
      <c r="T549" s="60" t="s">
        <v>1233</v>
      </c>
      <c r="AB549" s="62" t="str">
        <f>CONCATENATE(IF('база от провайдера'!G523&lt;&gt;"",CONCATENATE( "Дом запущен: ",'база от провайдера'!G523,". "),""), IF('база от провайдера'!M523&lt;&gt;"",CONCATENATE("Этажей: ",'база от провайдера'!M523,". "),""),  IF('база от провайдера'!N523&lt;&gt;"",CONCATENATE("Квартир: ",'база от провайдера'!N523),""))</f>
        <v>Дом запущен: 29/07/2008-12:54:53. Этажей: 5. Квартир: 16</v>
      </c>
      <c r="AC549" s="60"/>
      <c r="AD549" s="67" t="s">
        <v>1234</v>
      </c>
    </row>
    <row r="550" spans="2:30" x14ac:dyDescent="0.25">
      <c r="B550" s="18">
        <f t="shared" si="16"/>
        <v>3</v>
      </c>
      <c r="C550" s="17" t="str">
        <f t="shared" si="17"/>
        <v>Билайн</v>
      </c>
      <c r="D550" s="9"/>
      <c r="E550" s="60" t="str">
        <f>VLOOKUP('база от провайдера'!A524,Лист1!B$2:F$11,2,FALSE)</f>
        <v>Ленинградская область</v>
      </c>
      <c r="F550" s="60"/>
      <c r="G550" s="61" t="str">
        <f>VLOOKUP('база от провайдера'!A524,Лист1!B$2:F$11,3,FALSE)</f>
        <v>Санкт-Петербург</v>
      </c>
      <c r="H550" s="60" t="str">
        <f>VLOOKUP('база от провайдера'!A524,Лист1!B$2:F$11,4,FALSE)</f>
        <v>г</v>
      </c>
      <c r="I550" s="60" t="str">
        <f>VLOOKUP('база от провайдера'!A524,Лист1!B$2:F$11,5,FALSE)</f>
        <v>ДА</v>
      </c>
      <c r="J550" s="60" t="str">
        <f>'база от провайдера'!D524</f>
        <v>Трефолева</v>
      </c>
      <c r="K550" s="60" t="str">
        <f>IF( 'база от провайдера'!F524&lt;&gt;"",CONCATENATE('база от провайдера'!E524,"к",'база от провайдера'!F524),'база от провайдера'!E524)</f>
        <v>5</v>
      </c>
      <c r="M550" s="60" t="s">
        <v>1232</v>
      </c>
      <c r="T550" s="60" t="s">
        <v>1233</v>
      </c>
      <c r="AB550" s="62" t="str">
        <f>CONCATENATE(IF('база от провайдера'!G524&lt;&gt;"",CONCATENATE( "Дом запущен: ",'база от провайдера'!G524,". "),""), IF('база от провайдера'!M524&lt;&gt;"",CONCATENATE("Этажей: ",'база от провайдера'!M524,". "),""),  IF('база от провайдера'!N524&lt;&gt;"",CONCATENATE("Квартир: ",'база от провайдера'!N524),""))</f>
        <v>Дом запущен: 28/09/2007-14:12:30. Этажей: 4. Квартир: 5</v>
      </c>
      <c r="AC550" s="60"/>
      <c r="AD550" s="63" t="s">
        <v>1234</v>
      </c>
    </row>
    <row r="551" spans="2:30" x14ac:dyDescent="0.25">
      <c r="B551" s="18">
        <f t="shared" si="16"/>
        <v>3</v>
      </c>
      <c r="C551" s="17" t="str">
        <f t="shared" si="17"/>
        <v>Билайн</v>
      </c>
      <c r="D551" s="9"/>
      <c r="E551" s="60" t="str">
        <f>VLOOKUP('база от провайдера'!A525,Лист1!B$2:F$11,2,FALSE)</f>
        <v>Ленинградская область</v>
      </c>
      <c r="F551" s="60"/>
      <c r="G551" s="61" t="str">
        <f>VLOOKUP('база от провайдера'!A525,Лист1!B$2:F$11,3,FALSE)</f>
        <v>Санкт-Петербург</v>
      </c>
      <c r="H551" s="60" t="str">
        <f>VLOOKUP('база от провайдера'!A525,Лист1!B$2:F$11,4,FALSE)</f>
        <v>г</v>
      </c>
      <c r="I551" s="60" t="str">
        <f>VLOOKUP('база от провайдера'!A525,Лист1!B$2:F$11,5,FALSE)</f>
        <v>ДА</v>
      </c>
      <c r="J551" s="60" t="str">
        <f>'база от провайдера'!D525</f>
        <v>Счастливая</v>
      </c>
      <c r="K551" s="60" t="str">
        <f>IF( 'база от провайдера'!F525&lt;&gt;"",CONCATENATE('база от провайдера'!E525,"к",'база от провайдера'!F525),'база от провайдера'!E525)</f>
        <v>7</v>
      </c>
      <c r="M551" s="60" t="s">
        <v>1232</v>
      </c>
      <c r="T551" s="60" t="s">
        <v>1233</v>
      </c>
      <c r="AB551" s="62" t="str">
        <f>CONCATENATE(IF('база от провайдера'!G525&lt;&gt;"",CONCATENATE( "Дом запущен: ",'база от провайдера'!G525,". "),""), IF('база от провайдера'!M525&lt;&gt;"",CONCATENATE("Этажей: ",'база от провайдера'!M525,". "),""),  IF('база от провайдера'!N525&lt;&gt;"",CONCATENATE("Квартир: ",'база от провайдера'!N525),""))</f>
        <v>Дом запущен: 27/08/2007-16:00:51. Этажей: 7. Квартир: 5</v>
      </c>
      <c r="AC551" s="60"/>
      <c r="AD551" s="67" t="s">
        <v>1234</v>
      </c>
    </row>
    <row r="552" spans="2:30" x14ac:dyDescent="0.25">
      <c r="B552" s="18">
        <f t="shared" si="16"/>
        <v>3</v>
      </c>
      <c r="C552" s="17" t="str">
        <f t="shared" si="17"/>
        <v>Билайн</v>
      </c>
      <c r="D552" s="9"/>
      <c r="E552" s="60" t="str">
        <f>VLOOKUP('база от провайдера'!A526,Лист1!B$2:F$11,2,FALSE)</f>
        <v>Ленинградская область</v>
      </c>
      <c r="F552" s="60"/>
      <c r="G552" s="61" t="str">
        <f>VLOOKUP('база от провайдера'!A526,Лист1!B$2:F$11,3,FALSE)</f>
        <v>Санкт-Петербург</v>
      </c>
      <c r="H552" s="60" t="str">
        <f>VLOOKUP('база от провайдера'!A526,Лист1!B$2:F$11,4,FALSE)</f>
        <v>г</v>
      </c>
      <c r="I552" s="60" t="str">
        <f>VLOOKUP('база от провайдера'!A526,Лист1!B$2:F$11,5,FALSE)</f>
        <v>ДА</v>
      </c>
      <c r="J552" s="60" t="str">
        <f>'база от провайдера'!D526</f>
        <v>Счастливая</v>
      </c>
      <c r="K552" s="60" t="str">
        <f>IF( 'база от провайдера'!F526&lt;&gt;"",CONCATENATE('база от провайдера'!E526,"к",'база от провайдера'!F526),'база от провайдера'!E526)</f>
        <v>10</v>
      </c>
      <c r="M552" s="60" t="s">
        <v>1232</v>
      </c>
      <c r="T552" s="60" t="s">
        <v>1233</v>
      </c>
      <c r="AB552" s="62" t="str">
        <f>CONCATENATE(IF('база от провайдера'!G526&lt;&gt;"",CONCATENATE( "Дом запущен: ",'база от провайдера'!G526,". "),""), IF('база от провайдера'!M526&lt;&gt;"",CONCATENATE("Этажей: ",'база от провайдера'!M526,". "),""),  IF('база от провайдера'!N526&lt;&gt;"",CONCATENATE("Квартир: ",'база от провайдера'!N526),""))</f>
        <v>Дом запущен: 30/08/2007-22:16:40. Этажей: 5. Квартир: 5</v>
      </c>
      <c r="AC552" s="60"/>
      <c r="AD552" s="63" t="s">
        <v>1234</v>
      </c>
    </row>
    <row r="553" spans="2:30" x14ac:dyDescent="0.25">
      <c r="B553" s="18">
        <f t="shared" si="16"/>
        <v>3</v>
      </c>
      <c r="C553" s="17" t="str">
        <f t="shared" si="17"/>
        <v>Билайн</v>
      </c>
      <c r="D553" s="9"/>
      <c r="E553" s="60" t="str">
        <f>VLOOKUP('база от провайдера'!A527,Лист1!B$2:F$11,2,FALSE)</f>
        <v>Ленинградская область</v>
      </c>
      <c r="F553" s="60"/>
      <c r="G553" s="61" t="str">
        <f>VLOOKUP('база от провайдера'!A527,Лист1!B$2:F$11,3,FALSE)</f>
        <v>Санкт-Петербург</v>
      </c>
      <c r="H553" s="60" t="str">
        <f>VLOOKUP('база от провайдера'!A527,Лист1!B$2:F$11,4,FALSE)</f>
        <v>г</v>
      </c>
      <c r="I553" s="60" t="str">
        <f>VLOOKUP('база от провайдера'!A527,Лист1!B$2:F$11,5,FALSE)</f>
        <v>ДА</v>
      </c>
      <c r="J553" s="60" t="str">
        <f>'база от провайдера'!D527</f>
        <v>Энгельса</v>
      </c>
      <c r="K553" s="60" t="str">
        <f>IF( 'база от провайдера'!F527&lt;&gt;"",CONCATENATE('база от провайдера'!E527,"к",'база от провайдера'!F527),'база от провайдера'!E527)</f>
        <v>94к2</v>
      </c>
      <c r="M553" s="60" t="s">
        <v>1232</v>
      </c>
      <c r="T553" s="60" t="s">
        <v>1233</v>
      </c>
      <c r="AB553" s="62" t="str">
        <f>CONCATENATE(IF('база от провайдера'!G527&lt;&gt;"",CONCATENATE( "Дом запущен: ",'база от провайдера'!G527,". "),""), IF('база от провайдера'!M527&lt;&gt;"",CONCATENATE("Этажей: ",'база от провайдера'!M527,". "),""),  IF('база от провайдера'!N527&lt;&gt;"",CONCATENATE("Квартир: ",'база от провайдера'!N527),""))</f>
        <v>Дом запущен: 27/01/2011-16:14:13. Этажей: 3. Квартир: 5</v>
      </c>
      <c r="AC553" s="60"/>
      <c r="AD553" s="67" t="s">
        <v>1234</v>
      </c>
    </row>
    <row r="554" spans="2:30" x14ac:dyDescent="0.25">
      <c r="B554" s="18">
        <f t="shared" si="16"/>
        <v>3</v>
      </c>
      <c r="C554" s="17" t="str">
        <f t="shared" si="17"/>
        <v>Билайн</v>
      </c>
      <c r="D554" s="9"/>
      <c r="E554" s="60" t="str">
        <f>VLOOKUP('база от провайдера'!A528,Лист1!B$2:F$11,2,FALSE)</f>
        <v>Ленинградская область</v>
      </c>
      <c r="F554" s="60"/>
      <c r="G554" s="61" t="str">
        <f>VLOOKUP('база от провайдера'!A528,Лист1!B$2:F$11,3,FALSE)</f>
        <v>Санкт-Петербург</v>
      </c>
      <c r="H554" s="60" t="str">
        <f>VLOOKUP('база от провайдера'!A528,Лист1!B$2:F$11,4,FALSE)</f>
        <v>г</v>
      </c>
      <c r="I554" s="60" t="str">
        <f>VLOOKUP('база от провайдера'!A528,Лист1!B$2:F$11,5,FALSE)</f>
        <v>ДА</v>
      </c>
      <c r="J554" s="60" t="str">
        <f>'база от провайдера'!D528</f>
        <v>Счастливая</v>
      </c>
      <c r="K554" s="60" t="str">
        <f>IF( 'база от провайдера'!F528&lt;&gt;"",CONCATENATE('база от провайдера'!E528,"к",'база от провайдера'!F528),'база от провайдера'!E528)</f>
        <v>12</v>
      </c>
      <c r="M554" s="60" t="s">
        <v>1232</v>
      </c>
      <c r="T554" s="60" t="s">
        <v>1233</v>
      </c>
      <c r="AB554" s="62" t="str">
        <f>CONCATENATE(IF('база от провайдера'!G528&lt;&gt;"",CONCATENATE( "Дом запущен: ",'база от провайдера'!G528,". "),""), IF('база от провайдера'!M528&lt;&gt;"",CONCATENATE("Этажей: ",'база от провайдера'!M528,". "),""),  IF('база от провайдера'!N528&lt;&gt;"",CONCATENATE("Квартир: ",'база от провайдера'!N528),""))</f>
        <v>Дом запущен: 04/06/2018-15:21:09. Этажей: 3. Квартир: 10</v>
      </c>
      <c r="AC554" s="60"/>
      <c r="AD554" s="63" t="s">
        <v>1234</v>
      </c>
    </row>
    <row r="555" spans="2:30" x14ac:dyDescent="0.25">
      <c r="B555" s="18">
        <f t="shared" si="16"/>
        <v>3</v>
      </c>
      <c r="C555" s="17" t="str">
        <f t="shared" si="17"/>
        <v>Билайн</v>
      </c>
      <c r="D555" s="9"/>
      <c r="E555" s="60" t="str">
        <f>VLOOKUP('база от провайдера'!A529,Лист1!B$2:F$11,2,FALSE)</f>
        <v>Ленинградская область</v>
      </c>
      <c r="F555" s="60"/>
      <c r="G555" s="61" t="str">
        <f>VLOOKUP('база от провайдера'!A529,Лист1!B$2:F$11,3,FALSE)</f>
        <v>Санкт-Петербург</v>
      </c>
      <c r="H555" s="60" t="str">
        <f>VLOOKUP('база от провайдера'!A529,Лист1!B$2:F$11,4,FALSE)</f>
        <v>г</v>
      </c>
      <c r="I555" s="60" t="str">
        <f>VLOOKUP('база от провайдера'!A529,Лист1!B$2:F$11,5,FALSE)</f>
        <v>ДА</v>
      </c>
      <c r="J555" s="60" t="str">
        <f>'база от провайдера'!D529</f>
        <v>Счастливая</v>
      </c>
      <c r="K555" s="60" t="str">
        <f>IF( 'база от провайдера'!F529&lt;&gt;"",CONCATENATE('база от провайдера'!E529,"к",'база от провайдера'!F529),'база от провайдера'!E529)</f>
        <v>19</v>
      </c>
      <c r="M555" s="60" t="s">
        <v>1232</v>
      </c>
      <c r="T555" s="60" t="s">
        <v>1233</v>
      </c>
      <c r="AB555" s="62" t="str">
        <f>CONCATENATE(IF('база от провайдера'!G529&lt;&gt;"",CONCATENATE( "Дом запущен: ",'база от провайдера'!G529,". "),""), IF('база от провайдера'!M529&lt;&gt;"",CONCATENATE("Этажей: ",'база от провайдера'!M529,". "),""),  IF('база от провайдера'!N529&lt;&gt;"",CONCATENATE("Квартир: ",'база от провайдера'!N529),""))</f>
        <v>Дом запущен: 27/08/2007-16:00:41. Этажей: 7. Квартир: 5</v>
      </c>
      <c r="AC555" s="60"/>
      <c r="AD555" s="67" t="s">
        <v>1234</v>
      </c>
    </row>
    <row r="556" spans="2:30" x14ac:dyDescent="0.25">
      <c r="B556" s="18">
        <f t="shared" si="16"/>
        <v>3</v>
      </c>
      <c r="C556" s="17" t="str">
        <f t="shared" si="17"/>
        <v>Билайн</v>
      </c>
      <c r="D556" s="9"/>
      <c r="E556" s="60" t="str">
        <f>VLOOKUP('база от провайдера'!A530,Лист1!B$2:F$11,2,FALSE)</f>
        <v>Ленинградская область</v>
      </c>
      <c r="F556" s="60"/>
      <c r="G556" s="61" t="str">
        <f>VLOOKUP('база от провайдера'!A530,Лист1!B$2:F$11,3,FALSE)</f>
        <v>Санкт-Петербург</v>
      </c>
      <c r="H556" s="60" t="str">
        <f>VLOOKUP('база от провайдера'!A530,Лист1!B$2:F$11,4,FALSE)</f>
        <v>г</v>
      </c>
      <c r="I556" s="60" t="str">
        <f>VLOOKUP('база от провайдера'!A530,Лист1!B$2:F$11,5,FALSE)</f>
        <v>ДА</v>
      </c>
      <c r="J556" s="60" t="str">
        <f>'база от провайдера'!D530</f>
        <v>Трамвайный</v>
      </c>
      <c r="K556" s="60" t="str">
        <f>IF( 'база от провайдера'!F530&lt;&gt;"",CONCATENATE('база от провайдера'!E530,"к",'база от провайдера'!F530),'база от провайдера'!E530)</f>
        <v>19к2</v>
      </c>
      <c r="M556" s="60" t="s">
        <v>1232</v>
      </c>
      <c r="T556" s="60" t="s">
        <v>1233</v>
      </c>
      <c r="AB556" s="62" t="str">
        <f>CONCATENATE(IF('база от провайдера'!G530&lt;&gt;"",CONCATENATE( "Дом запущен: ",'база от провайдера'!G530,". "),""), IF('база от провайдера'!M530&lt;&gt;"",CONCATENATE("Этажей: ",'база от провайдера'!M530,". "),""),  IF('база от провайдера'!N530&lt;&gt;"",CONCATENATE("Квартир: ",'база от провайдера'!N530),""))</f>
        <v>Дом запущен: 31/08/2007-19:49:06. Этажей: 7. Квартир: 5</v>
      </c>
      <c r="AC556" s="60"/>
      <c r="AD556" s="63" t="s">
        <v>1234</v>
      </c>
    </row>
    <row r="557" spans="2:30" x14ac:dyDescent="0.25">
      <c r="B557" s="18">
        <f t="shared" si="16"/>
        <v>3</v>
      </c>
      <c r="C557" s="17" t="str">
        <f t="shared" si="17"/>
        <v>Билайн</v>
      </c>
      <c r="D557" s="9"/>
      <c r="E557" s="60" t="str">
        <f>VLOOKUP('база от провайдера'!A531,Лист1!B$2:F$11,2,FALSE)</f>
        <v>Ленинградская область</v>
      </c>
      <c r="F557" s="60"/>
      <c r="G557" s="61" t="str">
        <f>VLOOKUP('база от провайдера'!A531,Лист1!B$2:F$11,3,FALSE)</f>
        <v>Санкт-Петербург</v>
      </c>
      <c r="H557" s="60" t="str">
        <f>VLOOKUP('база от провайдера'!A531,Лист1!B$2:F$11,4,FALSE)</f>
        <v>г</v>
      </c>
      <c r="I557" s="60" t="str">
        <f>VLOOKUP('база от провайдера'!A531,Лист1!B$2:F$11,5,FALSE)</f>
        <v>ДА</v>
      </c>
      <c r="J557" s="60" t="str">
        <f>'база от провайдера'!D531</f>
        <v>Трамвайный</v>
      </c>
      <c r="K557" s="60" t="str">
        <f>IF( 'база от провайдера'!F531&lt;&gt;"",CONCATENATE('база от провайдера'!E531,"к",'база от провайдера'!F531),'база от провайдера'!E531)</f>
        <v>21к3</v>
      </c>
      <c r="M557" s="60" t="s">
        <v>1232</v>
      </c>
      <c r="T557" s="60" t="s">
        <v>1233</v>
      </c>
      <c r="AB557" s="62" t="str">
        <f>CONCATENATE(IF('база от провайдера'!G531&lt;&gt;"",CONCATENATE( "Дом запущен: ",'база от провайдера'!G531,". "),""), IF('база от провайдера'!M531&lt;&gt;"",CONCATENATE("Этажей: ",'база от провайдера'!M531,". "),""),  IF('база от провайдера'!N531&lt;&gt;"",CONCATENATE("Квартир: ",'база от провайдера'!N531),""))</f>
        <v>Дом запущен: 31/08/2007-19:49:48. Этажей: 5. Квартир: 5</v>
      </c>
      <c r="AC557" s="60"/>
      <c r="AD557" s="67" t="s">
        <v>1234</v>
      </c>
    </row>
    <row r="558" spans="2:30" x14ac:dyDescent="0.25">
      <c r="B558" s="18">
        <f t="shared" si="16"/>
        <v>3</v>
      </c>
      <c r="C558" s="17" t="str">
        <f t="shared" si="17"/>
        <v>Билайн</v>
      </c>
      <c r="D558" s="9"/>
      <c r="E558" s="60" t="str">
        <f>VLOOKUP('база от провайдера'!A532,Лист1!B$2:F$11,2,FALSE)</f>
        <v>Ленинградская область</v>
      </c>
      <c r="F558" s="60"/>
      <c r="G558" s="61" t="str">
        <f>VLOOKUP('база от провайдера'!A532,Лист1!B$2:F$11,3,FALSE)</f>
        <v>Санкт-Петербург</v>
      </c>
      <c r="H558" s="60" t="str">
        <f>VLOOKUP('база от провайдера'!A532,Лист1!B$2:F$11,4,FALSE)</f>
        <v>г</v>
      </c>
      <c r="I558" s="60" t="str">
        <f>VLOOKUP('база от провайдера'!A532,Лист1!B$2:F$11,5,FALSE)</f>
        <v>ДА</v>
      </c>
      <c r="J558" s="60" t="str">
        <f>'база от провайдера'!D532</f>
        <v>Балтийская</v>
      </c>
      <c r="K558" s="60" t="str">
        <f>IF( 'база от провайдера'!F532&lt;&gt;"",CONCATENATE('база от провайдера'!E532,"к",'база от провайдера'!F532),'база от провайдера'!E532)</f>
        <v>14</v>
      </c>
      <c r="M558" s="60" t="s">
        <v>1232</v>
      </c>
      <c r="T558" s="60" t="s">
        <v>1233</v>
      </c>
      <c r="AB558" s="62" t="str">
        <f>CONCATENATE(IF('база от провайдера'!G532&lt;&gt;"",CONCATENATE( "Дом запущен: ",'база от провайдера'!G532,". "),""), IF('база от провайдера'!M532&lt;&gt;"",CONCATENATE("Этажей: ",'база от провайдера'!M532,". "),""),  IF('база от провайдера'!N532&lt;&gt;"",CONCATENATE("Квартир: ",'база от провайдера'!N532),""))</f>
        <v>Дом запущен: 08/05/2008-11:39:51. Этажей: 2. Квартир: 5</v>
      </c>
      <c r="AC558" s="60"/>
      <c r="AD558" s="63" t="s">
        <v>1234</v>
      </c>
    </row>
    <row r="559" spans="2:30" x14ac:dyDescent="0.25">
      <c r="B559" s="18">
        <f t="shared" si="16"/>
        <v>3</v>
      </c>
      <c r="C559" s="17" t="str">
        <f t="shared" si="17"/>
        <v>Билайн</v>
      </c>
      <c r="D559" s="9"/>
      <c r="E559" s="60" t="str">
        <f>VLOOKUP('база от провайдера'!A533,Лист1!B$2:F$11,2,FALSE)</f>
        <v>Ленинградская область</v>
      </c>
      <c r="F559" s="60"/>
      <c r="G559" s="61" t="str">
        <f>VLOOKUP('база от провайдера'!A533,Лист1!B$2:F$11,3,FALSE)</f>
        <v>Санкт-Петербург</v>
      </c>
      <c r="H559" s="60" t="str">
        <f>VLOOKUP('база от провайдера'!A533,Лист1!B$2:F$11,4,FALSE)</f>
        <v>г</v>
      </c>
      <c r="I559" s="60" t="str">
        <f>VLOOKUP('база от провайдера'!A533,Лист1!B$2:F$11,5,FALSE)</f>
        <v>ДА</v>
      </c>
      <c r="J559" s="60" t="str">
        <f>'база от провайдера'!D533</f>
        <v>Зенитчиков</v>
      </c>
      <c r="K559" s="60" t="str">
        <f>IF( 'база от провайдера'!F533&lt;&gt;"",CONCATENATE('база от провайдера'!E533,"к",'база от провайдера'!F533),'база от провайдера'!E533)</f>
        <v>3к1</v>
      </c>
      <c r="M559" s="60" t="s">
        <v>1232</v>
      </c>
      <c r="T559" s="60" t="s">
        <v>1233</v>
      </c>
      <c r="AB559" s="62" t="str">
        <f>CONCATENATE(IF('база от провайдера'!G533&lt;&gt;"",CONCATENATE( "Дом запущен: ",'база от провайдера'!G533,". "),""), IF('база от провайдера'!M533&lt;&gt;"",CONCATENATE("Этажей: ",'база от провайдера'!M533,". "),""),  IF('база от провайдера'!N533&lt;&gt;"",CONCATENATE("Квартир: ",'база от провайдера'!N533),""))</f>
        <v>Дом запущен: 28/09/2007-14:04:37. Этажей: 3. Квартир: 6</v>
      </c>
      <c r="AC559" s="60"/>
      <c r="AD559" s="67" t="s">
        <v>1234</v>
      </c>
    </row>
    <row r="560" spans="2:30" x14ac:dyDescent="0.25">
      <c r="B560" s="18">
        <f t="shared" si="16"/>
        <v>3</v>
      </c>
      <c r="C560" s="17" t="str">
        <f t="shared" si="17"/>
        <v>Билайн</v>
      </c>
      <c r="D560" s="9"/>
      <c r="E560" s="60" t="str">
        <f>VLOOKUP('база от провайдера'!A534,Лист1!B$2:F$11,2,FALSE)</f>
        <v>Ленинградская область</v>
      </c>
      <c r="F560" s="60"/>
      <c r="G560" s="61" t="str">
        <f>VLOOKUP('база от провайдера'!A534,Лист1!B$2:F$11,3,FALSE)</f>
        <v>Санкт-Петербург</v>
      </c>
      <c r="H560" s="60" t="str">
        <f>VLOOKUP('база от провайдера'!A534,Лист1!B$2:F$11,4,FALSE)</f>
        <v>г</v>
      </c>
      <c r="I560" s="60" t="str">
        <f>VLOOKUP('база от провайдера'!A534,Лист1!B$2:F$11,5,FALSE)</f>
        <v>ДА</v>
      </c>
      <c r="J560" s="60" t="str">
        <f>'база от провайдера'!D534</f>
        <v>Зенитчиков</v>
      </c>
      <c r="K560" s="60" t="str">
        <f>IF( 'база от провайдера'!F534&lt;&gt;"",CONCATENATE('база от провайдера'!E534,"к",'база от провайдера'!F534),'база от провайдера'!E534)</f>
        <v>5</v>
      </c>
      <c r="M560" s="60" t="s">
        <v>1232</v>
      </c>
      <c r="T560" s="60" t="s">
        <v>1233</v>
      </c>
      <c r="AB560" s="62" t="str">
        <f>CONCATENATE(IF('база от провайдера'!G534&lt;&gt;"",CONCATENATE( "Дом запущен: ",'база от провайдера'!G534,". "),""), IF('база от провайдера'!M534&lt;&gt;"",CONCATENATE("Этажей: ",'база от провайдера'!M534,". "),""),  IF('база от провайдера'!N534&lt;&gt;"",CONCATENATE("Квартир: ",'база от провайдера'!N534),""))</f>
        <v>Дом запущен: 28/09/2007-14:04:55. Этажей: 3. Квартир: 6</v>
      </c>
      <c r="AC560" s="60"/>
      <c r="AD560" s="63" t="s">
        <v>1234</v>
      </c>
    </row>
    <row r="561" spans="2:30" x14ac:dyDescent="0.25">
      <c r="B561" s="18">
        <f t="shared" si="16"/>
        <v>3</v>
      </c>
      <c r="C561" s="17" t="str">
        <f t="shared" si="17"/>
        <v>Билайн</v>
      </c>
      <c r="D561" s="9"/>
      <c r="E561" s="60" t="str">
        <f>VLOOKUP('база от провайдера'!A535,Лист1!B$2:F$11,2,FALSE)</f>
        <v>Ленинградская область</v>
      </c>
      <c r="F561" s="60"/>
      <c r="G561" s="61" t="str">
        <f>VLOOKUP('база от провайдера'!A535,Лист1!B$2:F$11,3,FALSE)</f>
        <v>Санкт-Петербург</v>
      </c>
      <c r="H561" s="60" t="str">
        <f>VLOOKUP('база от провайдера'!A535,Лист1!B$2:F$11,4,FALSE)</f>
        <v>г</v>
      </c>
      <c r="I561" s="60" t="str">
        <f>VLOOKUP('база от провайдера'!A535,Лист1!B$2:F$11,5,FALSE)</f>
        <v>ДА</v>
      </c>
      <c r="J561" s="60" t="str">
        <f>'база от провайдера'!D535</f>
        <v>Новостроек</v>
      </c>
      <c r="K561" s="60" t="str">
        <f>IF( 'база от провайдера'!F535&lt;&gt;"",CONCATENATE('база от провайдера'!E535,"к",'база от провайдера'!F535),'база от провайдера'!E535)</f>
        <v>9</v>
      </c>
      <c r="M561" s="60" t="s">
        <v>1232</v>
      </c>
      <c r="T561" s="60" t="s">
        <v>1233</v>
      </c>
      <c r="AB561" s="62" t="str">
        <f>CONCATENATE(IF('база от провайдера'!G535&lt;&gt;"",CONCATENATE( "Дом запущен: ",'база от провайдера'!G535,". "),""), IF('база от провайдера'!M535&lt;&gt;"",CONCATENATE("Этажей: ",'база от провайдера'!M535,". "),""),  IF('база от провайдера'!N535&lt;&gt;"",CONCATENATE("Квартир: ",'база от провайдера'!N535),""))</f>
        <v>Дом запущен: 29/02/2008-15:11:44. Этажей: 3. Квартир: 5</v>
      </c>
      <c r="AC561" s="60"/>
      <c r="AD561" s="67" t="s">
        <v>1234</v>
      </c>
    </row>
    <row r="562" spans="2:30" x14ac:dyDescent="0.25">
      <c r="B562" s="18">
        <f t="shared" si="16"/>
        <v>3</v>
      </c>
      <c r="C562" s="17" t="str">
        <f t="shared" si="17"/>
        <v>Билайн</v>
      </c>
      <c r="D562" s="9"/>
      <c r="E562" s="60" t="str">
        <f>VLOOKUP('база от провайдера'!A536,Лист1!B$2:F$11,2,FALSE)</f>
        <v>Ленинградская область</v>
      </c>
      <c r="F562" s="60"/>
      <c r="G562" s="61" t="str">
        <f>VLOOKUP('база от провайдера'!A536,Лист1!B$2:F$11,3,FALSE)</f>
        <v>Санкт-Петербург</v>
      </c>
      <c r="H562" s="60" t="str">
        <f>VLOOKUP('база от провайдера'!A536,Лист1!B$2:F$11,4,FALSE)</f>
        <v>г</v>
      </c>
      <c r="I562" s="60" t="str">
        <f>VLOOKUP('база от провайдера'!A536,Лист1!B$2:F$11,5,FALSE)</f>
        <v>ДА</v>
      </c>
      <c r="J562" s="60" t="str">
        <f>'база от провайдера'!D536</f>
        <v>Новостроек</v>
      </c>
      <c r="K562" s="60" t="str">
        <f>IF( 'база от провайдера'!F536&lt;&gt;"",CONCATENATE('база от провайдера'!E536,"к",'база от провайдера'!F536),'база от провайдера'!E536)</f>
        <v>15</v>
      </c>
      <c r="M562" s="60" t="s">
        <v>1232</v>
      </c>
      <c r="T562" s="60" t="s">
        <v>1233</v>
      </c>
      <c r="AB562" s="62" t="str">
        <f>CONCATENATE(IF('база от провайдера'!G536&lt;&gt;"",CONCATENATE( "Дом запущен: ",'база от провайдера'!G536,". "),""), IF('база от провайдера'!M536&lt;&gt;"",CONCATENATE("Этажей: ",'база от провайдера'!M536,". "),""),  IF('база от провайдера'!N536&lt;&gt;"",CONCATENATE("Квартир: ",'база от провайдера'!N536),""))</f>
        <v>Дом запущен: 29/02/2008-15:35:51. Этажей: 3. Квартир: 5</v>
      </c>
      <c r="AC562" s="60"/>
      <c r="AD562" s="63" t="s">
        <v>1234</v>
      </c>
    </row>
    <row r="563" spans="2:30" x14ac:dyDescent="0.25">
      <c r="B563" s="18">
        <f t="shared" si="16"/>
        <v>3</v>
      </c>
      <c r="C563" s="17" t="str">
        <f t="shared" si="17"/>
        <v>Билайн</v>
      </c>
      <c r="D563" s="9"/>
      <c r="E563" s="60" t="str">
        <f>VLOOKUP('база от провайдера'!A537,Лист1!B$2:F$11,2,FALSE)</f>
        <v>Ленинградская область</v>
      </c>
      <c r="F563" s="60"/>
      <c r="G563" s="61" t="str">
        <f>VLOOKUP('база от провайдера'!A537,Лист1!B$2:F$11,3,FALSE)</f>
        <v>Санкт-Петербург</v>
      </c>
      <c r="H563" s="60" t="str">
        <f>VLOOKUP('база от провайдера'!A537,Лист1!B$2:F$11,4,FALSE)</f>
        <v>г</v>
      </c>
      <c r="I563" s="60" t="str">
        <f>VLOOKUP('база от провайдера'!A537,Лист1!B$2:F$11,5,FALSE)</f>
        <v>ДА</v>
      </c>
      <c r="J563" s="60" t="str">
        <f>'база от провайдера'!D537</f>
        <v>Новостроек</v>
      </c>
      <c r="K563" s="60" t="str">
        <f>IF( 'база от провайдера'!F537&lt;&gt;"",CONCATENATE('база от провайдера'!E537,"к",'база от провайдера'!F537),'база от провайдера'!E537)</f>
        <v>19</v>
      </c>
      <c r="M563" s="60" t="s">
        <v>1232</v>
      </c>
      <c r="T563" s="60" t="s">
        <v>1233</v>
      </c>
      <c r="AB563" s="62" t="str">
        <f>CONCATENATE(IF('база от провайдера'!G537&lt;&gt;"",CONCATENATE( "Дом запущен: ",'база от провайдера'!G537,". "),""), IF('база от провайдера'!M537&lt;&gt;"",CONCATENATE("Этажей: ",'база от провайдера'!M537,". "),""),  IF('база от провайдера'!N537&lt;&gt;"",CONCATENATE("Квартир: ",'база от провайдера'!N537),""))</f>
        <v>Дом запущен: 29/02/2008-15:53:40. Этажей: 3. Квартир: 5</v>
      </c>
      <c r="AC563" s="60"/>
      <c r="AD563" s="67" t="s">
        <v>1234</v>
      </c>
    </row>
    <row r="564" spans="2:30" x14ac:dyDescent="0.25">
      <c r="B564" s="18">
        <f t="shared" si="16"/>
        <v>3</v>
      </c>
      <c r="C564" s="17" t="str">
        <f t="shared" si="17"/>
        <v>Билайн</v>
      </c>
      <c r="D564" s="9"/>
      <c r="E564" s="60" t="str">
        <f>VLOOKUP('база от провайдера'!A538,Лист1!B$2:F$11,2,FALSE)</f>
        <v>Ленинградская область</v>
      </c>
      <c r="F564" s="60"/>
      <c r="G564" s="61" t="str">
        <f>VLOOKUP('база от провайдера'!A538,Лист1!B$2:F$11,3,FALSE)</f>
        <v>Санкт-Петербург</v>
      </c>
      <c r="H564" s="60" t="str">
        <f>VLOOKUP('база от провайдера'!A538,Лист1!B$2:F$11,4,FALSE)</f>
        <v>г</v>
      </c>
      <c r="I564" s="60" t="str">
        <f>VLOOKUP('база от провайдера'!A538,Лист1!B$2:F$11,5,FALSE)</f>
        <v>ДА</v>
      </c>
      <c r="J564" s="60" t="str">
        <f>'база от провайдера'!D538</f>
        <v>Новостроек</v>
      </c>
      <c r="K564" s="60" t="str">
        <f>IF( 'база от провайдера'!F538&lt;&gt;"",CONCATENATE('база от провайдера'!E538,"к",'база от провайдера'!F538),'база от провайдера'!E538)</f>
        <v>27</v>
      </c>
      <c r="M564" s="60" t="s">
        <v>1232</v>
      </c>
      <c r="T564" s="60" t="s">
        <v>1233</v>
      </c>
      <c r="AB564" s="62" t="str">
        <f>CONCATENATE(IF('база от провайдера'!G538&lt;&gt;"",CONCATENATE( "Дом запущен: ",'база от провайдера'!G538,". "),""), IF('база от провайдера'!M538&lt;&gt;"",CONCATENATE("Этажей: ",'база от провайдера'!M538,". "),""),  IF('база от провайдера'!N538&lt;&gt;"",CONCATENATE("Квартир: ",'база от провайдера'!N538),""))</f>
        <v>Дом запущен: 01/04/2008-13:06:02. Этажей: 4. Квартир: 5</v>
      </c>
      <c r="AC564" s="60"/>
      <c r="AD564" s="63" t="s">
        <v>1234</v>
      </c>
    </row>
    <row r="565" spans="2:30" x14ac:dyDescent="0.25">
      <c r="B565" s="18">
        <f t="shared" si="16"/>
        <v>3</v>
      </c>
      <c r="C565" s="17" t="str">
        <f t="shared" si="17"/>
        <v>Билайн</v>
      </c>
      <c r="D565" s="9"/>
      <c r="E565" s="60" t="str">
        <f>VLOOKUP('база от провайдера'!A539,Лист1!B$2:F$11,2,FALSE)</f>
        <v>Ленинградская область</v>
      </c>
      <c r="F565" s="60"/>
      <c r="G565" s="61" t="str">
        <f>VLOOKUP('база от провайдера'!A539,Лист1!B$2:F$11,3,FALSE)</f>
        <v>Санкт-Петербург</v>
      </c>
      <c r="H565" s="60" t="str">
        <f>VLOOKUP('база от провайдера'!A539,Лист1!B$2:F$11,4,FALSE)</f>
        <v>г</v>
      </c>
      <c r="I565" s="60" t="str">
        <f>VLOOKUP('база от провайдера'!A539,Лист1!B$2:F$11,5,FALSE)</f>
        <v>ДА</v>
      </c>
      <c r="J565" s="60" t="str">
        <f>'база от провайдера'!D539</f>
        <v>Энгельса</v>
      </c>
      <c r="K565" s="60" t="str">
        <f>IF( 'база от провайдера'!F539&lt;&gt;"",CONCATENATE('база от провайдера'!E539,"к",'база от провайдера'!F539),'база от провайдера'!E539)</f>
        <v>69</v>
      </c>
      <c r="M565" s="60" t="s">
        <v>1232</v>
      </c>
      <c r="T565" s="60" t="s">
        <v>1233</v>
      </c>
      <c r="AB565" s="62" t="str">
        <f>CONCATENATE(IF('база от провайдера'!G539&lt;&gt;"",CONCATENATE( "Дом запущен: ",'база от провайдера'!G539,". "),""), IF('база от провайдера'!M539&lt;&gt;"",CONCATENATE("Этажей: ",'база от провайдера'!M539,". "),""),  IF('база от провайдера'!N539&lt;&gt;"",CONCATENATE("Квартир: ",'база от провайдера'!N539),""))</f>
        <v>Дом запущен: 20/12/2010-14:18:21. Этажей: 5. Квартир: 5</v>
      </c>
      <c r="AC565" s="60"/>
      <c r="AD565" s="67" t="s">
        <v>1234</v>
      </c>
    </row>
    <row r="566" spans="2:30" x14ac:dyDescent="0.25">
      <c r="B566" s="18">
        <f t="shared" si="16"/>
        <v>3</v>
      </c>
      <c r="C566" s="17" t="str">
        <f t="shared" si="17"/>
        <v>Билайн</v>
      </c>
      <c r="D566" s="9"/>
      <c r="E566" s="60" t="str">
        <f>VLOOKUP('база от провайдера'!A540,Лист1!B$2:F$11,2,FALSE)</f>
        <v>Ленинградская область</v>
      </c>
      <c r="F566" s="60"/>
      <c r="G566" s="61" t="str">
        <f>VLOOKUP('база от провайдера'!A540,Лист1!B$2:F$11,3,FALSE)</f>
        <v>Санкт-Петербург</v>
      </c>
      <c r="H566" s="60" t="str">
        <f>VLOOKUP('база от провайдера'!A540,Лист1!B$2:F$11,4,FALSE)</f>
        <v>г</v>
      </c>
      <c r="I566" s="60" t="str">
        <f>VLOOKUP('база от провайдера'!A540,Лист1!B$2:F$11,5,FALSE)</f>
        <v>ДА</v>
      </c>
      <c r="J566" s="60" t="str">
        <f>'база от провайдера'!D540</f>
        <v>Энгельса</v>
      </c>
      <c r="K566" s="60" t="str">
        <f>IF( 'база от провайдера'!F540&lt;&gt;"",CONCATENATE('база от провайдера'!E540,"к",'база от провайдера'!F540),'база от провайдера'!E540)</f>
        <v>98</v>
      </c>
      <c r="M566" s="60" t="s">
        <v>1232</v>
      </c>
      <c r="T566" s="60" t="s">
        <v>1233</v>
      </c>
      <c r="AB566" s="62" t="str">
        <f>CONCATENATE(IF('база от провайдера'!G540&lt;&gt;"",CONCATENATE( "Дом запущен: ",'база от провайдера'!G540,". "),""), IF('база от провайдера'!M540&lt;&gt;"",CONCATENATE("Этажей: ",'база от провайдера'!M540,". "),""),  IF('база от провайдера'!N540&lt;&gt;"",CONCATENATE("Квартир: ",'база от провайдера'!N540),""))</f>
        <v>Дом запущен: 27/01/2011-16:14:33. Этажей: 3. Квартир: 5</v>
      </c>
      <c r="AC566" s="60"/>
      <c r="AD566" s="63" t="s">
        <v>1234</v>
      </c>
    </row>
    <row r="567" spans="2:30" x14ac:dyDescent="0.25">
      <c r="B567" s="18">
        <f t="shared" si="16"/>
        <v>3</v>
      </c>
      <c r="C567" s="17" t="str">
        <f t="shared" si="17"/>
        <v>Билайн</v>
      </c>
      <c r="D567" s="9"/>
      <c r="E567" s="60" t="str">
        <f>VLOOKUP('база от провайдера'!A541,Лист1!B$2:F$11,2,FALSE)</f>
        <v>Ленинградская область</v>
      </c>
      <c r="F567" s="60"/>
      <c r="G567" s="61" t="str">
        <f>VLOOKUP('база от провайдера'!A541,Лист1!B$2:F$11,3,FALSE)</f>
        <v>Санкт-Петербург</v>
      </c>
      <c r="H567" s="60" t="str">
        <f>VLOOKUP('база от провайдера'!A541,Лист1!B$2:F$11,4,FALSE)</f>
        <v>г</v>
      </c>
      <c r="I567" s="60" t="str">
        <f>VLOOKUP('база от провайдера'!A541,Лист1!B$2:F$11,5,FALSE)</f>
        <v>ДА</v>
      </c>
      <c r="J567" s="60" t="str">
        <f>'база от провайдера'!D541</f>
        <v>Энгельса</v>
      </c>
      <c r="K567" s="60" t="str">
        <f>IF( 'база от провайдера'!F541&lt;&gt;"",CONCATENATE('база от провайдера'!E541,"к",'база от провайдера'!F541),'база от провайдера'!E541)</f>
        <v>100к2</v>
      </c>
      <c r="M567" s="60" t="s">
        <v>1232</v>
      </c>
      <c r="T567" s="60" t="s">
        <v>1233</v>
      </c>
      <c r="AB567" s="62" t="str">
        <f>CONCATENATE(IF('база от провайдера'!G541&lt;&gt;"",CONCATENATE( "Дом запущен: ",'база от провайдера'!G541,". "),""), IF('база от провайдера'!M541&lt;&gt;"",CONCATENATE("Этажей: ",'база от провайдера'!M541,". "),""),  IF('база от провайдера'!N541&lt;&gt;"",CONCATENATE("Квартир: ",'база от провайдера'!N541),""))</f>
        <v>Дом запущен: 27/01/2011-16:14:47. Этажей: 4. Квартир: 5</v>
      </c>
      <c r="AC567" s="60"/>
      <c r="AD567" s="67" t="s">
        <v>1234</v>
      </c>
    </row>
    <row r="568" spans="2:30" x14ac:dyDescent="0.25">
      <c r="B568" s="18">
        <f t="shared" si="16"/>
        <v>3</v>
      </c>
      <c r="C568" s="17" t="str">
        <f t="shared" si="17"/>
        <v>Билайн</v>
      </c>
      <c r="D568" s="9"/>
      <c r="E568" s="60" t="str">
        <f>VLOOKUP('база от провайдера'!A542,Лист1!B$2:F$11,2,FALSE)</f>
        <v>Ленинградская область</v>
      </c>
      <c r="F568" s="60"/>
      <c r="G568" s="61" t="str">
        <f>VLOOKUP('база от провайдера'!A542,Лист1!B$2:F$11,3,FALSE)</f>
        <v>Санкт-Петербург</v>
      </c>
      <c r="H568" s="60" t="str">
        <f>VLOOKUP('база от провайдера'!A542,Лист1!B$2:F$11,4,FALSE)</f>
        <v>г</v>
      </c>
      <c r="I568" s="60" t="str">
        <f>VLOOKUP('база от провайдера'!A542,Лист1!B$2:F$11,5,FALSE)</f>
        <v>ДА</v>
      </c>
      <c r="J568" s="60" t="str">
        <f>'база от провайдера'!D542</f>
        <v>Энгельса</v>
      </c>
      <c r="K568" s="60" t="str">
        <f>IF( 'база от провайдера'!F542&lt;&gt;"",CONCATENATE('база от провайдера'!E542,"к",'база от провайдера'!F542),'база от провайдера'!E542)</f>
        <v>129к2</v>
      </c>
      <c r="M568" s="60" t="s">
        <v>1232</v>
      </c>
      <c r="T568" s="60" t="s">
        <v>1233</v>
      </c>
      <c r="AB568" s="62" t="str">
        <f>CONCATENATE(IF('база от провайдера'!G542&lt;&gt;"",CONCATENATE( "Дом запущен: ",'база от провайдера'!G542,". "),""), IF('база от провайдера'!M542&lt;&gt;"",CONCATENATE("Этажей: ",'база от провайдера'!M542,". "),""),  IF('база от провайдера'!N542&lt;&gt;"",CONCATENATE("Квартир: ",'база от провайдера'!N542),""))</f>
        <v>Дом запущен: 30/03/2018-18:17:21. Этажей: 2. Квартир: 9</v>
      </c>
      <c r="AC568" s="60"/>
      <c r="AD568" s="63" t="s">
        <v>1234</v>
      </c>
    </row>
    <row r="569" spans="2:30" x14ac:dyDescent="0.25">
      <c r="B569" s="18">
        <f t="shared" si="16"/>
        <v>3</v>
      </c>
      <c r="C569" s="17" t="str">
        <f t="shared" si="17"/>
        <v>Билайн</v>
      </c>
      <c r="D569" s="9"/>
      <c r="E569" s="60" t="str">
        <f>VLOOKUP('база от провайдера'!A543,Лист1!B$2:F$11,2,FALSE)</f>
        <v>Ленинградская область</v>
      </c>
      <c r="F569" s="60"/>
      <c r="G569" s="61" t="str">
        <f>VLOOKUP('база от провайдера'!A543,Лист1!B$2:F$11,3,FALSE)</f>
        <v>Санкт-Петербург</v>
      </c>
      <c r="H569" s="60" t="str">
        <f>VLOOKUP('база от провайдера'!A543,Лист1!B$2:F$11,4,FALSE)</f>
        <v>г</v>
      </c>
      <c r="I569" s="60" t="str">
        <f>VLOOKUP('база от провайдера'!A543,Лист1!B$2:F$11,5,FALSE)</f>
        <v>ДА</v>
      </c>
      <c r="J569" s="60" t="str">
        <f>'база от провайдера'!D543</f>
        <v>Энгельса</v>
      </c>
      <c r="K569" s="60" t="str">
        <f>IF( 'база от провайдера'!F543&lt;&gt;"",CONCATENATE('база от провайдера'!E543,"к",'база от провайдера'!F543),'база от провайдера'!E543)</f>
        <v>138к2</v>
      </c>
      <c r="M569" s="60" t="s">
        <v>1232</v>
      </c>
      <c r="T569" s="60" t="s">
        <v>1233</v>
      </c>
      <c r="AB569" s="62" t="str">
        <f>CONCATENATE(IF('база от провайдера'!G543&lt;&gt;"",CONCATENATE( "Дом запущен: ",'база от провайдера'!G543,". "),""), IF('база от провайдера'!M543&lt;&gt;"",CONCATENATE("Этажей: ",'база от провайдера'!M543,". "),""),  IF('база от провайдера'!N543&lt;&gt;"",CONCATENATE("Квартир: ",'база от провайдера'!N543),""))</f>
        <v>Дом запущен: 31/07/2007-11:22:31. Этажей: 1. Квартир: 15</v>
      </c>
      <c r="AC569" s="60"/>
      <c r="AD569" s="67" t="s">
        <v>1234</v>
      </c>
    </row>
    <row r="570" spans="2:30" x14ac:dyDescent="0.25">
      <c r="B570" s="18">
        <f t="shared" si="16"/>
        <v>3</v>
      </c>
      <c r="C570" s="17" t="str">
        <f t="shared" si="17"/>
        <v>Билайн</v>
      </c>
      <c r="D570" s="9"/>
      <c r="E570" s="60" t="str">
        <f>VLOOKUP('база от провайдера'!A544,Лист1!B$2:F$11,2,FALSE)</f>
        <v>Ленинградская область</v>
      </c>
      <c r="F570" s="60"/>
      <c r="G570" s="61" t="str">
        <f>VLOOKUP('база от провайдера'!A544,Лист1!B$2:F$11,3,FALSE)</f>
        <v>Санкт-Петербург</v>
      </c>
      <c r="H570" s="60" t="str">
        <f>VLOOKUP('база от провайдера'!A544,Лист1!B$2:F$11,4,FALSE)</f>
        <v>г</v>
      </c>
      <c r="I570" s="60" t="str">
        <f>VLOOKUP('база от провайдера'!A544,Лист1!B$2:F$11,5,FALSE)</f>
        <v>ДА</v>
      </c>
      <c r="J570" s="60" t="str">
        <f>'база от провайдера'!D544</f>
        <v>Энгельса</v>
      </c>
      <c r="K570" s="60" t="str">
        <f>IF( 'база от провайдера'!F544&lt;&gt;"",CONCATENATE('база от провайдера'!E544,"к",'база от провайдера'!F544),'база от провайдера'!E544)</f>
        <v>147к2</v>
      </c>
      <c r="M570" s="60" t="s">
        <v>1232</v>
      </c>
      <c r="T570" s="60" t="s">
        <v>1233</v>
      </c>
      <c r="AB570" s="62" t="str">
        <f>CONCATENATE(IF('база от провайдера'!G544&lt;&gt;"",CONCATENATE( "Дом запущен: ",'база от провайдера'!G544,". "),""), IF('база от провайдера'!M544&lt;&gt;"",CONCATENATE("Этажей: ",'база от провайдера'!M544,". "),""),  IF('база от провайдера'!N544&lt;&gt;"",CONCATENATE("Квартир: ",'база от провайдера'!N544),""))</f>
        <v>Дом запущен: 29/06/2007-12:10:24. Этажей: 3. Квартир: 12</v>
      </c>
      <c r="AC570" s="60"/>
      <c r="AD570" s="63" t="s">
        <v>1234</v>
      </c>
    </row>
    <row r="571" spans="2:30" x14ac:dyDescent="0.25">
      <c r="B571" s="18">
        <f t="shared" si="16"/>
        <v>3</v>
      </c>
      <c r="C571" s="17" t="str">
        <f t="shared" si="17"/>
        <v>Билайн</v>
      </c>
      <c r="D571" s="9"/>
      <c r="E571" s="60" t="str">
        <f>VLOOKUP('база от провайдера'!A545,Лист1!B$2:F$11,2,FALSE)</f>
        <v>Ленинградская область</v>
      </c>
      <c r="F571" s="60"/>
      <c r="G571" s="61" t="str">
        <f>VLOOKUP('база от провайдера'!A545,Лист1!B$2:F$11,3,FALSE)</f>
        <v>Санкт-Петербург</v>
      </c>
      <c r="H571" s="60" t="str">
        <f>VLOOKUP('база от провайдера'!A545,Лист1!B$2:F$11,4,FALSE)</f>
        <v>г</v>
      </c>
      <c r="I571" s="60" t="str">
        <f>VLOOKUP('база от провайдера'!A545,Лист1!B$2:F$11,5,FALSE)</f>
        <v>ДА</v>
      </c>
      <c r="J571" s="60" t="str">
        <f>'база от провайдера'!D545</f>
        <v>Энгельса</v>
      </c>
      <c r="K571" s="60" t="str">
        <f>IF( 'база от провайдера'!F545&lt;&gt;"",CONCATENATE('база от провайдера'!E545,"к",'база от провайдера'!F545),'база от провайдера'!E545)</f>
        <v>151к1</v>
      </c>
      <c r="M571" s="60" t="s">
        <v>1232</v>
      </c>
      <c r="T571" s="60" t="s">
        <v>1233</v>
      </c>
      <c r="AB571" s="62" t="str">
        <f>CONCATENATE(IF('база от провайдера'!G545&lt;&gt;"",CONCATENATE( "Дом запущен: ",'база от провайдера'!G545,". "),""), IF('база от провайдера'!M545&lt;&gt;"",CONCATENATE("Этажей: ",'база от провайдера'!M545,". "),""),  IF('база от провайдера'!N545&lt;&gt;"",CONCATENATE("Квартир: ",'база от провайдера'!N545),""))</f>
        <v>Дом запущен: 29/06/2007-12:10:33. Этажей: 7. Квартир: 9</v>
      </c>
      <c r="AC571" s="60"/>
      <c r="AD571" s="67" t="s">
        <v>1234</v>
      </c>
    </row>
    <row r="572" spans="2:30" x14ac:dyDescent="0.25">
      <c r="B572" s="18">
        <f t="shared" si="16"/>
        <v>3</v>
      </c>
      <c r="C572" s="17" t="str">
        <f t="shared" si="17"/>
        <v>Билайн</v>
      </c>
      <c r="D572" s="9"/>
      <c r="E572" s="60" t="str">
        <f>VLOOKUP('база от провайдера'!A546,Лист1!B$2:F$11,2,FALSE)</f>
        <v>Ленинградская область</v>
      </c>
      <c r="F572" s="60"/>
      <c r="G572" s="61" t="str">
        <f>VLOOKUP('база от провайдера'!A546,Лист1!B$2:F$11,3,FALSE)</f>
        <v>Санкт-Петербург</v>
      </c>
      <c r="H572" s="60" t="str">
        <f>VLOOKUP('база от провайдера'!A546,Лист1!B$2:F$11,4,FALSE)</f>
        <v>г</v>
      </c>
      <c r="I572" s="60" t="str">
        <f>VLOOKUP('база от провайдера'!A546,Лист1!B$2:F$11,5,FALSE)</f>
        <v>ДА</v>
      </c>
      <c r="J572" s="60" t="str">
        <f>'база от провайдера'!D546</f>
        <v>Энгельса</v>
      </c>
      <c r="K572" s="60" t="str">
        <f>IF( 'база от провайдера'!F546&lt;&gt;"",CONCATENATE('база от провайдера'!E546,"к",'база от провайдера'!F546),'база от провайдера'!E546)</f>
        <v>13/2</v>
      </c>
      <c r="M572" s="60" t="s">
        <v>1232</v>
      </c>
      <c r="T572" s="60" t="s">
        <v>1233</v>
      </c>
      <c r="AB572" s="62" t="str">
        <f>CONCATENATE(IF('база от провайдера'!G546&lt;&gt;"",CONCATENATE( "Дом запущен: ",'база от провайдера'!G546,". "),""), IF('база от провайдера'!M546&lt;&gt;"",CONCATENATE("Этажей: ",'база от провайдера'!M546,". "),""),  IF('база от провайдера'!N546&lt;&gt;"",CONCATENATE("Квартир: ",'база от провайдера'!N546),""))</f>
        <v>Дом запущен: 05/03/2011-17:22:24. Этажей: 8. Квартир: 14</v>
      </c>
      <c r="AC572" s="60"/>
      <c r="AD572" s="63" t="s">
        <v>1234</v>
      </c>
    </row>
    <row r="573" spans="2:30" x14ac:dyDescent="0.25">
      <c r="B573" s="18">
        <f t="shared" si="16"/>
        <v>3</v>
      </c>
      <c r="C573" s="17" t="str">
        <f t="shared" si="17"/>
        <v>Билайн</v>
      </c>
      <c r="D573" s="9"/>
      <c r="E573" s="60" t="str">
        <f>VLOOKUP('база от провайдера'!A547,Лист1!B$2:F$11,2,FALSE)</f>
        <v>Ленинградская область</v>
      </c>
      <c r="F573" s="60"/>
      <c r="G573" s="61" t="str">
        <f>VLOOKUP('база от провайдера'!A547,Лист1!B$2:F$11,3,FALSE)</f>
        <v>Санкт-Петербург</v>
      </c>
      <c r="H573" s="60" t="str">
        <f>VLOOKUP('база от провайдера'!A547,Лист1!B$2:F$11,4,FALSE)</f>
        <v>г</v>
      </c>
      <c r="I573" s="60" t="str">
        <f>VLOOKUP('база от провайдера'!A547,Лист1!B$2:F$11,5,FALSE)</f>
        <v>ДА</v>
      </c>
      <c r="J573" s="60" t="str">
        <f>'база от провайдера'!D547</f>
        <v>Кустодиева</v>
      </c>
      <c r="K573" s="60" t="str">
        <f>IF( 'база от провайдера'!F547&lt;&gt;"",CONCATENATE('база от провайдера'!E547,"к",'база от провайдера'!F547),'база от провайдера'!E547)</f>
        <v>4</v>
      </c>
      <c r="M573" s="60" t="s">
        <v>1232</v>
      </c>
      <c r="T573" s="60" t="s">
        <v>1233</v>
      </c>
      <c r="AB573" s="62" t="str">
        <f>CONCATENATE(IF('база от провайдера'!G547&lt;&gt;"",CONCATENATE( "Дом запущен: ",'база от провайдера'!G547,". "),""), IF('база от провайдера'!M547&lt;&gt;"",CONCATENATE("Этажей: ",'база от провайдера'!M547,". "),""),  IF('база от провайдера'!N547&lt;&gt;"",CONCATENATE("Квартир: ",'база от провайдера'!N547),""))</f>
        <v>Дом запущен: 18/10/2007-17:21:57. Этажей: 1. Квартир: 16</v>
      </c>
      <c r="AC573" s="60"/>
      <c r="AD573" s="67" t="s">
        <v>1234</v>
      </c>
    </row>
    <row r="574" spans="2:30" x14ac:dyDescent="0.25">
      <c r="B574" s="18">
        <f t="shared" si="16"/>
        <v>3</v>
      </c>
      <c r="C574" s="17" t="str">
        <f t="shared" si="17"/>
        <v>Билайн</v>
      </c>
      <c r="D574" s="9"/>
      <c r="E574" s="60" t="str">
        <f>VLOOKUP('база от провайдера'!A548,Лист1!B$2:F$11,2,FALSE)</f>
        <v>Ленинградская область</v>
      </c>
      <c r="F574" s="60"/>
      <c r="G574" s="61" t="str">
        <f>VLOOKUP('база от провайдера'!A548,Лист1!B$2:F$11,3,FALSE)</f>
        <v>Санкт-Петербург</v>
      </c>
      <c r="H574" s="60" t="str">
        <f>VLOOKUP('база от провайдера'!A548,Лист1!B$2:F$11,4,FALSE)</f>
        <v>г</v>
      </c>
      <c r="I574" s="60" t="str">
        <f>VLOOKUP('база от провайдера'!A548,Лист1!B$2:F$11,5,FALSE)</f>
        <v>ДА</v>
      </c>
      <c r="J574" s="60" t="str">
        <f>'база от провайдера'!D548</f>
        <v>Кустодиева</v>
      </c>
      <c r="K574" s="60" t="str">
        <f>IF( 'база от провайдера'!F548&lt;&gt;"",CONCATENATE('база от провайдера'!E548,"к",'база от провайдера'!F548),'база от провайдера'!E548)</f>
        <v>16к1</v>
      </c>
      <c r="M574" s="60" t="s">
        <v>1232</v>
      </c>
      <c r="T574" s="60" t="s">
        <v>1233</v>
      </c>
      <c r="AB574" s="62" t="str">
        <f>CONCATENATE(IF('база от провайдера'!G548&lt;&gt;"",CONCATENATE( "Дом запущен: ",'база от провайдера'!G548,". "),""), IF('база от провайдера'!M548&lt;&gt;"",CONCATENATE("Этажей: ",'база от провайдера'!M548,". "),""),  IF('база от провайдера'!N548&lt;&gt;"",CONCATENATE("Квартир: ",'база от провайдера'!N548),""))</f>
        <v>Дом запущен: 23/08/2007-11:28:23. Этажей: 7. Квартир: 9</v>
      </c>
      <c r="AC574" s="60"/>
      <c r="AD574" s="63" t="s">
        <v>1234</v>
      </c>
    </row>
    <row r="575" spans="2:30" x14ac:dyDescent="0.25">
      <c r="B575" s="18">
        <f t="shared" si="16"/>
        <v>3</v>
      </c>
      <c r="C575" s="17" t="str">
        <f t="shared" si="17"/>
        <v>Билайн</v>
      </c>
      <c r="D575" s="9"/>
      <c r="E575" s="60" t="str">
        <f>VLOOKUP('база от провайдера'!A549,Лист1!B$2:F$11,2,FALSE)</f>
        <v>Ленинградская область</v>
      </c>
      <c r="F575" s="60"/>
      <c r="G575" s="61" t="str">
        <f>VLOOKUP('база от провайдера'!A549,Лист1!B$2:F$11,3,FALSE)</f>
        <v>Санкт-Петербург</v>
      </c>
      <c r="H575" s="60" t="str">
        <f>VLOOKUP('база от провайдера'!A549,Лист1!B$2:F$11,4,FALSE)</f>
        <v>г</v>
      </c>
      <c r="I575" s="60" t="str">
        <f>VLOOKUP('база от провайдера'!A549,Лист1!B$2:F$11,5,FALSE)</f>
        <v>ДА</v>
      </c>
      <c r="J575" s="60" t="str">
        <f>'база от провайдера'!D549</f>
        <v>Кустодиева</v>
      </c>
      <c r="K575" s="60" t="str">
        <f>IF( 'база от провайдера'!F549&lt;&gt;"",CONCATENATE('база от провайдера'!E549,"к",'база от провайдера'!F549),'база от провайдера'!E549)</f>
        <v>20к2</v>
      </c>
      <c r="M575" s="60" t="s">
        <v>1232</v>
      </c>
      <c r="T575" s="60" t="s">
        <v>1233</v>
      </c>
      <c r="AB575" s="62" t="str">
        <f>CONCATENATE(IF('база от провайдера'!G549&lt;&gt;"",CONCATENATE( "Дом запущен: ",'база от провайдера'!G549,". "),""), IF('база от провайдера'!M549&lt;&gt;"",CONCATENATE("Этажей: ",'база от провайдера'!M549,". "),""),  IF('база от провайдера'!N549&lt;&gt;"",CONCATENATE("Квартир: ",'база от провайдера'!N549),""))</f>
        <v>Дом запущен: 23/08/2007-15:02:53. Этажей: 15. Квартир: 9</v>
      </c>
      <c r="AC575" s="60"/>
      <c r="AD575" s="67" t="s">
        <v>1234</v>
      </c>
    </row>
    <row r="576" spans="2:30" x14ac:dyDescent="0.25">
      <c r="B576" s="18">
        <f t="shared" si="16"/>
        <v>3</v>
      </c>
      <c r="C576" s="17" t="str">
        <f t="shared" si="17"/>
        <v>Билайн</v>
      </c>
      <c r="D576" s="9"/>
      <c r="E576" s="60" t="str">
        <f>VLOOKUP('база от провайдера'!A550,Лист1!B$2:F$11,2,FALSE)</f>
        <v>Ленинградская область</v>
      </c>
      <c r="F576" s="60"/>
      <c r="G576" s="61" t="str">
        <f>VLOOKUP('база от провайдера'!A550,Лист1!B$2:F$11,3,FALSE)</f>
        <v>Санкт-Петербург</v>
      </c>
      <c r="H576" s="60" t="str">
        <f>VLOOKUP('база от провайдера'!A550,Лист1!B$2:F$11,4,FALSE)</f>
        <v>г</v>
      </c>
      <c r="I576" s="60" t="str">
        <f>VLOOKUP('база от провайдера'!A550,Лист1!B$2:F$11,5,FALSE)</f>
        <v>ДА</v>
      </c>
      <c r="J576" s="60" t="str">
        <f>'база от провайдера'!D550</f>
        <v>Пархоменко</v>
      </c>
      <c r="K576" s="60" t="str">
        <f>IF( 'база от провайдера'!F550&lt;&gt;"",CONCATENATE('база от провайдера'!E550,"к",'база от провайдера'!F550),'база от провайдера'!E550)</f>
        <v>4</v>
      </c>
      <c r="M576" s="60" t="s">
        <v>1232</v>
      </c>
      <c r="T576" s="60" t="s">
        <v>1233</v>
      </c>
      <c r="AB576" s="62" t="str">
        <f>CONCATENATE(IF('база от провайдера'!G550&lt;&gt;"",CONCATENATE( "Дом запущен: ",'база от провайдера'!G550,". "),""), IF('база от провайдера'!M550&lt;&gt;"",CONCATENATE("Этажей: ",'база от провайдера'!M550,". "),""),  IF('база от провайдера'!N550&lt;&gt;"",CONCATENATE("Квартир: ",'база от провайдера'!N550),""))</f>
        <v>Дом запущен: 05/03/2011-17:16:23. Этажей: 5. Квартир: 5</v>
      </c>
      <c r="AC576" s="60"/>
      <c r="AD576" s="63" t="s">
        <v>1234</v>
      </c>
    </row>
    <row r="577" spans="2:30" x14ac:dyDescent="0.25">
      <c r="B577" s="18">
        <f t="shared" si="16"/>
        <v>3</v>
      </c>
      <c r="C577" s="17" t="str">
        <f t="shared" si="17"/>
        <v>Билайн</v>
      </c>
      <c r="D577" s="9"/>
      <c r="E577" s="60" t="str">
        <f>VLOOKUP('база от провайдера'!A551,Лист1!B$2:F$11,2,FALSE)</f>
        <v>Ленинградская область</v>
      </c>
      <c r="F577" s="60"/>
      <c r="G577" s="61" t="str">
        <f>VLOOKUP('база от провайдера'!A551,Лист1!B$2:F$11,3,FALSE)</f>
        <v>Санкт-Петербург</v>
      </c>
      <c r="H577" s="60" t="str">
        <f>VLOOKUP('база от провайдера'!A551,Лист1!B$2:F$11,4,FALSE)</f>
        <v>г</v>
      </c>
      <c r="I577" s="60" t="str">
        <f>VLOOKUP('база от провайдера'!A551,Лист1!B$2:F$11,5,FALSE)</f>
        <v>ДА</v>
      </c>
      <c r="J577" s="60" t="str">
        <f>'база от провайдера'!D551</f>
        <v>Художников</v>
      </c>
      <c r="K577" s="60" t="str">
        <f>IF( 'база от провайдера'!F551&lt;&gt;"",CONCATENATE('база от провайдера'!E551,"к",'база от провайдера'!F551),'база от провайдера'!E551)</f>
        <v>18к2</v>
      </c>
      <c r="M577" s="60" t="s">
        <v>1232</v>
      </c>
      <c r="T577" s="60" t="s">
        <v>1233</v>
      </c>
      <c r="AB577" s="62" t="str">
        <f>CONCATENATE(IF('база от провайдера'!G551&lt;&gt;"",CONCATENATE( "Дом запущен: ",'база от провайдера'!G551,". "),""), IF('база от провайдера'!M551&lt;&gt;"",CONCATENATE("Этажей: ",'база от провайдера'!M551,". "),""),  IF('база от провайдера'!N551&lt;&gt;"",CONCATENATE("Квартир: ",'база от провайдера'!N551),""))</f>
        <v>Дом запущен: 26/07/2007-14:38:35. Этажей: 3. Квартир: 9</v>
      </c>
      <c r="AC577" s="60"/>
      <c r="AD577" s="67" t="s">
        <v>1234</v>
      </c>
    </row>
    <row r="578" spans="2:30" x14ac:dyDescent="0.25">
      <c r="B578" s="18">
        <f t="shared" si="16"/>
        <v>3</v>
      </c>
      <c r="C578" s="17" t="str">
        <f t="shared" si="17"/>
        <v>Билайн</v>
      </c>
      <c r="D578" s="9"/>
      <c r="E578" s="60" t="str">
        <f>VLOOKUP('база от провайдера'!A552,Лист1!B$2:F$11,2,FALSE)</f>
        <v>Ленинградская область</v>
      </c>
      <c r="F578" s="60"/>
      <c r="G578" s="61" t="str">
        <f>VLOOKUP('база от провайдера'!A552,Лист1!B$2:F$11,3,FALSE)</f>
        <v>Санкт-Петербург</v>
      </c>
      <c r="H578" s="60" t="str">
        <f>VLOOKUP('база от провайдера'!A552,Лист1!B$2:F$11,4,FALSE)</f>
        <v>г</v>
      </c>
      <c r="I578" s="60" t="str">
        <f>VLOOKUP('база от провайдера'!A552,Лист1!B$2:F$11,5,FALSE)</f>
        <v>ДА</v>
      </c>
      <c r="J578" s="60" t="str">
        <f>'база от провайдера'!D552</f>
        <v>Художников</v>
      </c>
      <c r="K578" s="60" t="str">
        <f>IF( 'база от провайдера'!F552&lt;&gt;"",CONCATENATE('база от провайдера'!E552,"к",'база от провайдера'!F552),'база от провайдера'!E552)</f>
        <v>27к2</v>
      </c>
      <c r="M578" s="60" t="s">
        <v>1232</v>
      </c>
      <c r="T578" s="60" t="s">
        <v>1233</v>
      </c>
      <c r="AB578" s="62" t="str">
        <f>CONCATENATE(IF('база от провайдера'!G552&lt;&gt;"",CONCATENATE( "Дом запущен: ",'база от провайдера'!G552,". "),""), IF('база от провайдера'!M552&lt;&gt;"",CONCATENATE("Этажей: ",'база от провайдера'!M552,". "),""),  IF('база от провайдера'!N552&lt;&gt;"",CONCATENATE("Квартир: ",'база от провайдера'!N552),""))</f>
        <v>Дом запущен: 15/07/2008-12:34:30. Этажей: 1. Квартир: 15</v>
      </c>
      <c r="AC578" s="60"/>
      <c r="AD578" s="63" t="s">
        <v>1234</v>
      </c>
    </row>
    <row r="579" spans="2:30" x14ac:dyDescent="0.25">
      <c r="B579" s="18">
        <f t="shared" si="16"/>
        <v>3</v>
      </c>
      <c r="C579" s="17" t="str">
        <f t="shared" si="17"/>
        <v>Билайн</v>
      </c>
      <c r="D579" s="9"/>
      <c r="E579" s="60" t="str">
        <f>VLOOKUP('база от провайдера'!A553,Лист1!B$2:F$11,2,FALSE)</f>
        <v>Ленинградская область</v>
      </c>
      <c r="F579" s="60"/>
      <c r="G579" s="61" t="str">
        <f>VLOOKUP('база от провайдера'!A553,Лист1!B$2:F$11,3,FALSE)</f>
        <v>Санкт-Петербург</v>
      </c>
      <c r="H579" s="60" t="str">
        <f>VLOOKUP('база от провайдера'!A553,Лист1!B$2:F$11,4,FALSE)</f>
        <v>г</v>
      </c>
      <c r="I579" s="60" t="str">
        <f>VLOOKUP('база от провайдера'!A553,Лист1!B$2:F$11,5,FALSE)</f>
        <v>ДА</v>
      </c>
      <c r="J579" s="60" t="str">
        <f>'база от провайдера'!D553</f>
        <v>Дрезденская</v>
      </c>
      <c r="K579" s="60" t="str">
        <f>IF( 'база от провайдера'!F553&lt;&gt;"",CONCATENATE('база от провайдера'!E553,"к",'база от провайдера'!F553),'база от провайдера'!E553)</f>
        <v>14</v>
      </c>
      <c r="M579" s="60" t="s">
        <v>1232</v>
      </c>
      <c r="T579" s="60" t="s">
        <v>1233</v>
      </c>
      <c r="AB579" s="62" t="str">
        <f>CONCATENATE(IF('база от провайдера'!G553&lt;&gt;"",CONCATENATE( "Дом запущен: ",'база от провайдера'!G553,". "),""), IF('база от провайдера'!M553&lt;&gt;"",CONCATENATE("Этажей: ",'база от провайдера'!M553,". "),""),  IF('база от провайдера'!N553&lt;&gt;"",CONCATENATE("Квартир: ",'база от провайдера'!N553),""))</f>
        <v>Дом запущен: 06/12/2010-18:12:43. Этажей: 12. Квартир: 4</v>
      </c>
      <c r="AC579" s="60"/>
      <c r="AD579" s="67" t="s">
        <v>1234</v>
      </c>
    </row>
    <row r="580" spans="2:30" x14ac:dyDescent="0.25">
      <c r="B580" s="18">
        <f t="shared" si="16"/>
        <v>3</v>
      </c>
      <c r="C580" s="17" t="str">
        <f t="shared" si="17"/>
        <v>Билайн</v>
      </c>
      <c r="D580" s="9"/>
      <c r="E580" s="60" t="str">
        <f>VLOOKUP('база от провайдера'!A554,Лист1!B$2:F$11,2,FALSE)</f>
        <v>Ленинградская область</v>
      </c>
      <c r="F580" s="60"/>
      <c r="G580" s="61" t="str">
        <f>VLOOKUP('база от провайдера'!A554,Лист1!B$2:F$11,3,FALSE)</f>
        <v>Санкт-Петербург</v>
      </c>
      <c r="H580" s="60" t="str">
        <f>VLOOKUP('база от провайдера'!A554,Лист1!B$2:F$11,4,FALSE)</f>
        <v>г</v>
      </c>
      <c r="I580" s="60" t="str">
        <f>VLOOKUP('база от провайдера'!A554,Лист1!B$2:F$11,5,FALSE)</f>
        <v>ДА</v>
      </c>
      <c r="J580" s="60" t="str">
        <f>'база от провайдера'!D554</f>
        <v>Костромской</v>
      </c>
      <c r="K580" s="60" t="str">
        <f>IF( 'база от провайдера'!F554&lt;&gt;"",CONCATENATE('база от провайдера'!E554,"к",'база от провайдера'!F554),'база от провайдера'!E554)</f>
        <v>48</v>
      </c>
      <c r="M580" s="60" t="s">
        <v>1232</v>
      </c>
      <c r="T580" s="60" t="s">
        <v>1233</v>
      </c>
      <c r="AB580" s="62" t="str">
        <f>CONCATENATE(IF('база от провайдера'!G554&lt;&gt;"",CONCATENATE( "Дом запущен: ",'база от провайдера'!G554,". "),""), IF('база от провайдера'!M554&lt;&gt;"",CONCATENATE("Этажей: ",'база от провайдера'!M554,". "),""),  IF('база от провайдера'!N554&lt;&gt;"",CONCATENATE("Квартир: ",'база от провайдера'!N554),""))</f>
        <v xml:space="preserve">Дом запущен: 24/03/2017-12:07:20. Этажей: 3. </v>
      </c>
      <c r="AC580" s="60"/>
      <c r="AD580" s="63" t="s">
        <v>1234</v>
      </c>
    </row>
    <row r="581" spans="2:30" x14ac:dyDescent="0.25">
      <c r="B581" s="18">
        <f t="shared" si="16"/>
        <v>3</v>
      </c>
      <c r="C581" s="17" t="str">
        <f t="shared" si="17"/>
        <v>Билайн</v>
      </c>
      <c r="D581" s="9"/>
      <c r="E581" s="60" t="str">
        <f>VLOOKUP('база от провайдера'!A555,Лист1!B$2:F$11,2,FALSE)</f>
        <v>Ленинградская область</v>
      </c>
      <c r="F581" s="60"/>
      <c r="G581" s="61" t="str">
        <f>VLOOKUP('база от провайдера'!A555,Лист1!B$2:F$11,3,FALSE)</f>
        <v>Санкт-Петербург</v>
      </c>
      <c r="H581" s="60" t="str">
        <f>VLOOKUP('база от провайдера'!A555,Лист1!B$2:F$11,4,FALSE)</f>
        <v>г</v>
      </c>
      <c r="I581" s="60" t="str">
        <f>VLOOKUP('база от провайдера'!A555,Лист1!B$2:F$11,5,FALSE)</f>
        <v>ДА</v>
      </c>
      <c r="J581" s="60" t="str">
        <f>'база от провайдера'!D555</f>
        <v>Трамвайный</v>
      </c>
      <c r="K581" s="60" t="str">
        <f>IF( 'база от провайдера'!F555&lt;&gt;"",CONCATENATE('база от провайдера'!E555,"к",'база от провайдера'!F555),'база от провайдера'!E555)</f>
        <v>27к1</v>
      </c>
      <c r="M581" s="60" t="s">
        <v>1232</v>
      </c>
      <c r="T581" s="60" t="s">
        <v>1233</v>
      </c>
      <c r="AB581" s="62" t="str">
        <f>CONCATENATE(IF('база от провайдера'!G555&lt;&gt;"",CONCATENATE( "Дом запущен: ",'база от провайдера'!G555,". "),""), IF('база от провайдера'!M555&lt;&gt;"",CONCATENATE("Этажей: ",'база от провайдера'!M555,". "),""),  IF('база от провайдера'!N555&lt;&gt;"",CONCATENATE("Квартир: ",'база от провайдера'!N555),""))</f>
        <v>Дом запущен: 31/08/2007-20:27:32. Этажей: 5. Квартир: 5</v>
      </c>
      <c r="AC581" s="60"/>
      <c r="AD581" s="67" t="s">
        <v>1234</v>
      </c>
    </row>
    <row r="582" spans="2:30" x14ac:dyDescent="0.25">
      <c r="B582" s="18">
        <f t="shared" si="16"/>
        <v>3</v>
      </c>
      <c r="C582" s="17" t="str">
        <f t="shared" si="17"/>
        <v>Билайн</v>
      </c>
      <c r="D582" s="9"/>
      <c r="E582" s="60" t="str">
        <f>VLOOKUP('база от провайдера'!A556,Лист1!B$2:F$11,2,FALSE)</f>
        <v>Ленинградская область</v>
      </c>
      <c r="F582" s="60"/>
      <c r="G582" s="61" t="str">
        <f>VLOOKUP('база от провайдера'!A556,Лист1!B$2:F$11,3,FALSE)</f>
        <v>Санкт-Петербург</v>
      </c>
      <c r="H582" s="60" t="str">
        <f>VLOOKUP('база от провайдера'!A556,Лист1!B$2:F$11,4,FALSE)</f>
        <v>г</v>
      </c>
      <c r="I582" s="60" t="str">
        <f>VLOOKUP('база от провайдера'!A556,Лист1!B$2:F$11,5,FALSE)</f>
        <v>ДА</v>
      </c>
      <c r="J582" s="60" t="str">
        <f>'база от провайдера'!D556</f>
        <v>Возрождения</v>
      </c>
      <c r="K582" s="60" t="str">
        <f>IF( 'база от провайдера'!F556&lt;&gt;"",CONCATENATE('база от провайдера'!E556,"к",'база от провайдера'!F556),'база от провайдера'!E556)</f>
        <v>11</v>
      </c>
      <c r="M582" s="60" t="s">
        <v>1232</v>
      </c>
      <c r="T582" s="60" t="s">
        <v>1233</v>
      </c>
      <c r="AB582" s="62" t="str">
        <f>CONCATENATE(IF('база от провайдера'!G556&lt;&gt;"",CONCATENATE( "Дом запущен: ",'база от провайдера'!G556,". "),""), IF('база от провайдера'!M556&lt;&gt;"",CONCATENATE("Этажей: ",'база от провайдера'!M556,". "),""),  IF('база от провайдера'!N556&lt;&gt;"",CONCATENATE("Квартир: ",'база от провайдера'!N556),""))</f>
        <v>Дом запущен: 15/04/2008-14:40:27. Этажей: 3. Квартир: 5</v>
      </c>
      <c r="AC582" s="60"/>
      <c r="AD582" s="63" t="s">
        <v>1234</v>
      </c>
    </row>
    <row r="583" spans="2:30" x14ac:dyDescent="0.25">
      <c r="B583" s="18">
        <f t="shared" si="16"/>
        <v>3</v>
      </c>
      <c r="C583" s="17" t="str">
        <f t="shared" si="17"/>
        <v>Билайн</v>
      </c>
      <c r="D583" s="9"/>
      <c r="E583" s="60" t="str">
        <f>VLOOKUP('база от провайдера'!A557,Лист1!B$2:F$11,2,FALSE)</f>
        <v>Ленинградская область</v>
      </c>
      <c r="F583" s="60"/>
      <c r="G583" s="61" t="str">
        <f>VLOOKUP('база от провайдера'!A557,Лист1!B$2:F$11,3,FALSE)</f>
        <v>Санкт-Петербург</v>
      </c>
      <c r="H583" s="60" t="str">
        <f>VLOOKUP('база от провайдера'!A557,Лист1!B$2:F$11,4,FALSE)</f>
        <v>г</v>
      </c>
      <c r="I583" s="60" t="str">
        <f>VLOOKUP('база от провайдера'!A557,Лист1!B$2:F$11,5,FALSE)</f>
        <v>ДА</v>
      </c>
      <c r="J583" s="60" t="str">
        <f>'база от провайдера'!D557</f>
        <v>Шотландская</v>
      </c>
      <c r="K583" s="60" t="str">
        <f>IF( 'база от провайдера'!F557&lt;&gt;"",CONCATENATE('база от провайдера'!E557,"к",'база от провайдера'!F557),'база от провайдера'!E557)</f>
        <v>3</v>
      </c>
      <c r="M583" s="60" t="s">
        <v>1232</v>
      </c>
      <c r="T583" s="60" t="s">
        <v>1233</v>
      </c>
      <c r="AB583" s="62" t="str">
        <f>CONCATENATE(IF('база от провайдера'!G557&lt;&gt;"",CONCATENATE( "Дом запущен: ",'база от провайдера'!G557,". "),""), IF('база от провайдера'!M557&lt;&gt;"",CONCATENATE("Этажей: ",'база от провайдера'!M557,". "),""),  IF('база от провайдера'!N557&lt;&gt;"",CONCATENATE("Квартир: ",'база от провайдера'!N557),""))</f>
        <v>Дом запущен: 04/09/2012-12:06:09. Этажей: 2. Квартир: 5</v>
      </c>
      <c r="AC583" s="60"/>
      <c r="AD583" s="67" t="s">
        <v>1234</v>
      </c>
    </row>
    <row r="584" spans="2:30" x14ac:dyDescent="0.25">
      <c r="B584" s="18">
        <f t="shared" si="16"/>
        <v>3</v>
      </c>
      <c r="C584" s="17" t="str">
        <f t="shared" si="17"/>
        <v>Билайн</v>
      </c>
      <c r="D584" s="9"/>
      <c r="E584" s="60" t="str">
        <f>VLOOKUP('база от провайдера'!A558,Лист1!B$2:F$11,2,FALSE)</f>
        <v>Ленинградская область</v>
      </c>
      <c r="F584" s="60"/>
      <c r="G584" s="61" t="str">
        <f>VLOOKUP('база от провайдера'!A558,Лист1!B$2:F$11,3,FALSE)</f>
        <v>Санкт-Петербург</v>
      </c>
      <c r="H584" s="60" t="str">
        <f>VLOOKUP('база от провайдера'!A558,Лист1!B$2:F$11,4,FALSE)</f>
        <v>г</v>
      </c>
      <c r="I584" s="60" t="str">
        <f>VLOOKUP('база от провайдера'!A558,Лист1!B$2:F$11,5,FALSE)</f>
        <v>ДА</v>
      </c>
      <c r="J584" s="60" t="str">
        <f>'база от провайдера'!D558</f>
        <v>Кронштадтская</v>
      </c>
      <c r="K584" s="60" t="str">
        <f>IF( 'база от провайдера'!F558&lt;&gt;"",CONCATENATE('база от провайдера'!E558,"к",'база от провайдера'!F558),'база от провайдера'!E558)</f>
        <v>20</v>
      </c>
      <c r="M584" s="60" t="s">
        <v>1232</v>
      </c>
      <c r="T584" s="60" t="s">
        <v>1233</v>
      </c>
      <c r="AB584" s="62" t="str">
        <f>CONCATENATE(IF('база от провайдера'!G558&lt;&gt;"",CONCATENATE( "Дом запущен: ",'база от провайдера'!G558,". "),""), IF('база от провайдера'!M558&lt;&gt;"",CONCATENATE("Этажей: ",'база от провайдера'!M558,". "),""),  IF('база от провайдера'!N558&lt;&gt;"",CONCATENATE("Квартир: ",'база от провайдера'!N558),""))</f>
        <v>Дом запущен: 02/03/2008-16:44:03. Этажей: 5. Квартир: 7</v>
      </c>
      <c r="AC584" s="60"/>
      <c r="AD584" s="63" t="s">
        <v>1234</v>
      </c>
    </row>
    <row r="585" spans="2:30" x14ac:dyDescent="0.25">
      <c r="B585" s="18">
        <f t="shared" si="16"/>
        <v>3</v>
      </c>
      <c r="C585" s="17" t="str">
        <f t="shared" si="17"/>
        <v>Билайн</v>
      </c>
      <c r="D585" s="9"/>
      <c r="E585" s="60" t="str">
        <f>VLOOKUP('база от провайдера'!A559,Лист1!B$2:F$11,2,FALSE)</f>
        <v>Ленинградская область</v>
      </c>
      <c r="F585" s="60"/>
      <c r="G585" s="61" t="str">
        <f>VLOOKUP('база от провайдера'!A559,Лист1!B$2:F$11,3,FALSE)</f>
        <v>Санкт-Петербург</v>
      </c>
      <c r="H585" s="60" t="str">
        <f>VLOOKUP('база от провайдера'!A559,Лист1!B$2:F$11,4,FALSE)</f>
        <v>г</v>
      </c>
      <c r="I585" s="60" t="str">
        <f>VLOOKUP('база от провайдера'!A559,Лист1!B$2:F$11,5,FALSE)</f>
        <v>ДА</v>
      </c>
      <c r="J585" s="60" t="str">
        <f>'база от провайдера'!D559</f>
        <v>Кронштадтская</v>
      </c>
      <c r="K585" s="60" t="str">
        <f>IF( 'база от провайдера'!F559&lt;&gt;"",CONCATENATE('база от провайдера'!E559,"к",'база от провайдера'!F559),'база от провайдера'!E559)</f>
        <v>26</v>
      </c>
      <c r="M585" s="60" t="s">
        <v>1232</v>
      </c>
      <c r="T585" s="60" t="s">
        <v>1233</v>
      </c>
      <c r="AB585" s="62" t="str">
        <f>CONCATENATE(IF('база от провайдера'!G559&lt;&gt;"",CONCATENATE( "Дом запущен: ",'база от провайдера'!G559,". "),""), IF('база от провайдера'!M559&lt;&gt;"",CONCATENATE("Этажей: ",'база от провайдера'!M559,". "),""),  IF('база от провайдера'!N559&lt;&gt;"",CONCATENATE("Квартир: ",'база от провайдера'!N559),""))</f>
        <v>Дом запущен: 17/03/2008-17:38:00. Этажей: 4. Квартир: 7</v>
      </c>
      <c r="AC585" s="60"/>
      <c r="AD585" s="67" t="s">
        <v>1234</v>
      </c>
    </row>
    <row r="586" spans="2:30" x14ac:dyDescent="0.25">
      <c r="B586" s="18">
        <f t="shared" si="16"/>
        <v>3</v>
      </c>
      <c r="C586" s="17" t="str">
        <f t="shared" si="17"/>
        <v>Билайн</v>
      </c>
      <c r="D586" s="9"/>
      <c r="E586" s="60" t="str">
        <f>VLOOKUP('база от провайдера'!A560,Лист1!B$2:F$11,2,FALSE)</f>
        <v>Ленинградская область</v>
      </c>
      <c r="F586" s="60"/>
      <c r="G586" s="61" t="str">
        <f>VLOOKUP('база от провайдера'!A560,Лист1!B$2:F$11,3,FALSE)</f>
        <v>Санкт-Петербург</v>
      </c>
      <c r="H586" s="60" t="str">
        <f>VLOOKUP('база от провайдера'!A560,Лист1!B$2:F$11,4,FALSE)</f>
        <v>г</v>
      </c>
      <c r="I586" s="60" t="str">
        <f>VLOOKUP('база от провайдера'!A560,Лист1!B$2:F$11,5,FALSE)</f>
        <v>ДА</v>
      </c>
      <c r="J586" s="60" t="str">
        <f>'база от провайдера'!D560</f>
        <v>Лени Голикова</v>
      </c>
      <c r="K586" s="60" t="str">
        <f>IF( 'база от провайдера'!F560&lt;&gt;"",CONCATENATE('база от провайдера'!E560,"к",'база от провайдера'!F560),'база от провайдера'!E560)</f>
        <v>5</v>
      </c>
      <c r="M586" s="60" t="s">
        <v>1232</v>
      </c>
      <c r="T586" s="60" t="s">
        <v>1233</v>
      </c>
      <c r="AB586" s="62" t="str">
        <f>CONCATENATE(IF('база от провайдера'!G560&lt;&gt;"",CONCATENATE( "Дом запущен: ",'база от провайдера'!G560,". "),""), IF('база от провайдера'!M560&lt;&gt;"",CONCATENATE("Этажей: ",'база от провайдера'!M560,". "),""),  IF('база от провайдера'!N560&lt;&gt;"",CONCATENATE("Квартир: ",'база от провайдера'!N560),""))</f>
        <v>Дом запущен: 28/08/2007-16:55:08. Этажей: 7. Квартир: 5</v>
      </c>
      <c r="AC586" s="60"/>
      <c r="AD586" s="63" t="s">
        <v>1234</v>
      </c>
    </row>
    <row r="587" spans="2:30" x14ac:dyDescent="0.25">
      <c r="B587" s="18">
        <f t="shared" si="16"/>
        <v>3</v>
      </c>
      <c r="C587" s="17" t="str">
        <f t="shared" si="17"/>
        <v>Билайн</v>
      </c>
      <c r="D587" s="9"/>
      <c r="E587" s="60" t="str">
        <f>VLOOKUP('база от провайдера'!A561,Лист1!B$2:F$11,2,FALSE)</f>
        <v>Ленинградская область</v>
      </c>
      <c r="F587" s="60"/>
      <c r="G587" s="61" t="str">
        <f>VLOOKUP('база от провайдера'!A561,Лист1!B$2:F$11,3,FALSE)</f>
        <v>Санкт-Петербург</v>
      </c>
      <c r="H587" s="60" t="str">
        <f>VLOOKUP('база от провайдера'!A561,Лист1!B$2:F$11,4,FALSE)</f>
        <v>г</v>
      </c>
      <c r="I587" s="60" t="str">
        <f>VLOOKUP('база от провайдера'!A561,Лист1!B$2:F$11,5,FALSE)</f>
        <v>ДА</v>
      </c>
      <c r="J587" s="60" t="str">
        <f>'база от провайдера'!D561</f>
        <v>Счастливая</v>
      </c>
      <c r="K587" s="60" t="str">
        <f>IF( 'база от провайдера'!F561&lt;&gt;"",CONCATENATE('база от провайдера'!E561,"к",'база от провайдера'!F561),'база от провайдера'!E561)</f>
        <v>1</v>
      </c>
      <c r="M587" s="60" t="s">
        <v>1232</v>
      </c>
      <c r="T587" s="60" t="s">
        <v>1233</v>
      </c>
      <c r="AB587" s="62" t="str">
        <f>CONCATENATE(IF('база от провайдера'!G561&lt;&gt;"",CONCATENATE( "Дом запущен: ",'база от провайдера'!G561,". "),""), IF('база от провайдера'!M561&lt;&gt;"",CONCATENATE("Этажей: ",'база от провайдера'!M561,". "),""),  IF('база от провайдера'!N561&lt;&gt;"",CONCATENATE("Квартир: ",'база от провайдера'!N561),""))</f>
        <v>Дом запущен: 27/08/2007-16:00:24. Этажей: 7. Квартир: 5</v>
      </c>
      <c r="AC587" s="60"/>
      <c r="AD587" s="67" t="s">
        <v>1234</v>
      </c>
    </row>
    <row r="588" spans="2:30" x14ac:dyDescent="0.25">
      <c r="B588" s="18">
        <f t="shared" si="16"/>
        <v>3</v>
      </c>
      <c r="C588" s="17" t="str">
        <f t="shared" si="17"/>
        <v>Билайн</v>
      </c>
      <c r="D588" s="9"/>
      <c r="E588" s="60" t="str">
        <f>VLOOKUP('база от провайдера'!A562,Лист1!B$2:F$11,2,FALSE)</f>
        <v>Ленинградская область</v>
      </c>
      <c r="F588" s="60"/>
      <c r="G588" s="61" t="str">
        <f>VLOOKUP('база от провайдера'!A562,Лист1!B$2:F$11,3,FALSE)</f>
        <v>Санкт-Петербург</v>
      </c>
      <c r="H588" s="60" t="str">
        <f>VLOOKUP('база от провайдера'!A562,Лист1!B$2:F$11,4,FALSE)</f>
        <v>г</v>
      </c>
      <c r="I588" s="60" t="str">
        <f>VLOOKUP('база от провайдера'!A562,Лист1!B$2:F$11,5,FALSE)</f>
        <v>ДА</v>
      </c>
      <c r="J588" s="60" t="str">
        <f>'база от провайдера'!D562</f>
        <v>Тракторная</v>
      </c>
      <c r="K588" s="60" t="str">
        <f>IF( 'база от провайдера'!F562&lt;&gt;"",CONCATENATE('база от провайдера'!E562,"к",'база от провайдера'!F562),'база от провайдера'!E562)</f>
        <v>13</v>
      </c>
      <c r="M588" s="60" t="s">
        <v>1232</v>
      </c>
      <c r="T588" s="60" t="s">
        <v>1233</v>
      </c>
      <c r="AB588" s="62" t="str">
        <f>CONCATENATE(IF('база от провайдера'!G562&lt;&gt;"",CONCATENATE( "Дом запущен: ",'база от провайдера'!G562,". "),""), IF('база от провайдера'!M562&lt;&gt;"",CONCATENATE("Этажей: ",'база от провайдера'!M562,". "),""),  IF('база от провайдера'!N562&lt;&gt;"",CONCATENATE("Квартир: ",'база от провайдера'!N562),""))</f>
        <v>Дом запущен: 31/03/2010-11:05:06. Этажей: 3. Квартир: 4</v>
      </c>
      <c r="AC588" s="60"/>
      <c r="AD588" s="63" t="s">
        <v>1234</v>
      </c>
    </row>
    <row r="589" spans="2:30" x14ac:dyDescent="0.25">
      <c r="B589" s="18">
        <f t="shared" si="16"/>
        <v>3</v>
      </c>
      <c r="C589" s="17" t="str">
        <f t="shared" si="17"/>
        <v>Билайн</v>
      </c>
      <c r="D589" s="9"/>
      <c r="E589" s="60" t="str">
        <f>VLOOKUP('база от провайдера'!A563,Лист1!B$2:F$11,2,FALSE)</f>
        <v>Ленинградская область</v>
      </c>
      <c r="F589" s="60"/>
      <c r="G589" s="61" t="str">
        <f>VLOOKUP('база от провайдера'!A563,Лист1!B$2:F$11,3,FALSE)</f>
        <v>Санкт-Петербург</v>
      </c>
      <c r="H589" s="60" t="str">
        <f>VLOOKUP('база от провайдера'!A563,Лист1!B$2:F$11,4,FALSE)</f>
        <v>г</v>
      </c>
      <c r="I589" s="60" t="str">
        <f>VLOOKUP('база от провайдера'!A563,Лист1!B$2:F$11,5,FALSE)</f>
        <v>ДА</v>
      </c>
      <c r="J589" s="60" t="str">
        <f>'база от провайдера'!D563</f>
        <v>Трамвайный</v>
      </c>
      <c r="K589" s="60" t="str">
        <f>IF( 'база от провайдера'!F563&lt;&gt;"",CONCATENATE('база от провайдера'!E563,"к",'база от провайдера'!F563),'база от провайдера'!E563)</f>
        <v>9к1</v>
      </c>
      <c r="M589" s="60" t="s">
        <v>1232</v>
      </c>
      <c r="T589" s="60" t="s">
        <v>1233</v>
      </c>
      <c r="AB589" s="62" t="str">
        <f>CONCATENATE(IF('база от провайдера'!G563&lt;&gt;"",CONCATENATE( "Дом запущен: ",'база от провайдера'!G563,". "),""), IF('база от провайдера'!M563&lt;&gt;"",CONCATENATE("Этажей: ",'база от провайдера'!M563,". "),""),  IF('база от провайдера'!N563&lt;&gt;"",CONCATENATE("Квартир: ",'база от провайдера'!N563),""))</f>
        <v>Дом запущен: 31/08/2007-19:20:20. Этажей: 5. Квартир: 5</v>
      </c>
      <c r="AC589" s="60"/>
      <c r="AD589" s="67" t="s">
        <v>1234</v>
      </c>
    </row>
    <row r="590" spans="2:30" x14ac:dyDescent="0.25">
      <c r="B590" s="18">
        <f t="shared" si="16"/>
        <v>3</v>
      </c>
      <c r="C590" s="17" t="str">
        <f t="shared" si="17"/>
        <v>Билайн</v>
      </c>
      <c r="D590" s="9"/>
      <c r="E590" s="60" t="str">
        <f>VLOOKUP('база от провайдера'!A564,Лист1!B$2:F$11,2,FALSE)</f>
        <v>Ленинградская область</v>
      </c>
      <c r="F590" s="60"/>
      <c r="G590" s="61" t="str">
        <f>VLOOKUP('база от провайдера'!A564,Лист1!B$2:F$11,3,FALSE)</f>
        <v>Санкт-Петербург</v>
      </c>
      <c r="H590" s="60" t="str">
        <f>VLOOKUP('база от провайдера'!A564,Лист1!B$2:F$11,4,FALSE)</f>
        <v>г</v>
      </c>
      <c r="I590" s="60" t="str">
        <f>VLOOKUP('база от провайдера'!A564,Лист1!B$2:F$11,5,FALSE)</f>
        <v>ДА</v>
      </c>
      <c r="J590" s="60" t="str">
        <f>'база от провайдера'!D564</f>
        <v>Трамвайный</v>
      </c>
      <c r="K590" s="60" t="str">
        <f>IF( 'база от провайдера'!F564&lt;&gt;"",CONCATENATE('база от провайдера'!E564,"к",'база от провайдера'!F564),'база от провайдера'!E564)</f>
        <v>11к6</v>
      </c>
      <c r="M590" s="60" t="s">
        <v>1232</v>
      </c>
      <c r="T590" s="60" t="s">
        <v>1233</v>
      </c>
      <c r="AB590" s="62" t="str">
        <f>CONCATENATE(IF('база от провайдера'!G564&lt;&gt;"",CONCATENATE( "Дом запущен: ",'база от провайдера'!G564,". "),""), IF('база от провайдера'!M564&lt;&gt;"",CONCATENATE("Этажей: ",'база от провайдера'!M564,". "),""),  IF('база от провайдера'!N564&lt;&gt;"",CONCATENATE("Квартир: ",'база от провайдера'!N564),""))</f>
        <v>Дом запущен: 31/08/2007-16:49:00. Этажей: 1. Квартир: 9</v>
      </c>
      <c r="AC590" s="60"/>
      <c r="AD590" s="63" t="s">
        <v>1234</v>
      </c>
    </row>
    <row r="591" spans="2:30" x14ac:dyDescent="0.25">
      <c r="B591" s="18">
        <f t="shared" si="16"/>
        <v>3</v>
      </c>
      <c r="C591" s="17" t="str">
        <f t="shared" si="17"/>
        <v>Билайн</v>
      </c>
      <c r="D591" s="9"/>
      <c r="E591" s="60" t="str">
        <f>VLOOKUP('база от провайдера'!A565,Лист1!B$2:F$11,2,FALSE)</f>
        <v>Ленинградская область</v>
      </c>
      <c r="F591" s="60"/>
      <c r="G591" s="61" t="str">
        <f>VLOOKUP('база от провайдера'!A565,Лист1!B$2:F$11,3,FALSE)</f>
        <v>Санкт-Петербург</v>
      </c>
      <c r="H591" s="60" t="str">
        <f>VLOOKUP('база от провайдера'!A565,Лист1!B$2:F$11,4,FALSE)</f>
        <v>г</v>
      </c>
      <c r="I591" s="60" t="str">
        <f>VLOOKUP('база от провайдера'!A565,Лист1!B$2:F$11,5,FALSE)</f>
        <v>ДА</v>
      </c>
      <c r="J591" s="60" t="str">
        <f>'база от провайдера'!D565</f>
        <v>Трамвайный</v>
      </c>
      <c r="K591" s="60" t="str">
        <f>IF( 'база от провайдера'!F565&lt;&gt;"",CONCATENATE('база от провайдера'!E565,"к",'база от провайдера'!F565),'база от провайдера'!E565)</f>
        <v>13к1</v>
      </c>
      <c r="M591" s="60" t="s">
        <v>1232</v>
      </c>
      <c r="T591" s="60" t="s">
        <v>1233</v>
      </c>
      <c r="AB591" s="62" t="str">
        <f>CONCATENATE(IF('база от провайдера'!G565&lt;&gt;"",CONCATENATE( "Дом запущен: ",'база от провайдера'!G565,". "),""), IF('база от провайдера'!M565&lt;&gt;"",CONCATENATE("Этажей: ",'база от провайдера'!M565,". "),""),  IF('база от провайдера'!N565&lt;&gt;"",CONCATENATE("Квартир: ",'база от провайдера'!N565),""))</f>
        <v>Дом запущен: 31/08/2007-19:22:04. Этажей: 7. Квартир: 5</v>
      </c>
      <c r="AC591" s="60"/>
      <c r="AD591" s="67" t="s">
        <v>1234</v>
      </c>
    </row>
    <row r="592" spans="2:30" x14ac:dyDescent="0.25">
      <c r="B592" s="18">
        <f t="shared" si="16"/>
        <v>3</v>
      </c>
      <c r="C592" s="17" t="str">
        <f t="shared" si="17"/>
        <v>Билайн</v>
      </c>
      <c r="D592" s="9"/>
      <c r="E592" s="60" t="str">
        <f>VLOOKUP('база от провайдера'!A566,Лист1!B$2:F$11,2,FALSE)</f>
        <v>Ленинградская область</v>
      </c>
      <c r="F592" s="60"/>
      <c r="G592" s="61" t="str">
        <f>VLOOKUP('база от провайдера'!A566,Лист1!B$2:F$11,3,FALSE)</f>
        <v>Санкт-Петербург</v>
      </c>
      <c r="H592" s="60" t="str">
        <f>VLOOKUP('база от провайдера'!A566,Лист1!B$2:F$11,4,FALSE)</f>
        <v>г</v>
      </c>
      <c r="I592" s="60" t="str">
        <f>VLOOKUP('база от провайдера'!A566,Лист1!B$2:F$11,5,FALSE)</f>
        <v>ДА</v>
      </c>
      <c r="J592" s="60" t="str">
        <f>'база от провайдера'!D566</f>
        <v>Трамвайный</v>
      </c>
      <c r="K592" s="60" t="str">
        <f>IF( 'база от провайдера'!F566&lt;&gt;"",CONCATENATE('база от провайдера'!E566,"к",'база от провайдера'!F566),'база от провайдера'!E566)</f>
        <v>23к2</v>
      </c>
      <c r="M592" s="60" t="s">
        <v>1232</v>
      </c>
      <c r="T592" s="60" t="s">
        <v>1233</v>
      </c>
      <c r="AB592" s="62" t="str">
        <f>CONCATENATE(IF('база от провайдера'!G566&lt;&gt;"",CONCATENATE( "Дом запущен: ",'база от провайдера'!G566,". "),""), IF('база от провайдера'!M566&lt;&gt;"",CONCATENATE("Этажей: ",'база от провайдера'!M566,". "),""),  IF('база от провайдера'!N566&lt;&gt;"",CONCATENATE("Квартир: ",'база от провайдера'!N566),""))</f>
        <v>Дом запущен: 31/08/2007-19:50:04. Этажей: 1. Квартир: 9</v>
      </c>
      <c r="AC592" s="60"/>
      <c r="AD592" s="63" t="s">
        <v>1234</v>
      </c>
    </row>
    <row r="593" spans="2:30" x14ac:dyDescent="0.25">
      <c r="B593" s="18">
        <f t="shared" si="16"/>
        <v>3</v>
      </c>
      <c r="C593" s="17" t="str">
        <f t="shared" si="17"/>
        <v>Билайн</v>
      </c>
      <c r="D593" s="9"/>
      <c r="E593" s="60" t="str">
        <f>VLOOKUP('база от провайдера'!A567,Лист1!B$2:F$11,2,FALSE)</f>
        <v>Ленинградская область</v>
      </c>
      <c r="F593" s="60"/>
      <c r="G593" s="61" t="str">
        <f>VLOOKUP('база от провайдера'!A567,Лист1!B$2:F$11,3,FALSE)</f>
        <v>Санкт-Петербург</v>
      </c>
      <c r="H593" s="60" t="str">
        <f>VLOOKUP('база от провайдера'!A567,Лист1!B$2:F$11,4,FALSE)</f>
        <v>г</v>
      </c>
      <c r="I593" s="60" t="str">
        <f>VLOOKUP('база от провайдера'!A567,Лист1!B$2:F$11,5,FALSE)</f>
        <v>ДА</v>
      </c>
      <c r="J593" s="60" t="str">
        <f>'база от провайдера'!D567</f>
        <v>Возрождения</v>
      </c>
      <c r="K593" s="60" t="str">
        <f>IF( 'база от провайдера'!F567&lt;&gt;"",CONCATENATE('база от провайдера'!E567,"к",'база от провайдера'!F567),'база от провайдера'!E567)</f>
        <v>25</v>
      </c>
      <c r="M593" s="60" t="s">
        <v>1232</v>
      </c>
      <c r="T593" s="60" t="s">
        <v>1233</v>
      </c>
      <c r="AB593" s="62" t="str">
        <f>CONCATENATE(IF('база от провайдера'!G567&lt;&gt;"",CONCATENATE( "Дом запущен: ",'база от провайдера'!G567,". "),""), IF('база от провайдера'!M567&lt;&gt;"",CONCATENATE("Этажей: ",'база от провайдера'!M567,". "),""),  IF('база от провайдера'!N567&lt;&gt;"",CONCATENATE("Квартир: ",'база от провайдера'!N567),""))</f>
        <v>Дом запущен: 15/04/2008-14:45:12. Этажей: 3. Квартир: 5</v>
      </c>
      <c r="AC593" s="60"/>
      <c r="AD593" s="67" t="s">
        <v>1234</v>
      </c>
    </row>
    <row r="594" spans="2:30" x14ac:dyDescent="0.25">
      <c r="B594" s="18">
        <f t="shared" si="16"/>
        <v>3</v>
      </c>
      <c r="C594" s="17" t="str">
        <f t="shared" si="17"/>
        <v>Билайн</v>
      </c>
      <c r="D594" s="9"/>
      <c r="E594" s="60" t="str">
        <f>VLOOKUP('база от провайдера'!A568,Лист1!B$2:F$11,2,FALSE)</f>
        <v>Ленинградская область</v>
      </c>
      <c r="F594" s="60"/>
      <c r="G594" s="61" t="str">
        <f>VLOOKUP('база от провайдера'!A568,Лист1!B$2:F$11,3,FALSE)</f>
        <v>Санкт-Петербург</v>
      </c>
      <c r="H594" s="60" t="str">
        <f>VLOOKUP('база от провайдера'!A568,Лист1!B$2:F$11,4,FALSE)</f>
        <v>г</v>
      </c>
      <c r="I594" s="60" t="str">
        <f>VLOOKUP('база от провайдера'!A568,Лист1!B$2:F$11,5,FALSE)</f>
        <v>ДА</v>
      </c>
      <c r="J594" s="60" t="str">
        <f>'база от провайдера'!D568</f>
        <v>Ивана Черных</v>
      </c>
      <c r="K594" s="60" t="str">
        <f>IF( 'база от провайдера'!F568&lt;&gt;"",CONCATENATE('база от провайдера'!E568,"к",'база от провайдера'!F568),'база от провайдера'!E568)</f>
        <v>13А</v>
      </c>
      <c r="M594" s="60" t="s">
        <v>1232</v>
      </c>
      <c r="T594" s="60" t="s">
        <v>1233</v>
      </c>
      <c r="AB594" s="62" t="str">
        <f>CONCATENATE(IF('база от провайдера'!G568&lt;&gt;"",CONCATENATE( "Дом запущен: ",'база от провайдера'!G568,". "),""), IF('база от провайдера'!M568&lt;&gt;"",CONCATENATE("Этажей: ",'база от провайдера'!M568,". "),""),  IF('база от провайдера'!N568&lt;&gt;"",CONCATENATE("Квартир: ",'база от провайдера'!N568),""))</f>
        <v>Дом запущен: 28/09/2007-14:16:50. Этажей: 2. Квартир: 5</v>
      </c>
      <c r="AC594" s="60"/>
      <c r="AD594" s="63" t="s">
        <v>1234</v>
      </c>
    </row>
    <row r="595" spans="2:30" x14ac:dyDescent="0.25">
      <c r="B595" s="18">
        <f t="shared" si="16"/>
        <v>3</v>
      </c>
      <c r="C595" s="17" t="str">
        <f t="shared" si="17"/>
        <v>Билайн</v>
      </c>
      <c r="D595" s="9"/>
      <c r="E595" s="60" t="str">
        <f>VLOOKUP('база от провайдера'!A569,Лист1!B$2:F$11,2,FALSE)</f>
        <v>Ленинградская область</v>
      </c>
      <c r="F595" s="60"/>
      <c r="G595" s="61" t="str">
        <f>VLOOKUP('база от провайдера'!A569,Лист1!B$2:F$11,3,FALSE)</f>
        <v>Санкт-Петербург</v>
      </c>
      <c r="H595" s="60" t="str">
        <f>VLOOKUP('база от провайдера'!A569,Лист1!B$2:F$11,4,FALSE)</f>
        <v>г</v>
      </c>
      <c r="I595" s="60" t="str">
        <f>VLOOKUP('база от провайдера'!A569,Лист1!B$2:F$11,5,FALSE)</f>
        <v>ДА</v>
      </c>
      <c r="J595" s="60" t="str">
        <f>'база от провайдера'!D569</f>
        <v>Лени Голикова</v>
      </c>
      <c r="K595" s="60" t="str">
        <f>IF( 'база от провайдера'!F569&lt;&gt;"",CONCATENATE('база от провайдера'!E569,"к",'база от провайдера'!F569),'база от провайдера'!E569)</f>
        <v>16</v>
      </c>
      <c r="M595" s="60" t="s">
        <v>1232</v>
      </c>
      <c r="T595" s="60" t="s">
        <v>1233</v>
      </c>
      <c r="AB595" s="62" t="str">
        <f>CONCATENATE(IF('база от провайдера'!G569&lt;&gt;"",CONCATENATE( "Дом запущен: ",'база от провайдера'!G569,". "),""), IF('база от провайдера'!M569&lt;&gt;"",CONCATENATE("Этажей: ",'база от провайдера'!M569,". "),""),  IF('база от провайдера'!N569&lt;&gt;"",CONCATENATE("Квартир: ",'база от провайдера'!N569),""))</f>
        <v>Дом запущен: 28/08/2007-17:03:56. Этажей: 1. Квартир: 9</v>
      </c>
      <c r="AC595" s="60"/>
      <c r="AD595" s="67" t="s">
        <v>1234</v>
      </c>
    </row>
    <row r="596" spans="2:30" x14ac:dyDescent="0.25">
      <c r="B596" s="18">
        <f t="shared" si="16"/>
        <v>3</v>
      </c>
      <c r="C596" s="17" t="str">
        <f t="shared" si="17"/>
        <v>Билайн</v>
      </c>
      <c r="D596" s="9"/>
      <c r="E596" s="60" t="str">
        <f>VLOOKUP('база от провайдера'!A570,Лист1!B$2:F$11,2,FALSE)</f>
        <v>Ленинградская область</v>
      </c>
      <c r="F596" s="60"/>
      <c r="G596" s="61" t="str">
        <f>VLOOKUP('база от провайдера'!A570,Лист1!B$2:F$11,3,FALSE)</f>
        <v>Санкт-Петербург</v>
      </c>
      <c r="H596" s="60" t="str">
        <f>VLOOKUP('база от провайдера'!A570,Лист1!B$2:F$11,4,FALSE)</f>
        <v>г</v>
      </c>
      <c r="I596" s="60" t="str">
        <f>VLOOKUP('база от провайдера'!A570,Лист1!B$2:F$11,5,FALSE)</f>
        <v>ДА</v>
      </c>
      <c r="J596" s="60" t="str">
        <f>'база от провайдера'!D570</f>
        <v>Костромской</v>
      </c>
      <c r="K596" s="60" t="str">
        <f>IF( 'база от провайдера'!F570&lt;&gt;"",CONCATENATE('база от провайдера'!E570,"к",'база от провайдера'!F570),'база от провайдера'!E570)</f>
        <v>57</v>
      </c>
      <c r="M596" s="60" t="s">
        <v>1232</v>
      </c>
      <c r="T596" s="60" t="s">
        <v>1233</v>
      </c>
      <c r="AB596" s="62" t="str">
        <f>CONCATENATE(IF('база от провайдера'!G570&lt;&gt;"",CONCATENATE( "Дом запущен: ",'база от провайдера'!G570,". "),""), IF('база от провайдера'!M570&lt;&gt;"",CONCATENATE("Этажей: ",'база от провайдера'!M570,". "),""),  IF('база от провайдера'!N570&lt;&gt;"",CONCATENATE("Квартир: ",'база от провайдера'!N570),""))</f>
        <v>Дом запущен: 27/01/2011-16:09:49. Этажей: 3. Квартир: 5</v>
      </c>
      <c r="AC596" s="60"/>
      <c r="AD596" s="63" t="s">
        <v>1234</v>
      </c>
    </row>
    <row r="597" spans="2:30" x14ac:dyDescent="0.25">
      <c r="B597" s="18">
        <f t="shared" si="16"/>
        <v>3</v>
      </c>
      <c r="C597" s="17" t="str">
        <f t="shared" si="17"/>
        <v>Билайн</v>
      </c>
      <c r="D597" s="9"/>
      <c r="E597" s="60" t="str">
        <f>VLOOKUP('база от провайдера'!A571,Лист1!B$2:F$11,2,FALSE)</f>
        <v>Ленинградская область</v>
      </c>
      <c r="F597" s="60"/>
      <c r="G597" s="61" t="str">
        <f>VLOOKUP('база от провайдера'!A571,Лист1!B$2:F$11,3,FALSE)</f>
        <v>Санкт-Петербург</v>
      </c>
      <c r="H597" s="60" t="str">
        <f>VLOOKUP('база от провайдера'!A571,Лист1!B$2:F$11,4,FALSE)</f>
        <v>г</v>
      </c>
      <c r="I597" s="60" t="str">
        <f>VLOOKUP('база от провайдера'!A571,Лист1!B$2:F$11,5,FALSE)</f>
        <v>ДА</v>
      </c>
      <c r="J597" s="60" t="str">
        <f>'база от провайдера'!D571</f>
        <v>Поэтический</v>
      </c>
      <c r="K597" s="60" t="str">
        <f>IF( 'база от провайдера'!F571&lt;&gt;"",CONCATENATE('база от провайдера'!E571,"к",'база от провайдера'!F571),'база от провайдера'!E571)</f>
        <v>9</v>
      </c>
      <c r="M597" s="60" t="s">
        <v>1232</v>
      </c>
      <c r="T597" s="60" t="s">
        <v>1233</v>
      </c>
      <c r="AB597" s="62" t="str">
        <f>CONCATENATE(IF('база от провайдера'!G571&lt;&gt;"",CONCATENATE( "Дом запущен: ",'база от провайдера'!G571,". "),""), IF('база от провайдера'!M571&lt;&gt;"",CONCATENATE("Этажей: ",'база от провайдера'!M571,". "),""),  IF('база от провайдера'!N571&lt;&gt;"",CONCATENATE("Квартир: ",'база от провайдера'!N571),""))</f>
        <v>Дом запущен: 15/07/2008-12:34:33. Этажей: 1. Квартир: 15</v>
      </c>
      <c r="AC597" s="60"/>
      <c r="AD597" s="67" t="s">
        <v>1234</v>
      </c>
    </row>
    <row r="598" spans="2:30" x14ac:dyDescent="0.25">
      <c r="B598" s="18">
        <f t="shared" si="16"/>
        <v>3</v>
      </c>
      <c r="C598" s="17" t="str">
        <f t="shared" si="17"/>
        <v>Билайн</v>
      </c>
      <c r="D598" s="9"/>
      <c r="E598" s="60" t="str">
        <f>VLOOKUP('база от провайдера'!A572,Лист1!B$2:F$11,2,FALSE)</f>
        <v>Ленинградская область</v>
      </c>
      <c r="F598" s="60"/>
      <c r="G598" s="61" t="str">
        <f>VLOOKUP('база от провайдера'!A572,Лист1!B$2:F$11,3,FALSE)</f>
        <v>Санкт-Петербург</v>
      </c>
      <c r="H598" s="60" t="str">
        <f>VLOOKUP('база от провайдера'!A572,Лист1!B$2:F$11,4,FALSE)</f>
        <v>г</v>
      </c>
      <c r="I598" s="60" t="str">
        <f>VLOOKUP('база от провайдера'!A572,Лист1!B$2:F$11,5,FALSE)</f>
        <v>ДА</v>
      </c>
      <c r="J598" s="60" t="str">
        <f>'база от провайдера'!D572</f>
        <v>Поэтический</v>
      </c>
      <c r="K598" s="60" t="str">
        <f>IF( 'база от провайдера'!F572&lt;&gt;"",CONCATENATE('база от провайдера'!E572,"к",'база от провайдера'!F572),'база от провайдера'!E572)</f>
        <v>11к4</v>
      </c>
      <c r="M598" s="60" t="s">
        <v>1232</v>
      </c>
      <c r="T598" s="60" t="s">
        <v>1233</v>
      </c>
      <c r="AB598" s="62" t="str">
        <f>CONCATENATE(IF('база от провайдера'!G572&lt;&gt;"",CONCATENATE( "Дом запущен: ",'база от провайдера'!G572,". "),""), IF('база от провайдера'!M572&lt;&gt;"",CONCATENATE("Этажей: ",'база от провайдера'!M572,". "),""),  IF('база от провайдера'!N572&lt;&gt;"",CONCATENATE("Квартир: ",'база от провайдера'!N572),""))</f>
        <v>Дом запущен: 23/08/2007-11:29:29. Этажей: 1. Квартир: 15</v>
      </c>
      <c r="AC598" s="60"/>
      <c r="AD598" s="63" t="s">
        <v>1234</v>
      </c>
    </row>
    <row r="599" spans="2:30" x14ac:dyDescent="0.25">
      <c r="B599" s="18">
        <f t="shared" si="16"/>
        <v>3</v>
      </c>
      <c r="C599" s="17" t="str">
        <f t="shared" si="17"/>
        <v>Билайн</v>
      </c>
      <c r="D599" s="9"/>
      <c r="E599" s="60" t="str">
        <f>VLOOKUP('база от провайдера'!A573,Лист1!B$2:F$11,2,FALSE)</f>
        <v>Ленинградская область</v>
      </c>
      <c r="F599" s="60"/>
      <c r="G599" s="61" t="str">
        <f>VLOOKUP('база от провайдера'!A573,Лист1!B$2:F$11,3,FALSE)</f>
        <v>Санкт-Петербург</v>
      </c>
      <c r="H599" s="60" t="str">
        <f>VLOOKUP('база от провайдера'!A573,Лист1!B$2:F$11,4,FALSE)</f>
        <v>г</v>
      </c>
      <c r="I599" s="60" t="str">
        <f>VLOOKUP('база от провайдера'!A573,Лист1!B$2:F$11,5,FALSE)</f>
        <v>ДА</v>
      </c>
      <c r="J599" s="60" t="str">
        <f>'база от провайдера'!D573</f>
        <v>Поэтический</v>
      </c>
      <c r="K599" s="60" t="str">
        <f>IF( 'база от провайдера'!F573&lt;&gt;"",CONCATENATE('база от провайдера'!E573,"к",'база от провайдера'!F573),'база от провайдера'!E573)</f>
        <v>17</v>
      </c>
      <c r="M599" s="60" t="s">
        <v>1232</v>
      </c>
      <c r="T599" s="60" t="s">
        <v>1233</v>
      </c>
      <c r="AB599" s="62" t="str">
        <f>CONCATENATE(IF('база от провайдера'!G573&lt;&gt;"",CONCATENATE( "Дом запущен: ",'база от провайдера'!G573,". "),""), IF('база от провайдера'!M573&lt;&gt;"",CONCATENATE("Этажей: ",'база от провайдера'!M573,". "),""),  IF('база от провайдера'!N573&lt;&gt;"",CONCATENATE("Квартир: ",'база от провайдера'!N573),""))</f>
        <v>Дом запущен: 18/10/2007-17:20:48. Этажей: 10. Квартир: 3</v>
      </c>
      <c r="AC599" s="60"/>
      <c r="AD599" s="67" t="s">
        <v>1234</v>
      </c>
    </row>
    <row r="600" spans="2:30" x14ac:dyDescent="0.25">
      <c r="B600" s="18">
        <f t="shared" si="16"/>
        <v>3</v>
      </c>
      <c r="C600" s="17" t="str">
        <f t="shared" si="17"/>
        <v>Билайн</v>
      </c>
      <c r="D600" s="9"/>
      <c r="E600" s="60" t="str">
        <f>VLOOKUP('база от провайдера'!A574,Лист1!B$2:F$11,2,FALSE)</f>
        <v>Ленинградская область</v>
      </c>
      <c r="F600" s="60"/>
      <c r="G600" s="61" t="str">
        <f>VLOOKUP('база от провайдера'!A574,Лист1!B$2:F$11,3,FALSE)</f>
        <v>Санкт-Петербург</v>
      </c>
      <c r="H600" s="60" t="str">
        <f>VLOOKUP('база от провайдера'!A574,Лист1!B$2:F$11,4,FALSE)</f>
        <v>г</v>
      </c>
      <c r="I600" s="60" t="str">
        <f>VLOOKUP('база от провайдера'!A574,Лист1!B$2:F$11,5,FALSE)</f>
        <v>ДА</v>
      </c>
      <c r="J600" s="60" t="str">
        <f>'база от провайдера'!D574</f>
        <v>Придорожная</v>
      </c>
      <c r="K600" s="60" t="str">
        <f>IF( 'база от провайдера'!F574&lt;&gt;"",CONCATENATE('база от провайдера'!E574,"к",'база от провайдера'!F574),'база от провайдера'!E574)</f>
        <v>5</v>
      </c>
      <c r="M600" s="60" t="s">
        <v>1232</v>
      </c>
      <c r="T600" s="60" t="s">
        <v>1233</v>
      </c>
      <c r="AB600" s="62" t="str">
        <f>CONCATENATE(IF('база от провайдера'!G574&lt;&gt;"",CONCATENATE( "Дом запущен: ",'база от провайдера'!G574,". "),""), IF('база от провайдера'!M574&lt;&gt;"",CONCATENATE("Этажей: ",'база от провайдера'!M574,". "),""),  IF('база от провайдера'!N574&lt;&gt;"",CONCATENATE("Квартир: ",'база от провайдера'!N574),""))</f>
        <v>Дом запущен: 28/07/2008-13:07:02. Этажей: 12. Квартир: 9</v>
      </c>
      <c r="AC600" s="60"/>
      <c r="AD600" s="63" t="s">
        <v>1234</v>
      </c>
    </row>
    <row r="601" spans="2:30" x14ac:dyDescent="0.25">
      <c r="B601" s="18">
        <f t="shared" si="16"/>
        <v>3</v>
      </c>
      <c r="C601" s="17" t="str">
        <f t="shared" si="17"/>
        <v>Билайн</v>
      </c>
      <c r="D601" s="9"/>
      <c r="E601" s="60" t="str">
        <f>VLOOKUP('база от провайдера'!A575,Лист1!B$2:F$11,2,FALSE)</f>
        <v>Ленинградская область</v>
      </c>
      <c r="F601" s="60"/>
      <c r="G601" s="61" t="str">
        <f>VLOOKUP('база от провайдера'!A575,Лист1!B$2:F$11,3,FALSE)</f>
        <v>Санкт-Петербург</v>
      </c>
      <c r="H601" s="60" t="str">
        <f>VLOOKUP('база от провайдера'!A575,Лист1!B$2:F$11,4,FALSE)</f>
        <v>г</v>
      </c>
      <c r="I601" s="60" t="str">
        <f>VLOOKUP('база от провайдера'!A575,Лист1!B$2:F$11,5,FALSE)</f>
        <v>ДА</v>
      </c>
      <c r="J601" s="60" t="str">
        <f>'база от провайдера'!D575</f>
        <v>Придорожная</v>
      </c>
      <c r="K601" s="60" t="str">
        <f>IF( 'база от провайдера'!F575&lt;&gt;"",CONCATENATE('база от провайдера'!E575,"к",'база от провайдера'!F575),'база от провайдера'!E575)</f>
        <v>11</v>
      </c>
      <c r="M601" s="60" t="s">
        <v>1232</v>
      </c>
      <c r="T601" s="60" t="s">
        <v>1233</v>
      </c>
      <c r="AB601" s="62" t="str">
        <f>CONCATENATE(IF('база от провайдера'!G575&lt;&gt;"",CONCATENATE( "Дом запущен: ",'база от провайдера'!G575,". "),""), IF('база от провайдера'!M575&lt;&gt;"",CONCATENATE("Этажей: ",'база от провайдера'!M575,". "),""),  IF('база от провайдера'!N575&lt;&gt;"",CONCATENATE("Квартир: ",'база от провайдера'!N575),""))</f>
        <v>Дом запущен: 03/10/2011-21:06:31. Этажей: 1. Квартир: 15</v>
      </c>
      <c r="AC601" s="60"/>
      <c r="AD601" s="67" t="s">
        <v>1234</v>
      </c>
    </row>
    <row r="602" spans="2:30" x14ac:dyDescent="0.25">
      <c r="B602" s="18">
        <f t="shared" si="16"/>
        <v>3</v>
      </c>
      <c r="C602" s="17" t="str">
        <f t="shared" si="17"/>
        <v>Билайн</v>
      </c>
      <c r="D602" s="9"/>
      <c r="E602" s="60" t="str">
        <f>VLOOKUP('база от провайдера'!A576,Лист1!B$2:F$11,2,FALSE)</f>
        <v>Ленинградская область</v>
      </c>
      <c r="F602" s="60"/>
      <c r="G602" s="61" t="str">
        <f>VLOOKUP('база от провайдера'!A576,Лист1!B$2:F$11,3,FALSE)</f>
        <v>Санкт-Петербург</v>
      </c>
      <c r="H602" s="60" t="str">
        <f>VLOOKUP('база от провайдера'!A576,Лист1!B$2:F$11,4,FALSE)</f>
        <v>г</v>
      </c>
      <c r="I602" s="60" t="str">
        <f>VLOOKUP('база от провайдера'!A576,Лист1!B$2:F$11,5,FALSE)</f>
        <v>ДА</v>
      </c>
      <c r="J602" s="60" t="str">
        <f>'база от провайдера'!D576</f>
        <v>Придорожная</v>
      </c>
      <c r="K602" s="60" t="str">
        <f>IF( 'база от провайдера'!F576&lt;&gt;"",CONCATENATE('база от провайдера'!E576,"к",'база от провайдера'!F576),'база от провайдера'!E576)</f>
        <v>13</v>
      </c>
      <c r="M602" s="60" t="s">
        <v>1232</v>
      </c>
      <c r="T602" s="60" t="s">
        <v>1233</v>
      </c>
      <c r="AB602" s="62" t="str">
        <f>CONCATENATE(IF('база от провайдера'!G576&lt;&gt;"",CONCATENATE( "Дом запущен: ",'база от провайдера'!G576,". "),""), IF('база от провайдера'!M576&lt;&gt;"",CONCATENATE("Этажей: ",'база от провайдера'!M576,". "),""),  IF('база от провайдера'!N576&lt;&gt;"",CONCATENATE("Квартир: ",'база от провайдера'!N576),""))</f>
        <v>Дом запущен: 03/10/2011-21:06:33. Этажей: 1. Квартир: 15</v>
      </c>
      <c r="AC602" s="60"/>
      <c r="AD602" s="63" t="s">
        <v>1234</v>
      </c>
    </row>
    <row r="603" spans="2:30" x14ac:dyDescent="0.25">
      <c r="B603" s="18">
        <f t="shared" si="16"/>
        <v>3</v>
      </c>
      <c r="C603" s="17" t="str">
        <f t="shared" si="17"/>
        <v>Билайн</v>
      </c>
      <c r="D603" s="9"/>
      <c r="E603" s="60" t="str">
        <f>VLOOKUP('база от провайдера'!A577,Лист1!B$2:F$11,2,FALSE)</f>
        <v>Ленинградская область</v>
      </c>
      <c r="F603" s="60"/>
      <c r="G603" s="61" t="str">
        <f>VLOOKUP('база от провайдера'!A577,Лист1!B$2:F$11,3,FALSE)</f>
        <v>Санкт-Петербург</v>
      </c>
      <c r="H603" s="60" t="str">
        <f>VLOOKUP('база от провайдера'!A577,Лист1!B$2:F$11,4,FALSE)</f>
        <v>г</v>
      </c>
      <c r="I603" s="60" t="str">
        <f>VLOOKUP('база от провайдера'!A577,Лист1!B$2:F$11,5,FALSE)</f>
        <v>ДА</v>
      </c>
      <c r="J603" s="60" t="str">
        <f>'база от провайдера'!D577</f>
        <v>Лени Голикова</v>
      </c>
      <c r="K603" s="60" t="str">
        <f>IF( 'база от провайдера'!F577&lt;&gt;"",CONCATENATE('база от провайдера'!E577,"к",'база от провайдера'!F577),'база от провайдера'!E577)</f>
        <v>8</v>
      </c>
      <c r="M603" s="60" t="s">
        <v>1232</v>
      </c>
      <c r="T603" s="60" t="s">
        <v>1233</v>
      </c>
      <c r="AB603" s="62" t="str">
        <f>CONCATENATE(IF('база от провайдера'!G577&lt;&gt;"",CONCATENATE( "Дом запущен: ",'база от провайдера'!G577,". "),""), IF('база от провайдера'!M577&lt;&gt;"",CONCATENATE("Этажей: ",'база от провайдера'!M577,". "),""),  IF('база от провайдера'!N577&lt;&gt;"",CONCATENATE("Квартир: ",'база от провайдера'!N577),""))</f>
        <v>Дом запущен: 28/08/2007-16:56:43. Этажей: 5. Квартир: 5</v>
      </c>
      <c r="AC603" s="60"/>
      <c r="AD603" s="67" t="s">
        <v>1234</v>
      </c>
    </row>
    <row r="604" spans="2:30" x14ac:dyDescent="0.25">
      <c r="B604" s="18">
        <f t="shared" si="16"/>
        <v>3</v>
      </c>
      <c r="C604" s="17" t="str">
        <f t="shared" si="17"/>
        <v>Билайн</v>
      </c>
      <c r="D604" s="9"/>
      <c r="E604" s="60" t="str">
        <f>VLOOKUP('база от провайдера'!A578,Лист1!B$2:F$11,2,FALSE)</f>
        <v>Ленинградская область</v>
      </c>
      <c r="F604" s="60"/>
      <c r="G604" s="61" t="str">
        <f>VLOOKUP('база от провайдера'!A578,Лист1!B$2:F$11,3,FALSE)</f>
        <v>Санкт-Петербург</v>
      </c>
      <c r="H604" s="60" t="str">
        <f>VLOOKUP('база от провайдера'!A578,Лист1!B$2:F$11,4,FALSE)</f>
        <v>г</v>
      </c>
      <c r="I604" s="60" t="str">
        <f>VLOOKUP('база от провайдера'!A578,Лист1!B$2:F$11,5,FALSE)</f>
        <v>ДА</v>
      </c>
      <c r="J604" s="60" t="str">
        <f>'база от провайдера'!D578</f>
        <v>Васи Алексеева</v>
      </c>
      <c r="K604" s="60" t="str">
        <f>IF( 'база от провайдера'!F578&lt;&gt;"",CONCATENATE('база от провайдера'!E578,"к",'база от провайдера'!F578),'база от провайдера'!E578)</f>
        <v>21</v>
      </c>
      <c r="M604" s="60" t="s">
        <v>1232</v>
      </c>
      <c r="T604" s="60" t="s">
        <v>1233</v>
      </c>
      <c r="AB604" s="62" t="str">
        <f>CONCATENATE(IF('база от провайдера'!G578&lt;&gt;"",CONCATENATE( "Дом запущен: ",'база от провайдера'!G578,". "),""), IF('база от провайдера'!M578&lt;&gt;"",CONCATENATE("Этажей: ",'база от провайдера'!M578,". "),""),  IF('база от провайдера'!N578&lt;&gt;"",CONCATENATE("Квартир: ",'база от провайдера'!N578),""))</f>
        <v>Дом запущен: 31/08/2007-20:11:39. Этажей: 5. Квартир: 5</v>
      </c>
      <c r="AC604" s="60"/>
      <c r="AD604" s="63" t="s">
        <v>1234</v>
      </c>
    </row>
    <row r="605" spans="2:30" x14ac:dyDescent="0.25">
      <c r="B605" s="18">
        <f t="shared" ref="B605:B668" si="18">$B$8</f>
        <v>3</v>
      </c>
      <c r="C605" s="17" t="str">
        <f t="shared" ref="C605:C668" si="19">$C$8</f>
        <v>Билайн</v>
      </c>
      <c r="D605" s="9"/>
      <c r="E605" s="60" t="str">
        <f>VLOOKUP('база от провайдера'!A579,Лист1!B$2:F$11,2,FALSE)</f>
        <v>Ленинградская область</v>
      </c>
      <c r="F605" s="60"/>
      <c r="G605" s="61" t="str">
        <f>VLOOKUP('база от провайдера'!A579,Лист1!B$2:F$11,3,FALSE)</f>
        <v>Санкт-Петербург</v>
      </c>
      <c r="H605" s="60" t="str">
        <f>VLOOKUP('база от провайдера'!A579,Лист1!B$2:F$11,4,FALSE)</f>
        <v>г</v>
      </c>
      <c r="I605" s="60" t="str">
        <f>VLOOKUP('база от провайдера'!A579,Лист1!B$2:F$11,5,FALSE)</f>
        <v>ДА</v>
      </c>
      <c r="J605" s="60" t="str">
        <f>'база от провайдера'!D579</f>
        <v>Маршала Говорова</v>
      </c>
      <c r="K605" s="60" t="str">
        <f>IF( 'база от провайдера'!F579&lt;&gt;"",CONCATENATE('база от провайдера'!E579,"к",'база от провайдера'!F579),'база от провайдера'!E579)</f>
        <v>22/10</v>
      </c>
      <c r="M605" s="60" t="s">
        <v>1232</v>
      </c>
      <c r="T605" s="60" t="s">
        <v>1233</v>
      </c>
      <c r="AB605" s="62" t="str">
        <f>CONCATENATE(IF('база от провайдера'!G579&lt;&gt;"",CONCATENATE( "Дом запущен: ",'база от провайдера'!G579,". "),""), IF('база от провайдера'!M579&lt;&gt;"",CONCATENATE("Этажей: ",'база от провайдера'!M579,". "),""),  IF('база от провайдера'!N579&lt;&gt;"",CONCATENATE("Квартир: ",'база от провайдера'!N579),""))</f>
        <v>Дом запущен: 28/09/2007-14:10:07. Этажей: 7. Квартир: 5</v>
      </c>
      <c r="AC605" s="60"/>
      <c r="AD605" s="67" t="s">
        <v>1234</v>
      </c>
    </row>
    <row r="606" spans="2:30" x14ac:dyDescent="0.25">
      <c r="B606" s="18">
        <f t="shared" si="18"/>
        <v>3</v>
      </c>
      <c r="C606" s="17" t="str">
        <f t="shared" si="19"/>
        <v>Билайн</v>
      </c>
      <c r="D606" s="9"/>
      <c r="E606" s="60" t="str">
        <f>VLOOKUP('база от провайдера'!A580,Лист1!B$2:F$11,2,FALSE)</f>
        <v>Ленинградская область</v>
      </c>
      <c r="F606" s="60"/>
      <c r="G606" s="61" t="str">
        <f>VLOOKUP('база от провайдера'!A580,Лист1!B$2:F$11,3,FALSE)</f>
        <v>Санкт-Петербург</v>
      </c>
      <c r="H606" s="60" t="str">
        <f>VLOOKUP('база от провайдера'!A580,Лист1!B$2:F$11,4,FALSE)</f>
        <v>г</v>
      </c>
      <c r="I606" s="60" t="str">
        <f>VLOOKUP('база от провайдера'!A580,Лист1!B$2:F$11,5,FALSE)</f>
        <v>ДА</v>
      </c>
      <c r="J606" s="60" t="str">
        <f>'база от провайдера'!D580</f>
        <v>Лени Голикова</v>
      </c>
      <c r="K606" s="60" t="str">
        <f>IF( 'база от провайдера'!F580&lt;&gt;"",CONCATENATE('база от провайдера'!E580,"к",'база от провайдера'!F580),'база от провайдера'!E580)</f>
        <v>14</v>
      </c>
      <c r="M606" s="60" t="s">
        <v>1232</v>
      </c>
      <c r="T606" s="60" t="s">
        <v>1233</v>
      </c>
      <c r="AB606" s="62" t="str">
        <f>CONCATENATE(IF('база от провайдера'!G580&lt;&gt;"",CONCATENATE( "Дом запущен: ",'база от провайдера'!G580,". "),""), IF('база от провайдера'!M580&lt;&gt;"",CONCATENATE("Этажей: ",'база от провайдера'!M580,". "),""),  IF('база от провайдера'!N580&lt;&gt;"",CONCATENATE("Квартир: ",'база от провайдера'!N580),""))</f>
        <v>Дом запущен: 28/08/2007-16:56:33. Этажей: 1. Квартир: 9</v>
      </c>
      <c r="AC606" s="60"/>
      <c r="AD606" s="63" t="s">
        <v>1234</v>
      </c>
    </row>
    <row r="607" spans="2:30" x14ac:dyDescent="0.25">
      <c r="B607" s="18">
        <f t="shared" si="18"/>
        <v>3</v>
      </c>
      <c r="C607" s="17" t="str">
        <f t="shared" si="19"/>
        <v>Билайн</v>
      </c>
      <c r="D607" s="9"/>
      <c r="E607" s="60" t="str">
        <f>VLOOKUP('база от провайдера'!A581,Лист1!B$2:F$11,2,FALSE)</f>
        <v>Ленинградская область</v>
      </c>
      <c r="F607" s="60"/>
      <c r="G607" s="61" t="str">
        <f>VLOOKUP('база от провайдера'!A581,Лист1!B$2:F$11,3,FALSE)</f>
        <v>Санкт-Петербург</v>
      </c>
      <c r="H607" s="60" t="str">
        <f>VLOOKUP('база от провайдера'!A581,Лист1!B$2:F$11,4,FALSE)</f>
        <v>г</v>
      </c>
      <c r="I607" s="60" t="str">
        <f>VLOOKUP('база от провайдера'!A581,Лист1!B$2:F$11,5,FALSE)</f>
        <v>ДА</v>
      </c>
      <c r="J607" s="60" t="str">
        <f>'база от провайдера'!D581</f>
        <v>Зины Портновой</v>
      </c>
      <c r="K607" s="60" t="str">
        <f>IF( 'база от провайдера'!F581&lt;&gt;"",CONCATENATE('база от провайдера'!E581,"к",'база от провайдера'!F581),'база от провайдера'!E581)</f>
        <v>22</v>
      </c>
      <c r="M607" s="60" t="s">
        <v>1232</v>
      </c>
      <c r="T607" s="60" t="s">
        <v>1233</v>
      </c>
      <c r="AB607" s="62" t="str">
        <f>CONCATENATE(IF('база от провайдера'!G581&lt;&gt;"",CONCATENATE( "Дом запущен: ",'база от провайдера'!G581,". "),""), IF('база от провайдера'!M581&lt;&gt;"",CONCATENATE("Этажей: ",'база от провайдера'!M581,". "),""),  IF('база от провайдера'!N581&lt;&gt;"",CONCATENATE("Квартир: ",'база от провайдера'!N581),""))</f>
        <v>Дом запущен: 31/08/2007-19:17:25. Этажей: 5. Квартир: 5</v>
      </c>
      <c r="AC607" s="60"/>
      <c r="AD607" s="67" t="s">
        <v>1234</v>
      </c>
    </row>
    <row r="608" spans="2:30" x14ac:dyDescent="0.25">
      <c r="B608" s="18">
        <f t="shared" si="18"/>
        <v>3</v>
      </c>
      <c r="C608" s="17" t="str">
        <f t="shared" si="19"/>
        <v>Билайн</v>
      </c>
      <c r="D608" s="9"/>
      <c r="E608" s="60" t="str">
        <f>VLOOKUP('база от провайдера'!A582,Лист1!B$2:F$11,2,FALSE)</f>
        <v>Ленинградская область</v>
      </c>
      <c r="F608" s="60"/>
      <c r="G608" s="61" t="str">
        <f>VLOOKUP('база от провайдера'!A582,Лист1!B$2:F$11,3,FALSE)</f>
        <v>Санкт-Петербург</v>
      </c>
      <c r="H608" s="60" t="str">
        <f>VLOOKUP('база от провайдера'!A582,Лист1!B$2:F$11,4,FALSE)</f>
        <v>г</v>
      </c>
      <c r="I608" s="60" t="str">
        <f>VLOOKUP('база от провайдера'!A582,Лист1!B$2:F$11,5,FALSE)</f>
        <v>ДА</v>
      </c>
      <c r="J608" s="60" t="str">
        <f>'база от провайдера'!D582</f>
        <v>Маршала Жукова</v>
      </c>
      <c r="K608" s="60" t="str">
        <f>IF( 'база от провайдера'!F582&lt;&gt;"",CONCATENATE('база от провайдера'!E582,"к",'база от провайдера'!F582),'база от провайдера'!E582)</f>
        <v>56к6</v>
      </c>
      <c r="M608" s="60" t="s">
        <v>1232</v>
      </c>
      <c r="T608" s="60" t="s">
        <v>1233</v>
      </c>
      <c r="AB608" s="62" t="str">
        <f>CONCATENATE(IF('база от провайдера'!G582&lt;&gt;"",CONCATENATE( "Дом запущен: ",'база от провайдера'!G582,". "),""), IF('база от провайдера'!M582&lt;&gt;"",CONCATENATE("Этажей: ",'база от провайдера'!M582,". "),""),  IF('база от провайдера'!N582&lt;&gt;"",CONCATENATE("Квартир: ",'база от провайдера'!N582),""))</f>
        <v>Дом запущен: 27/08/2007-14:33:48. Этажей: 7. Квартир: 5</v>
      </c>
      <c r="AC608" s="60"/>
      <c r="AD608" s="63" t="s">
        <v>1234</v>
      </c>
    </row>
    <row r="609" spans="2:30" x14ac:dyDescent="0.25">
      <c r="B609" s="18">
        <f t="shared" si="18"/>
        <v>3</v>
      </c>
      <c r="C609" s="17" t="str">
        <f t="shared" si="19"/>
        <v>Билайн</v>
      </c>
      <c r="D609" s="9"/>
      <c r="E609" s="60" t="str">
        <f>VLOOKUP('база от провайдера'!A583,Лист1!B$2:F$11,2,FALSE)</f>
        <v>Ленинградская область</v>
      </c>
      <c r="F609" s="60"/>
      <c r="G609" s="61" t="str">
        <f>VLOOKUP('база от провайдера'!A583,Лист1!B$2:F$11,3,FALSE)</f>
        <v>Санкт-Петербург</v>
      </c>
      <c r="H609" s="60" t="str">
        <f>VLOOKUP('база от провайдера'!A583,Лист1!B$2:F$11,4,FALSE)</f>
        <v>г</v>
      </c>
      <c r="I609" s="60" t="str">
        <f>VLOOKUP('база от провайдера'!A583,Лист1!B$2:F$11,5,FALSE)</f>
        <v>ДА</v>
      </c>
      <c r="J609" s="60" t="str">
        <f>'база от провайдера'!D583</f>
        <v>Лени Голикова</v>
      </c>
      <c r="K609" s="60" t="str">
        <f>IF( 'база от провайдера'!F583&lt;&gt;"",CONCATENATE('база от провайдера'!E583,"к",'база от провайдера'!F583),'база от провайдера'!E583)</f>
        <v>15к4</v>
      </c>
      <c r="M609" s="60" t="s">
        <v>1232</v>
      </c>
      <c r="T609" s="60" t="s">
        <v>1233</v>
      </c>
      <c r="AB609" s="62" t="str">
        <f>CONCATENATE(IF('база от провайдера'!G583&lt;&gt;"",CONCATENATE( "Дом запущен: ",'база от провайдера'!G583,". "),""), IF('база от провайдера'!M583&lt;&gt;"",CONCATENATE("Этажей: ",'база от провайдера'!M583,". "),""),  IF('база от провайдера'!N583&lt;&gt;"",CONCATENATE("Квартир: ",'база от провайдера'!N583),""))</f>
        <v>Дом запущен: 28/08/2007-16:54:37. Этажей: 1. Квартир: 9</v>
      </c>
      <c r="AC609" s="60"/>
      <c r="AD609" s="67" t="s">
        <v>1234</v>
      </c>
    </row>
    <row r="610" spans="2:30" x14ac:dyDescent="0.25">
      <c r="B610" s="18">
        <f t="shared" si="18"/>
        <v>3</v>
      </c>
      <c r="C610" s="17" t="str">
        <f t="shared" si="19"/>
        <v>Билайн</v>
      </c>
      <c r="D610" s="9"/>
      <c r="E610" s="60" t="str">
        <f>VLOOKUP('база от провайдера'!A584,Лист1!B$2:F$11,2,FALSE)</f>
        <v>Ленинградская область</v>
      </c>
      <c r="F610" s="60"/>
      <c r="G610" s="61" t="str">
        <f>VLOOKUP('база от провайдера'!A584,Лист1!B$2:F$11,3,FALSE)</f>
        <v>Санкт-Петербург</v>
      </c>
      <c r="H610" s="60" t="str">
        <f>VLOOKUP('база от провайдера'!A584,Лист1!B$2:F$11,4,FALSE)</f>
        <v>г</v>
      </c>
      <c r="I610" s="60" t="str">
        <f>VLOOKUP('база от провайдера'!A584,Лист1!B$2:F$11,5,FALSE)</f>
        <v>ДА</v>
      </c>
      <c r="J610" s="60" t="str">
        <f>'база от провайдера'!D584</f>
        <v>Гданьская</v>
      </c>
      <c r="K610" s="60" t="str">
        <f>IF( 'база от провайдера'!F584&lt;&gt;"",CONCATENATE('база от провайдера'!E584,"к",'база от провайдера'!F584),'база от провайдера'!E584)</f>
        <v>16</v>
      </c>
      <c r="M610" s="60" t="s">
        <v>1232</v>
      </c>
      <c r="T610" s="60" t="s">
        <v>1233</v>
      </c>
      <c r="AB610" s="62" t="str">
        <f>CONCATENATE(IF('база от провайдера'!G584&lt;&gt;"",CONCATENATE( "Дом запущен: ",'база от провайдера'!G584,". "),""), IF('база от провайдера'!M584&lt;&gt;"",CONCATENATE("Этажей: ",'база от провайдера'!M584,". "),""),  IF('база от провайдера'!N584&lt;&gt;"",CONCATENATE("Квартир: ",'база от провайдера'!N584),""))</f>
        <v>Дом запущен: 09/12/2010-16:53:57. Этажей: 3. Квартир: 5</v>
      </c>
      <c r="AC610" s="60"/>
      <c r="AD610" s="63" t="s">
        <v>1234</v>
      </c>
    </row>
    <row r="611" spans="2:30" x14ac:dyDescent="0.25">
      <c r="B611" s="18">
        <f t="shared" si="18"/>
        <v>3</v>
      </c>
      <c r="C611" s="17" t="str">
        <f t="shared" si="19"/>
        <v>Билайн</v>
      </c>
      <c r="D611" s="9"/>
      <c r="E611" s="60" t="str">
        <f>VLOOKUP('база от провайдера'!A585,Лист1!B$2:F$11,2,FALSE)</f>
        <v>Ленинградская область</v>
      </c>
      <c r="F611" s="60"/>
      <c r="G611" s="61" t="str">
        <f>VLOOKUP('база от провайдера'!A585,Лист1!B$2:F$11,3,FALSE)</f>
        <v>Санкт-Петербург</v>
      </c>
      <c r="H611" s="60" t="str">
        <f>VLOOKUP('база от провайдера'!A585,Лист1!B$2:F$11,4,FALSE)</f>
        <v>г</v>
      </c>
      <c r="I611" s="60" t="str">
        <f>VLOOKUP('база от провайдера'!A585,Лист1!B$2:F$11,5,FALSE)</f>
        <v>ДА</v>
      </c>
      <c r="J611" s="60" t="str">
        <f>'база от провайдера'!D585</f>
        <v>Лени Голикова</v>
      </c>
      <c r="K611" s="60" t="str">
        <f>IF( 'база от провайдера'!F585&lt;&gt;"",CONCATENATE('база от провайдера'!E585,"к",'база от провайдера'!F585),'база от провайдера'!E585)</f>
        <v>17</v>
      </c>
      <c r="M611" s="60" t="s">
        <v>1232</v>
      </c>
      <c r="T611" s="60" t="s">
        <v>1233</v>
      </c>
      <c r="AB611" s="62" t="str">
        <f>CONCATENATE(IF('база от провайдера'!G585&lt;&gt;"",CONCATENATE( "Дом запущен: ",'база от провайдера'!G585,". "),""), IF('база от провайдера'!M585&lt;&gt;"",CONCATENATE("Этажей: ",'база от провайдера'!M585,". "),""),  IF('база от провайдера'!N585&lt;&gt;"",CONCATENATE("Квартир: ",'база от провайдера'!N585),""))</f>
        <v>Дом запущен: 28/08/2007-16:52:43. Этажей: 7. Квартир: 5</v>
      </c>
      <c r="AC611" s="60"/>
      <c r="AD611" s="67" t="s">
        <v>1234</v>
      </c>
    </row>
    <row r="612" spans="2:30" x14ac:dyDescent="0.25">
      <c r="B612" s="18">
        <f t="shared" si="18"/>
        <v>3</v>
      </c>
      <c r="C612" s="17" t="str">
        <f t="shared" si="19"/>
        <v>Билайн</v>
      </c>
      <c r="D612" s="9"/>
      <c r="E612" s="60" t="str">
        <f>VLOOKUP('база от провайдера'!A586,Лист1!B$2:F$11,2,FALSE)</f>
        <v>Ленинградская область</v>
      </c>
      <c r="F612" s="60"/>
      <c r="G612" s="61" t="str">
        <f>VLOOKUP('база от провайдера'!A586,Лист1!B$2:F$11,3,FALSE)</f>
        <v>Санкт-Петербург</v>
      </c>
      <c r="H612" s="60" t="str">
        <f>VLOOKUP('база от провайдера'!A586,Лист1!B$2:F$11,4,FALSE)</f>
        <v>г</v>
      </c>
      <c r="I612" s="60" t="str">
        <f>VLOOKUP('база от провайдера'!A586,Лист1!B$2:F$11,5,FALSE)</f>
        <v>ДА</v>
      </c>
      <c r="J612" s="60" t="str">
        <f>'база от провайдера'!D586</f>
        <v>Лени Голикова</v>
      </c>
      <c r="K612" s="60" t="str">
        <f>IF( 'база от провайдера'!F586&lt;&gt;"",CONCATENATE('база от провайдера'!E586,"к",'база от провайдера'!F586),'база от провайдера'!E586)</f>
        <v>19</v>
      </c>
      <c r="M612" s="60" t="s">
        <v>1232</v>
      </c>
      <c r="T612" s="60" t="s">
        <v>1233</v>
      </c>
      <c r="AB612" s="62" t="str">
        <f>CONCATENATE(IF('база от провайдера'!G586&lt;&gt;"",CONCATENATE( "Дом запущен: ",'база от провайдера'!G586,". "),""), IF('база от провайдера'!M586&lt;&gt;"",CONCATENATE("Этажей: ",'база от провайдера'!M586,". "),""),  IF('база от провайдера'!N586&lt;&gt;"",CONCATENATE("Квартир: ",'база от провайдера'!N586),""))</f>
        <v>Дом запущен: 28/08/2007-16:52:50. Этажей: 5. Квартир: 5</v>
      </c>
      <c r="AC612" s="60"/>
      <c r="AD612" s="63" t="s">
        <v>1234</v>
      </c>
    </row>
    <row r="613" spans="2:30" x14ac:dyDescent="0.25">
      <c r="B613" s="18">
        <f t="shared" si="18"/>
        <v>3</v>
      </c>
      <c r="C613" s="17" t="str">
        <f t="shared" si="19"/>
        <v>Билайн</v>
      </c>
      <c r="D613" s="9"/>
      <c r="E613" s="60" t="str">
        <f>VLOOKUP('база от провайдера'!A587,Лист1!B$2:F$11,2,FALSE)</f>
        <v>Ленинградская область</v>
      </c>
      <c r="F613" s="60"/>
      <c r="G613" s="61" t="str">
        <f>VLOOKUP('база от провайдера'!A587,Лист1!B$2:F$11,3,FALSE)</f>
        <v>Санкт-Петербург</v>
      </c>
      <c r="H613" s="60" t="str">
        <f>VLOOKUP('база от провайдера'!A587,Лист1!B$2:F$11,4,FALSE)</f>
        <v>г</v>
      </c>
      <c r="I613" s="60" t="str">
        <f>VLOOKUP('база от провайдера'!A587,Лист1!B$2:F$11,5,FALSE)</f>
        <v>ДА</v>
      </c>
      <c r="J613" s="60" t="str">
        <f>'база от провайдера'!D587</f>
        <v>Лени Голикова</v>
      </c>
      <c r="K613" s="60" t="str">
        <f>IF( 'база от провайдера'!F587&lt;&gt;"",CONCATENATE('база от провайдера'!E587,"к",'база от провайдера'!F587),'база от провайдера'!E587)</f>
        <v>23к4</v>
      </c>
      <c r="M613" s="60" t="s">
        <v>1232</v>
      </c>
      <c r="T613" s="60" t="s">
        <v>1233</v>
      </c>
      <c r="AB613" s="62" t="str">
        <f>CONCATENATE(IF('база от провайдера'!G587&lt;&gt;"",CONCATENATE( "Дом запущен: ",'база от провайдера'!G587,". "),""), IF('база от провайдера'!M587&lt;&gt;"",CONCATENATE("Этажей: ",'база от провайдера'!M587,". "),""),  IF('база от провайдера'!N587&lt;&gt;"",CONCATENATE("Квартир: ",'база от провайдера'!N587),""))</f>
        <v>Дом запущен: 28/08/2007-16:53:26. Этажей: 7. Квартир: 5</v>
      </c>
      <c r="AC613" s="60"/>
      <c r="AD613" s="67" t="s">
        <v>1234</v>
      </c>
    </row>
    <row r="614" spans="2:30" x14ac:dyDescent="0.25">
      <c r="B614" s="18">
        <f t="shared" si="18"/>
        <v>3</v>
      </c>
      <c r="C614" s="17" t="str">
        <f t="shared" si="19"/>
        <v>Билайн</v>
      </c>
      <c r="D614" s="9"/>
      <c r="E614" s="60" t="str">
        <f>VLOOKUP('база от провайдера'!A588,Лист1!B$2:F$11,2,FALSE)</f>
        <v>Ленинградская область</v>
      </c>
      <c r="F614" s="60"/>
      <c r="G614" s="61" t="str">
        <f>VLOOKUP('база от провайдера'!A588,Лист1!B$2:F$11,3,FALSE)</f>
        <v>Санкт-Петербург</v>
      </c>
      <c r="H614" s="60" t="str">
        <f>VLOOKUP('база от провайдера'!A588,Лист1!B$2:F$11,4,FALSE)</f>
        <v>г</v>
      </c>
      <c r="I614" s="60" t="str">
        <f>VLOOKUP('база от провайдера'!A588,Лист1!B$2:F$11,5,FALSE)</f>
        <v>ДА</v>
      </c>
      <c r="J614" s="60" t="str">
        <f>'база от провайдера'!D588</f>
        <v>Гданьская</v>
      </c>
      <c r="K614" s="60" t="str">
        <f>IF( 'база от провайдера'!F588&lt;&gt;"",CONCATENATE('база от провайдера'!E588,"к",'база от провайдера'!F588),'база от провайдера'!E588)</f>
        <v>5к1</v>
      </c>
      <c r="M614" s="60" t="s">
        <v>1232</v>
      </c>
      <c r="T614" s="60" t="s">
        <v>1233</v>
      </c>
      <c r="AB614" s="62" t="str">
        <f>CONCATENATE(IF('база от провайдера'!G588&lt;&gt;"",CONCATENATE( "Дом запущен: ",'база от провайдера'!G588,". "),""), IF('база от провайдера'!M588&lt;&gt;"",CONCATENATE("Этажей: ",'база от провайдера'!M588,". "),""),  IF('база от провайдера'!N588&lt;&gt;"",CONCATENATE("Квартир: ",'база от провайдера'!N588),""))</f>
        <v>Дом запущен: 18/11/2010-16:52:23. Этажей: 9. Квартир: 6</v>
      </c>
      <c r="AC614" s="60"/>
      <c r="AD614" s="63" t="s">
        <v>1234</v>
      </c>
    </row>
    <row r="615" spans="2:30" x14ac:dyDescent="0.25">
      <c r="B615" s="18">
        <f t="shared" si="18"/>
        <v>3</v>
      </c>
      <c r="C615" s="17" t="str">
        <f t="shared" si="19"/>
        <v>Билайн</v>
      </c>
      <c r="D615" s="9"/>
      <c r="E615" s="60" t="str">
        <f>VLOOKUP('база от провайдера'!A589,Лист1!B$2:F$11,2,FALSE)</f>
        <v>Ленинградская область</v>
      </c>
      <c r="F615" s="60"/>
      <c r="G615" s="61" t="str">
        <f>VLOOKUP('база от провайдера'!A589,Лист1!B$2:F$11,3,FALSE)</f>
        <v>Санкт-Петербург</v>
      </c>
      <c r="H615" s="60" t="str">
        <f>VLOOKUP('база от провайдера'!A589,Лист1!B$2:F$11,4,FALSE)</f>
        <v>г</v>
      </c>
      <c r="I615" s="60" t="str">
        <f>VLOOKUP('база от провайдера'!A589,Лист1!B$2:F$11,5,FALSE)</f>
        <v>ДА</v>
      </c>
      <c r="J615" s="60" t="str">
        <f>'база от провайдера'!D589</f>
        <v>Гданьская</v>
      </c>
      <c r="K615" s="60" t="str">
        <f>IF( 'база от провайдера'!F589&lt;&gt;"",CONCATENATE('база от провайдера'!E589,"к",'база от провайдера'!F589),'база от провайдера'!E589)</f>
        <v>7</v>
      </c>
      <c r="M615" s="60" t="s">
        <v>1232</v>
      </c>
      <c r="T615" s="60" t="s">
        <v>1233</v>
      </c>
      <c r="AB615" s="62" t="str">
        <f>CONCATENATE(IF('база от провайдера'!G589&lt;&gt;"",CONCATENATE( "Дом запущен: ",'база от провайдера'!G589,". "),""), IF('база от провайдера'!M589&lt;&gt;"",CONCATENATE("Этажей: ",'база от провайдера'!M589,". "),""),  IF('база от провайдера'!N589&lt;&gt;"",CONCATENATE("Квартир: ",'база от провайдера'!N589),""))</f>
        <v>Дом запущен: 18/11/2010-16:52:34. Этажей: 5. Квартир: 5</v>
      </c>
      <c r="AC615" s="60"/>
      <c r="AD615" s="67" t="s">
        <v>1234</v>
      </c>
    </row>
    <row r="616" spans="2:30" x14ac:dyDescent="0.25">
      <c r="B616" s="18">
        <f t="shared" si="18"/>
        <v>3</v>
      </c>
      <c r="C616" s="17" t="str">
        <f t="shared" si="19"/>
        <v>Билайн</v>
      </c>
      <c r="D616" s="9"/>
      <c r="E616" s="60" t="str">
        <f>VLOOKUP('база от провайдера'!A590,Лист1!B$2:F$11,2,FALSE)</f>
        <v>Ленинградская область</v>
      </c>
      <c r="F616" s="60"/>
      <c r="G616" s="61" t="str">
        <f>VLOOKUP('база от провайдера'!A590,Лист1!B$2:F$11,3,FALSE)</f>
        <v>Санкт-Петербург</v>
      </c>
      <c r="H616" s="60" t="str">
        <f>VLOOKUP('база от провайдера'!A590,Лист1!B$2:F$11,4,FALSE)</f>
        <v>г</v>
      </c>
      <c r="I616" s="60" t="str">
        <f>VLOOKUP('база от провайдера'!A590,Лист1!B$2:F$11,5,FALSE)</f>
        <v>ДА</v>
      </c>
      <c r="J616" s="60" t="str">
        <f>'база от провайдера'!D590</f>
        <v>Гданьская</v>
      </c>
      <c r="K616" s="60" t="str">
        <f>IF( 'база от провайдера'!F590&lt;&gt;"",CONCATENATE('база от провайдера'!E590,"к",'база от провайдера'!F590),'база от провайдера'!E590)</f>
        <v>9</v>
      </c>
      <c r="M616" s="60" t="s">
        <v>1232</v>
      </c>
      <c r="T616" s="60" t="s">
        <v>1233</v>
      </c>
      <c r="AB616" s="62" t="str">
        <f>CONCATENATE(IF('база от провайдера'!G590&lt;&gt;"",CONCATENATE( "Дом запущен: ",'база от провайдера'!G590,". "),""), IF('база от провайдера'!M590&lt;&gt;"",CONCATENATE("Этажей: ",'база от провайдера'!M590,". "),""),  IF('база от провайдера'!N590&lt;&gt;"",CONCATENATE("Квартир: ",'база от провайдера'!N590),""))</f>
        <v>Дом запущен: 26/11/2010-16:13:55. Этажей: 1. Квартир: 15</v>
      </c>
      <c r="AC616" s="60"/>
      <c r="AD616" s="63" t="s">
        <v>1234</v>
      </c>
    </row>
    <row r="617" spans="2:30" x14ac:dyDescent="0.25">
      <c r="B617" s="18">
        <f t="shared" si="18"/>
        <v>3</v>
      </c>
      <c r="C617" s="17" t="str">
        <f t="shared" si="19"/>
        <v>Билайн</v>
      </c>
      <c r="D617" s="9"/>
      <c r="E617" s="60" t="str">
        <f>VLOOKUP('база от провайдера'!A591,Лист1!B$2:F$11,2,FALSE)</f>
        <v>Ленинградская область</v>
      </c>
      <c r="F617" s="60"/>
      <c r="G617" s="61" t="str">
        <f>VLOOKUP('база от провайдера'!A591,Лист1!B$2:F$11,3,FALSE)</f>
        <v>Санкт-Петербург</v>
      </c>
      <c r="H617" s="60" t="str">
        <f>VLOOKUP('база от провайдера'!A591,Лист1!B$2:F$11,4,FALSE)</f>
        <v>г</v>
      </c>
      <c r="I617" s="60" t="str">
        <f>VLOOKUP('база от провайдера'!A591,Лист1!B$2:F$11,5,FALSE)</f>
        <v>ДА</v>
      </c>
      <c r="J617" s="60" t="str">
        <f>'база от провайдера'!D591</f>
        <v>Гданьская</v>
      </c>
      <c r="K617" s="60" t="str">
        <f>IF( 'база от провайдера'!F591&lt;&gt;"",CONCATENATE('база от провайдера'!E591,"к",'база от провайдера'!F591),'база от провайдера'!E591)</f>
        <v>21</v>
      </c>
      <c r="M617" s="60" t="s">
        <v>1232</v>
      </c>
      <c r="T617" s="60" t="s">
        <v>1233</v>
      </c>
      <c r="AB617" s="62" t="str">
        <f>CONCATENATE(IF('база от провайдера'!G591&lt;&gt;"",CONCATENATE( "Дом запущен: ",'база от провайдера'!G591,". "),""), IF('база от провайдера'!M591&lt;&gt;"",CONCATENATE("Этажей: ",'база от провайдера'!M591,". "),""),  IF('база от провайдера'!N591&lt;&gt;"",CONCATENATE("Квартир: ",'база от провайдера'!N591),""))</f>
        <v>Дом запущен: 18/11/2010-16:52:12. Этажей: 3. Квартир: 5</v>
      </c>
      <c r="AC617" s="60"/>
      <c r="AD617" s="67" t="s">
        <v>1234</v>
      </c>
    </row>
    <row r="618" spans="2:30" x14ac:dyDescent="0.25">
      <c r="B618" s="18">
        <f t="shared" si="18"/>
        <v>3</v>
      </c>
      <c r="C618" s="17" t="str">
        <f t="shared" si="19"/>
        <v>Билайн</v>
      </c>
      <c r="D618" s="9"/>
      <c r="E618" s="60" t="str">
        <f>VLOOKUP('база от провайдера'!A592,Лист1!B$2:F$11,2,FALSE)</f>
        <v>Ленинградская область</v>
      </c>
      <c r="F618" s="60"/>
      <c r="G618" s="61" t="str">
        <f>VLOOKUP('база от провайдера'!A592,Лист1!B$2:F$11,3,FALSE)</f>
        <v>Санкт-Петербург</v>
      </c>
      <c r="H618" s="60" t="str">
        <f>VLOOKUP('база от провайдера'!A592,Лист1!B$2:F$11,4,FALSE)</f>
        <v>г</v>
      </c>
      <c r="I618" s="60" t="str">
        <f>VLOOKUP('база от провайдера'!A592,Лист1!B$2:F$11,5,FALSE)</f>
        <v>ДА</v>
      </c>
      <c r="J618" s="60" t="str">
        <f>'база от провайдера'!D592</f>
        <v>Курчатова</v>
      </c>
      <c r="K618" s="60" t="str">
        <f>IF( 'база от провайдера'!F592&lt;&gt;"",CONCATENATE('база от провайдера'!E592,"к",'база от провайдера'!F592),'база от провайдера'!E592)</f>
        <v>6</v>
      </c>
      <c r="M618" s="60" t="s">
        <v>1232</v>
      </c>
      <c r="T618" s="60" t="s">
        <v>1233</v>
      </c>
      <c r="AB618" s="62" t="str">
        <f>CONCATENATE(IF('база от провайдера'!G592&lt;&gt;"",CONCATENATE( "Дом запущен: ",'база от провайдера'!G592,". "),""), IF('база от провайдера'!M592&lt;&gt;"",CONCATENATE("Этажей: ",'база от провайдера'!M592,". "),""),  IF('база от провайдера'!N592&lt;&gt;"",CONCATENATE("Квартир: ",'база от провайдера'!N592),""))</f>
        <v>Дом запущен: 16/02/2011-18:43:10. Этажей: 7. Квартир: 5</v>
      </c>
      <c r="AC618" s="60"/>
      <c r="AD618" s="63" t="s">
        <v>1234</v>
      </c>
    </row>
    <row r="619" spans="2:30" x14ac:dyDescent="0.25">
      <c r="B619" s="18">
        <f t="shared" si="18"/>
        <v>3</v>
      </c>
      <c r="C619" s="17" t="str">
        <f t="shared" si="19"/>
        <v>Билайн</v>
      </c>
      <c r="D619" s="9"/>
      <c r="E619" s="60" t="str">
        <f>VLOOKUP('база от провайдера'!A593,Лист1!B$2:F$11,2,FALSE)</f>
        <v>Ленинградская область</v>
      </c>
      <c r="F619" s="60"/>
      <c r="G619" s="61" t="str">
        <f>VLOOKUP('база от провайдера'!A593,Лист1!B$2:F$11,3,FALSE)</f>
        <v>Санкт-Петербург</v>
      </c>
      <c r="H619" s="60" t="str">
        <f>VLOOKUP('база от провайдера'!A593,Лист1!B$2:F$11,4,FALSE)</f>
        <v>г</v>
      </c>
      <c r="I619" s="60" t="str">
        <f>VLOOKUP('база от провайдера'!A593,Лист1!B$2:F$11,5,FALSE)</f>
        <v>ДА</v>
      </c>
      <c r="J619" s="60" t="str">
        <f>'база от провайдера'!D593</f>
        <v>Литовская</v>
      </c>
      <c r="K619" s="60" t="str">
        <f>IF( 'база от провайдера'!F593&lt;&gt;"",CONCATENATE('база от провайдера'!E593,"к",'база от провайдера'!F593),'база от провайдера'!E593)</f>
        <v>8</v>
      </c>
      <c r="M619" s="60" t="s">
        <v>1232</v>
      </c>
      <c r="T619" s="60" t="s">
        <v>1233</v>
      </c>
      <c r="AB619" s="62" t="str">
        <f>CONCATENATE(IF('база от провайдера'!G593&lt;&gt;"",CONCATENATE( "Дом запущен: ",'база от провайдера'!G593,". "),""), IF('база от провайдера'!M593&lt;&gt;"",CONCATENATE("Этажей: ",'база от провайдера'!M593,". "),""),  IF('база от провайдера'!N593&lt;&gt;"",CONCATENATE("Квартир: ",'база от провайдера'!N593),""))</f>
        <v>Дом запущен: 25/08/2011-18:05:32. Этажей: 4. Квартир: 6</v>
      </c>
      <c r="AC619" s="60"/>
      <c r="AD619" s="67" t="s">
        <v>1234</v>
      </c>
    </row>
    <row r="620" spans="2:30" x14ac:dyDescent="0.25">
      <c r="B620" s="18">
        <f t="shared" si="18"/>
        <v>3</v>
      </c>
      <c r="C620" s="17" t="str">
        <f t="shared" si="19"/>
        <v>Билайн</v>
      </c>
      <c r="D620" s="9"/>
      <c r="E620" s="60" t="str">
        <f>VLOOKUP('база от провайдера'!A594,Лист1!B$2:F$11,2,FALSE)</f>
        <v>Ленинградская область</v>
      </c>
      <c r="F620" s="60"/>
      <c r="G620" s="61" t="str">
        <f>VLOOKUP('база от провайдера'!A594,Лист1!B$2:F$11,3,FALSE)</f>
        <v>Санкт-Петербург</v>
      </c>
      <c r="H620" s="60" t="str">
        <f>VLOOKUP('база от провайдера'!A594,Лист1!B$2:F$11,4,FALSE)</f>
        <v>г</v>
      </c>
      <c r="I620" s="60" t="str">
        <f>VLOOKUP('база от провайдера'!A594,Лист1!B$2:F$11,5,FALSE)</f>
        <v>ДА</v>
      </c>
      <c r="J620" s="60" t="str">
        <f>'база от провайдера'!D594</f>
        <v>Сикейроса</v>
      </c>
      <c r="K620" s="60" t="str">
        <f>IF( 'база от провайдера'!F594&lt;&gt;"",CONCATENATE('база от провайдера'!E594,"к",'база от провайдера'!F594),'база от провайдера'!E594)</f>
        <v>6к1</v>
      </c>
      <c r="M620" s="60" t="s">
        <v>1232</v>
      </c>
      <c r="T620" s="60" t="s">
        <v>1233</v>
      </c>
      <c r="AB620" s="62" t="str">
        <f>CONCATENATE(IF('база от провайдера'!G594&lt;&gt;"",CONCATENATE( "Дом запущен: ",'база от провайдера'!G594,". "),""), IF('база от провайдера'!M594&lt;&gt;"",CONCATENATE("Этажей: ",'база от провайдера'!M594,". "),""),  IF('база от провайдера'!N594&lt;&gt;"",CONCATENATE("Квартир: ",'база от провайдера'!N594),""))</f>
        <v>Дом запущен: 20/06/2008-11:20:19. Этажей: 15. Квартир: 9</v>
      </c>
      <c r="AC620" s="60"/>
      <c r="AD620" s="63" t="s">
        <v>1234</v>
      </c>
    </row>
    <row r="621" spans="2:30" x14ac:dyDescent="0.25">
      <c r="B621" s="18">
        <f t="shared" si="18"/>
        <v>3</v>
      </c>
      <c r="C621" s="17" t="str">
        <f t="shared" si="19"/>
        <v>Билайн</v>
      </c>
      <c r="D621" s="9"/>
      <c r="E621" s="60" t="str">
        <f>VLOOKUP('база от провайдера'!A595,Лист1!B$2:F$11,2,FALSE)</f>
        <v>Ленинградская область</v>
      </c>
      <c r="F621" s="60"/>
      <c r="G621" s="61" t="str">
        <f>VLOOKUP('база от провайдера'!A595,Лист1!B$2:F$11,3,FALSE)</f>
        <v>Санкт-Петербург</v>
      </c>
      <c r="H621" s="60" t="str">
        <f>VLOOKUP('база от провайдера'!A595,Лист1!B$2:F$11,4,FALSE)</f>
        <v>г</v>
      </c>
      <c r="I621" s="60" t="str">
        <f>VLOOKUP('база от провайдера'!A595,Лист1!B$2:F$11,5,FALSE)</f>
        <v>ДА</v>
      </c>
      <c r="J621" s="60" t="str">
        <f>'база от провайдера'!D595</f>
        <v>Лени Голикова</v>
      </c>
      <c r="K621" s="60" t="str">
        <f>IF( 'база от провайдера'!F595&lt;&gt;"",CONCATENATE('база от провайдера'!E595,"к",'база от провайдера'!F595),'база от провайдера'!E595)</f>
        <v>23к3</v>
      </c>
      <c r="M621" s="60" t="s">
        <v>1232</v>
      </c>
      <c r="T621" s="60" t="s">
        <v>1233</v>
      </c>
      <c r="AB621" s="62" t="str">
        <f>CONCATENATE(IF('база от провайдера'!G595&lt;&gt;"",CONCATENATE( "Дом запущен: ",'база от провайдера'!G595,". "),""), IF('база от провайдера'!M595&lt;&gt;"",CONCATENATE("Этажей: ",'база от провайдера'!M595,". "),""),  IF('база от провайдера'!N595&lt;&gt;"",CONCATENATE("Квартир: ",'база от провайдера'!N595),""))</f>
        <v>Дом запущен: 28/08/2007-16:53:17. Этажей: 7. Квартир: 5</v>
      </c>
      <c r="AC621" s="60"/>
      <c r="AD621" s="67" t="s">
        <v>1234</v>
      </c>
    </row>
    <row r="622" spans="2:30" x14ac:dyDescent="0.25">
      <c r="B622" s="18">
        <f t="shared" si="18"/>
        <v>3</v>
      </c>
      <c r="C622" s="17" t="str">
        <f t="shared" si="19"/>
        <v>Билайн</v>
      </c>
      <c r="D622" s="9"/>
      <c r="E622" s="60" t="str">
        <f>VLOOKUP('база от провайдера'!A596,Лист1!B$2:F$11,2,FALSE)</f>
        <v>Ленинградская область</v>
      </c>
      <c r="F622" s="60"/>
      <c r="G622" s="61" t="str">
        <f>VLOOKUP('база от провайдера'!A596,Лист1!B$2:F$11,3,FALSE)</f>
        <v>Санкт-Петербург</v>
      </c>
      <c r="H622" s="60" t="str">
        <f>VLOOKUP('база от провайдера'!A596,Лист1!B$2:F$11,4,FALSE)</f>
        <v>г</v>
      </c>
      <c r="I622" s="60" t="str">
        <f>VLOOKUP('база от провайдера'!A596,Лист1!B$2:F$11,5,FALSE)</f>
        <v>ДА</v>
      </c>
      <c r="J622" s="60" t="str">
        <f>'база от провайдера'!D596</f>
        <v>Маршала Жукова</v>
      </c>
      <c r="K622" s="60" t="str">
        <f>IF( 'база от провайдера'!F596&lt;&gt;"",CONCATENATE('база от провайдера'!E596,"к",'база от провайдера'!F596),'база от провайдера'!E596)</f>
        <v>72к5</v>
      </c>
      <c r="M622" s="60" t="s">
        <v>1232</v>
      </c>
      <c r="T622" s="60" t="s">
        <v>1233</v>
      </c>
      <c r="AB622" s="62" t="str">
        <f>CONCATENATE(IF('база от провайдера'!G596&lt;&gt;"",CONCATENATE( "Дом запущен: ",'база от провайдера'!G596,". "),""), IF('база от провайдера'!M596&lt;&gt;"",CONCATENATE("Этажей: ",'база от провайдера'!M596,". "),""),  IF('база от провайдера'!N596&lt;&gt;"",CONCATENATE("Квартир: ",'база от провайдера'!N596),""))</f>
        <v>Дом запущен: 27/08/2007-14:17:49. Этажей: 8. Квартир: 5</v>
      </c>
      <c r="AC622" s="60"/>
      <c r="AD622" s="63" t="s">
        <v>1234</v>
      </c>
    </row>
    <row r="623" spans="2:30" x14ac:dyDescent="0.25">
      <c r="B623" s="18">
        <f t="shared" si="18"/>
        <v>3</v>
      </c>
      <c r="C623" s="17" t="str">
        <f t="shared" si="19"/>
        <v>Билайн</v>
      </c>
      <c r="D623" s="9"/>
      <c r="E623" s="60" t="str">
        <f>VLOOKUP('база от провайдера'!A597,Лист1!B$2:F$11,2,FALSE)</f>
        <v>Ленинградская область</v>
      </c>
      <c r="F623" s="60"/>
      <c r="G623" s="61" t="str">
        <f>VLOOKUP('база от провайдера'!A597,Лист1!B$2:F$11,3,FALSE)</f>
        <v>Санкт-Петербург</v>
      </c>
      <c r="H623" s="60" t="str">
        <f>VLOOKUP('база от провайдера'!A597,Лист1!B$2:F$11,4,FALSE)</f>
        <v>г</v>
      </c>
      <c r="I623" s="60" t="str">
        <f>VLOOKUP('база от провайдера'!A597,Лист1!B$2:F$11,5,FALSE)</f>
        <v>ДА</v>
      </c>
      <c r="J623" s="60" t="str">
        <f>'база от провайдера'!D597</f>
        <v>Тихорецкий</v>
      </c>
      <c r="K623" s="60" t="str">
        <f>IF( 'база от провайдера'!F597&lt;&gt;"",CONCATENATE('база от провайдера'!E597,"к",'база от провайдера'!F597),'база от провайдера'!E597)</f>
        <v>12к1</v>
      </c>
      <c r="M623" s="60" t="s">
        <v>1232</v>
      </c>
      <c r="T623" s="60" t="s">
        <v>1233</v>
      </c>
      <c r="AB623" s="62" t="str">
        <f>CONCATENATE(IF('база от провайдера'!G597&lt;&gt;"",CONCATENATE( "Дом запущен: ",'база от провайдера'!G597,". "),""), IF('база от провайдера'!M597&lt;&gt;"",CONCATENATE("Этажей: ",'база от провайдера'!M597,". "),""),  IF('база от провайдера'!N597&lt;&gt;"",CONCATENATE("Квартир: ",'база от провайдера'!N597),""))</f>
        <v>Дом запущен: 21/12/2010-15:42:27. Этажей: 5. Квартир: 5</v>
      </c>
      <c r="AC623" s="60"/>
      <c r="AD623" s="67" t="s">
        <v>1234</v>
      </c>
    </row>
    <row r="624" spans="2:30" x14ac:dyDescent="0.25">
      <c r="B624" s="18">
        <f t="shared" si="18"/>
        <v>3</v>
      </c>
      <c r="C624" s="17" t="str">
        <f t="shared" si="19"/>
        <v>Билайн</v>
      </c>
      <c r="D624" s="9"/>
      <c r="E624" s="60" t="str">
        <f>VLOOKUP('база от провайдера'!A598,Лист1!B$2:F$11,2,FALSE)</f>
        <v>Ленинградская область</v>
      </c>
      <c r="F624" s="60"/>
      <c r="G624" s="61" t="str">
        <f>VLOOKUP('база от провайдера'!A598,Лист1!B$2:F$11,3,FALSE)</f>
        <v>Санкт-Петербург</v>
      </c>
      <c r="H624" s="60" t="str">
        <f>VLOOKUP('база от провайдера'!A598,Лист1!B$2:F$11,4,FALSE)</f>
        <v>г</v>
      </c>
      <c r="I624" s="60" t="str">
        <f>VLOOKUP('база от провайдера'!A598,Лист1!B$2:F$11,5,FALSE)</f>
        <v>ДА</v>
      </c>
      <c r="J624" s="60" t="str">
        <f>'база от провайдера'!D598</f>
        <v>Лени Голикова</v>
      </c>
      <c r="K624" s="60" t="str">
        <f>IF( 'база от провайдера'!F598&lt;&gt;"",CONCATENATE('база от провайдера'!E598,"к",'база от провайдера'!F598),'база от провайдера'!E598)</f>
        <v>28</v>
      </c>
      <c r="M624" s="60" t="s">
        <v>1232</v>
      </c>
      <c r="T624" s="60" t="s">
        <v>1233</v>
      </c>
      <c r="AB624" s="62" t="str">
        <f>CONCATENATE(IF('база от провайдера'!G598&lt;&gt;"",CONCATENATE( "Дом запущен: ",'база от провайдера'!G598,". "),""), IF('база от провайдера'!M598&lt;&gt;"",CONCATENATE("Этажей: ",'база от провайдера'!M598,". "),""),  IF('база от провайдера'!N598&lt;&gt;"",CONCATENATE("Квартир: ",'база от провайдера'!N598),""))</f>
        <v>Дом запущен: 27/08/2007-14:43:50. Этажей: 5. Квартир: 5</v>
      </c>
      <c r="AC624" s="60"/>
      <c r="AD624" s="63" t="s">
        <v>1234</v>
      </c>
    </row>
    <row r="625" spans="2:30" x14ac:dyDescent="0.25">
      <c r="B625" s="18">
        <f t="shared" si="18"/>
        <v>3</v>
      </c>
      <c r="C625" s="17" t="str">
        <f t="shared" si="19"/>
        <v>Билайн</v>
      </c>
      <c r="D625" s="9"/>
      <c r="E625" s="60" t="str">
        <f>VLOOKUP('база от провайдера'!A599,Лист1!B$2:F$11,2,FALSE)</f>
        <v>Ленинградская область</v>
      </c>
      <c r="F625" s="60"/>
      <c r="G625" s="61" t="str">
        <f>VLOOKUP('база от провайдера'!A599,Лист1!B$2:F$11,3,FALSE)</f>
        <v>Санкт-Петербург</v>
      </c>
      <c r="H625" s="60" t="str">
        <f>VLOOKUP('база от провайдера'!A599,Лист1!B$2:F$11,4,FALSE)</f>
        <v>г</v>
      </c>
      <c r="I625" s="60" t="str">
        <f>VLOOKUP('база от провайдера'!A599,Лист1!B$2:F$11,5,FALSE)</f>
        <v>ДА</v>
      </c>
      <c r="J625" s="60" t="str">
        <f>'база от провайдера'!D599</f>
        <v>Лени Голикова</v>
      </c>
      <c r="K625" s="60" t="str">
        <f>IF( 'база от провайдера'!F599&lt;&gt;"",CONCATENATE('база от провайдера'!E599,"к",'база от провайдера'!F599),'база от провайдера'!E599)</f>
        <v>31</v>
      </c>
      <c r="M625" s="60" t="s">
        <v>1232</v>
      </c>
      <c r="T625" s="60" t="s">
        <v>1233</v>
      </c>
      <c r="AB625" s="62" t="str">
        <f>CONCATENATE(IF('база от провайдера'!G599&lt;&gt;"",CONCATENATE( "Дом запущен: ",'база от провайдера'!G599,". "),""), IF('база от провайдера'!M599&lt;&gt;"",CONCATENATE("Этажей: ",'база от провайдера'!M599,". "),""),  IF('база от провайдера'!N599&lt;&gt;"",CONCATENATE("Квартир: ",'база от провайдера'!N599),""))</f>
        <v>Дом запущен: 27/08/2007-14:39:02. Этажей: 5. Квартир: 9</v>
      </c>
      <c r="AC625" s="60"/>
      <c r="AD625" s="67" t="s">
        <v>1234</v>
      </c>
    </row>
    <row r="626" spans="2:30" x14ac:dyDescent="0.25">
      <c r="B626" s="18">
        <f t="shared" si="18"/>
        <v>3</v>
      </c>
      <c r="C626" s="17" t="str">
        <f t="shared" si="19"/>
        <v>Билайн</v>
      </c>
      <c r="D626" s="9"/>
      <c r="E626" s="60" t="str">
        <f>VLOOKUP('база от провайдера'!A600,Лист1!B$2:F$11,2,FALSE)</f>
        <v>Ленинградская область</v>
      </c>
      <c r="F626" s="60"/>
      <c r="G626" s="61" t="str">
        <f>VLOOKUP('база от провайдера'!A600,Лист1!B$2:F$11,3,FALSE)</f>
        <v>Санкт-Петербург</v>
      </c>
      <c r="H626" s="60" t="str">
        <f>VLOOKUP('база от провайдера'!A600,Лист1!B$2:F$11,4,FALSE)</f>
        <v>г</v>
      </c>
      <c r="I626" s="60" t="str">
        <f>VLOOKUP('база от провайдера'!A600,Лист1!B$2:F$11,5,FALSE)</f>
        <v>ДА</v>
      </c>
      <c r="J626" s="60" t="str">
        <f>'база от провайдера'!D600</f>
        <v>Лени Голикова</v>
      </c>
      <c r="K626" s="60" t="str">
        <f>IF( 'база от провайдера'!F600&lt;&gt;"",CONCATENATE('база от провайдера'!E600,"к",'база от провайдера'!F600),'база от провайдера'!E600)</f>
        <v>31к3</v>
      </c>
      <c r="M626" s="60" t="s">
        <v>1232</v>
      </c>
      <c r="T626" s="60" t="s">
        <v>1233</v>
      </c>
      <c r="AB626" s="62" t="str">
        <f>CONCATENATE(IF('база от провайдера'!G600&lt;&gt;"",CONCATENATE( "Дом запущен: ",'база от провайдера'!G600,". "),""), IF('база от провайдера'!M600&lt;&gt;"",CONCATENATE("Этажей: ",'база от провайдера'!M600,". "),""),  IF('база от провайдера'!N600&lt;&gt;"",CONCATENATE("Квартир: ",'база от провайдера'!N600),""))</f>
        <v>Дом запущен: 24/05/2012-12:12:38. Этажей: 1. Квартир: 14</v>
      </c>
      <c r="AC626" s="60"/>
      <c r="AD626" s="63" t="s">
        <v>1234</v>
      </c>
    </row>
    <row r="627" spans="2:30" x14ac:dyDescent="0.25">
      <c r="B627" s="18">
        <f t="shared" si="18"/>
        <v>3</v>
      </c>
      <c r="C627" s="17" t="str">
        <f t="shared" si="19"/>
        <v>Билайн</v>
      </c>
      <c r="D627" s="9"/>
      <c r="E627" s="60" t="str">
        <f>VLOOKUP('база от провайдера'!A601,Лист1!B$2:F$11,2,FALSE)</f>
        <v>Ленинградская область</v>
      </c>
      <c r="F627" s="60"/>
      <c r="G627" s="61" t="str">
        <f>VLOOKUP('база от провайдера'!A601,Лист1!B$2:F$11,3,FALSE)</f>
        <v>Санкт-Петербург</v>
      </c>
      <c r="H627" s="60" t="str">
        <f>VLOOKUP('база от провайдера'!A601,Лист1!B$2:F$11,4,FALSE)</f>
        <v>г</v>
      </c>
      <c r="I627" s="60" t="str">
        <f>VLOOKUP('база от провайдера'!A601,Лист1!B$2:F$11,5,FALSE)</f>
        <v>ДА</v>
      </c>
      <c r="J627" s="60" t="str">
        <f>'база от провайдера'!D601</f>
        <v>Лени Голикова</v>
      </c>
      <c r="K627" s="60" t="str">
        <f>IF( 'база от провайдера'!F601&lt;&gt;"",CONCATENATE('база от провайдера'!E601,"к",'база от провайдера'!F601),'база от провайдера'!E601)</f>
        <v>33</v>
      </c>
      <c r="M627" s="60" t="s">
        <v>1232</v>
      </c>
      <c r="T627" s="60" t="s">
        <v>1233</v>
      </c>
      <c r="AB627" s="62" t="str">
        <f>CONCATENATE(IF('база от провайдера'!G601&lt;&gt;"",CONCATENATE( "Дом запущен: ",'база от провайдера'!G601,". "),""), IF('база от провайдера'!M601&lt;&gt;"",CONCATENATE("Этажей: ",'база от провайдера'!M601,". "),""),  IF('база от провайдера'!N601&lt;&gt;"",CONCATENATE("Квартир: ",'база от провайдера'!N601),""))</f>
        <v>Дом запущен: 27/08/2007-14:39:14. Этажей: 7. Квартир: 5</v>
      </c>
      <c r="AC627" s="60"/>
      <c r="AD627" s="67" t="s">
        <v>1234</v>
      </c>
    </row>
    <row r="628" spans="2:30" x14ac:dyDescent="0.25">
      <c r="B628" s="18">
        <f t="shared" si="18"/>
        <v>3</v>
      </c>
      <c r="C628" s="17" t="str">
        <f t="shared" si="19"/>
        <v>Билайн</v>
      </c>
      <c r="D628" s="9"/>
      <c r="E628" s="60" t="str">
        <f>VLOOKUP('база от провайдера'!A602,Лист1!B$2:F$11,2,FALSE)</f>
        <v>Ленинградская область</v>
      </c>
      <c r="F628" s="60"/>
      <c r="G628" s="61" t="str">
        <f>VLOOKUP('база от провайдера'!A602,Лист1!B$2:F$11,3,FALSE)</f>
        <v>Санкт-Петербург</v>
      </c>
      <c r="H628" s="60" t="str">
        <f>VLOOKUP('база от провайдера'!A602,Лист1!B$2:F$11,4,FALSE)</f>
        <v>г</v>
      </c>
      <c r="I628" s="60" t="str">
        <f>VLOOKUP('база от провайдера'!A602,Лист1!B$2:F$11,5,FALSE)</f>
        <v>ДА</v>
      </c>
      <c r="J628" s="60" t="str">
        <f>'база от провайдера'!D602</f>
        <v>Лени Голикова</v>
      </c>
      <c r="K628" s="60" t="str">
        <f>IF( 'база от провайдера'!F602&lt;&gt;"",CONCATENATE('база от провайдера'!E602,"к",'база от провайдера'!F602),'база от провайдера'!E602)</f>
        <v>37</v>
      </c>
      <c r="M628" s="60" t="s">
        <v>1232</v>
      </c>
      <c r="T628" s="60" t="s">
        <v>1233</v>
      </c>
      <c r="AB628" s="62" t="str">
        <f>CONCATENATE(IF('база от провайдера'!G602&lt;&gt;"",CONCATENATE( "Дом запущен: ",'база от провайдера'!G602,". "),""), IF('база от провайдера'!M602&lt;&gt;"",CONCATENATE("Этажей: ",'база от провайдера'!M602,". "),""),  IF('база от провайдера'!N602&lt;&gt;"",CONCATENATE("Квартир: ",'база от провайдера'!N602),""))</f>
        <v>Дом запущен: 27/08/2007-14:40:04. Этажей: 7. Квартир: 5</v>
      </c>
      <c r="AC628" s="60"/>
      <c r="AD628" s="63" t="s">
        <v>1234</v>
      </c>
    </row>
    <row r="629" spans="2:30" x14ac:dyDescent="0.25">
      <c r="B629" s="18">
        <f t="shared" si="18"/>
        <v>3</v>
      </c>
      <c r="C629" s="17" t="str">
        <f t="shared" si="19"/>
        <v>Билайн</v>
      </c>
      <c r="D629" s="9"/>
      <c r="E629" s="60" t="str">
        <f>VLOOKUP('база от провайдера'!A603,Лист1!B$2:F$11,2,FALSE)</f>
        <v>Ленинградская область</v>
      </c>
      <c r="F629" s="60"/>
      <c r="G629" s="61" t="str">
        <f>VLOOKUP('база от провайдера'!A603,Лист1!B$2:F$11,3,FALSE)</f>
        <v>Санкт-Петербург</v>
      </c>
      <c r="H629" s="60" t="str">
        <f>VLOOKUP('база от провайдера'!A603,Лист1!B$2:F$11,4,FALSE)</f>
        <v>г</v>
      </c>
      <c r="I629" s="60" t="str">
        <f>VLOOKUP('база от провайдера'!A603,Лист1!B$2:F$11,5,FALSE)</f>
        <v>ДА</v>
      </c>
      <c r="J629" s="60" t="str">
        <f>'база от провайдера'!D603</f>
        <v>Лени Голикова</v>
      </c>
      <c r="K629" s="60" t="str">
        <f>IF( 'база от провайдера'!F603&lt;&gt;"",CONCATENATE('база от провайдера'!E603,"к",'база от провайдера'!F603),'база от провайдера'!E603)</f>
        <v>23к5</v>
      </c>
      <c r="M629" s="60" t="s">
        <v>1232</v>
      </c>
      <c r="T629" s="60" t="s">
        <v>1233</v>
      </c>
      <c r="AB629" s="62" t="str">
        <f>CONCATENATE(IF('база от провайдера'!G603&lt;&gt;"",CONCATENATE( "Дом запущен: ",'база от провайдера'!G603,". "),""), IF('база от провайдера'!M603&lt;&gt;"",CONCATENATE("Этажей: ",'база от провайдера'!M603,". "),""),  IF('база от провайдера'!N603&lt;&gt;"",CONCATENATE("Квартир: ",'база от провайдера'!N603),""))</f>
        <v>Дом запущен: 28/08/2007-16:53:36. Этажей: 7. Квартир: 5</v>
      </c>
      <c r="AC629" s="60"/>
      <c r="AD629" s="67" t="s">
        <v>1234</v>
      </c>
    </row>
    <row r="630" spans="2:30" x14ac:dyDescent="0.25">
      <c r="B630" s="18">
        <f t="shared" si="18"/>
        <v>3</v>
      </c>
      <c r="C630" s="17" t="str">
        <f t="shared" si="19"/>
        <v>Билайн</v>
      </c>
      <c r="D630" s="9"/>
      <c r="E630" s="60" t="str">
        <f>VLOOKUP('база от провайдера'!A604,Лист1!B$2:F$11,2,FALSE)</f>
        <v>Ленинградская область</v>
      </c>
      <c r="F630" s="60"/>
      <c r="G630" s="61" t="str">
        <f>VLOOKUP('база от провайдера'!A604,Лист1!B$2:F$11,3,FALSE)</f>
        <v>Санкт-Петербург</v>
      </c>
      <c r="H630" s="60" t="str">
        <f>VLOOKUP('база от провайдера'!A604,Лист1!B$2:F$11,4,FALSE)</f>
        <v>г</v>
      </c>
      <c r="I630" s="60" t="str">
        <f>VLOOKUP('база от провайдера'!A604,Лист1!B$2:F$11,5,FALSE)</f>
        <v>ДА</v>
      </c>
      <c r="J630" s="60" t="str">
        <f>'база от провайдера'!D604</f>
        <v>Лени Голикова</v>
      </c>
      <c r="K630" s="60" t="str">
        <f>IF( 'база от провайдера'!F604&lt;&gt;"",CONCATENATE('база от провайдера'!E604,"к",'база от провайдера'!F604),'база от провайдера'!E604)</f>
        <v>24</v>
      </c>
      <c r="M630" s="60" t="s">
        <v>1232</v>
      </c>
      <c r="T630" s="60" t="s">
        <v>1233</v>
      </c>
      <c r="AB630" s="62" t="str">
        <f>CONCATENATE(IF('база от провайдера'!G604&lt;&gt;"",CONCATENATE( "Дом запущен: ",'база от провайдера'!G604,". "),""), IF('база от провайдера'!M604&lt;&gt;"",CONCATENATE("Этажей: ",'база от провайдера'!M604,". "),""),  IF('база от провайдера'!N604&lt;&gt;"",CONCATENATE("Квартир: ",'база от провайдера'!N604),""))</f>
        <v>Дом запущен: 27/08/2007-14:43:41. Этажей: 5. Квартир: 5</v>
      </c>
      <c r="AC630" s="60"/>
      <c r="AD630" s="63" t="s">
        <v>1234</v>
      </c>
    </row>
    <row r="631" spans="2:30" x14ac:dyDescent="0.25">
      <c r="B631" s="18">
        <f t="shared" si="18"/>
        <v>3</v>
      </c>
      <c r="C631" s="17" t="str">
        <f t="shared" si="19"/>
        <v>Билайн</v>
      </c>
      <c r="D631" s="9"/>
      <c r="E631" s="60" t="str">
        <f>VLOOKUP('база от провайдера'!A605,Лист1!B$2:F$11,2,FALSE)</f>
        <v>Ленинградская область</v>
      </c>
      <c r="F631" s="60"/>
      <c r="G631" s="61" t="str">
        <f>VLOOKUP('база от провайдера'!A605,Лист1!B$2:F$11,3,FALSE)</f>
        <v>Санкт-Петербург</v>
      </c>
      <c r="H631" s="60" t="str">
        <f>VLOOKUP('база от провайдера'!A605,Лист1!B$2:F$11,4,FALSE)</f>
        <v>г</v>
      </c>
      <c r="I631" s="60" t="str">
        <f>VLOOKUP('база от провайдера'!A605,Лист1!B$2:F$11,5,FALSE)</f>
        <v>ДА</v>
      </c>
      <c r="J631" s="60" t="str">
        <f>'база от провайдера'!D605</f>
        <v>Лени Голикова</v>
      </c>
      <c r="K631" s="60" t="str">
        <f>IF( 'база от провайдера'!F605&lt;&gt;"",CONCATENATE('база от провайдера'!E605,"к",'база от провайдера'!F605),'база от провайдера'!E605)</f>
        <v>30</v>
      </c>
      <c r="M631" s="60" t="s">
        <v>1232</v>
      </c>
      <c r="T631" s="60" t="s">
        <v>1233</v>
      </c>
      <c r="AB631" s="62" t="str">
        <f>CONCATENATE(IF('база от провайдера'!G605&lt;&gt;"",CONCATENATE( "Дом запущен: ",'база от провайдера'!G605,". "),""), IF('база от провайдера'!M605&lt;&gt;"",CONCATENATE("Этажей: ",'база от провайдера'!M605,". "),""),  IF('база от провайдера'!N605&lt;&gt;"",CONCATENATE("Квартир: ",'база от провайдера'!N605),""))</f>
        <v>Дом запущен: 27/08/2007-14:43:59. Этажей: 5. Квартир: 5</v>
      </c>
      <c r="AC631" s="60"/>
      <c r="AD631" s="67" t="s">
        <v>1234</v>
      </c>
    </row>
    <row r="632" spans="2:30" x14ac:dyDescent="0.25">
      <c r="B632" s="18">
        <f t="shared" si="18"/>
        <v>3</v>
      </c>
      <c r="C632" s="17" t="str">
        <f t="shared" si="19"/>
        <v>Билайн</v>
      </c>
      <c r="D632" s="9"/>
      <c r="E632" s="60" t="str">
        <f>VLOOKUP('база от провайдера'!A606,Лист1!B$2:F$11,2,FALSE)</f>
        <v>Ленинградская область</v>
      </c>
      <c r="F632" s="60"/>
      <c r="G632" s="61" t="str">
        <f>VLOOKUP('база от провайдера'!A606,Лист1!B$2:F$11,3,FALSE)</f>
        <v>Санкт-Петербург</v>
      </c>
      <c r="H632" s="60" t="str">
        <f>VLOOKUP('база от провайдера'!A606,Лист1!B$2:F$11,4,FALSE)</f>
        <v>г</v>
      </c>
      <c r="I632" s="60" t="str">
        <f>VLOOKUP('база от провайдера'!A606,Лист1!B$2:F$11,5,FALSE)</f>
        <v>ДА</v>
      </c>
      <c r="J632" s="60" t="str">
        <f>'база от провайдера'!D606</f>
        <v>Лени Голикова</v>
      </c>
      <c r="K632" s="60" t="str">
        <f>IF( 'база от провайдера'!F606&lt;&gt;"",CONCATENATE('база от провайдера'!E606,"к",'база от провайдера'!F606),'база от провайдера'!E606)</f>
        <v>35</v>
      </c>
      <c r="M632" s="60" t="s">
        <v>1232</v>
      </c>
      <c r="T632" s="60" t="s">
        <v>1233</v>
      </c>
      <c r="AB632" s="62" t="str">
        <f>CONCATENATE(IF('база от провайдера'!G606&lt;&gt;"",CONCATENATE( "Дом запущен: ",'база от провайдера'!G606,". "),""), IF('база от провайдера'!M606&lt;&gt;"",CONCATENATE("Этажей: ",'база от провайдера'!M606,". "),""),  IF('база от провайдера'!N606&lt;&gt;"",CONCATENATE("Квартир: ",'база от провайдера'!N606),""))</f>
        <v>Дом запущен: 27/08/2007-14:39:24. Этажей: 6. Квартир: 13</v>
      </c>
      <c r="AC632" s="60"/>
      <c r="AD632" s="63" t="s">
        <v>1234</v>
      </c>
    </row>
    <row r="633" spans="2:30" x14ac:dyDescent="0.25">
      <c r="B633" s="18">
        <f t="shared" si="18"/>
        <v>3</v>
      </c>
      <c r="C633" s="17" t="str">
        <f t="shared" si="19"/>
        <v>Билайн</v>
      </c>
      <c r="D633" s="9"/>
      <c r="E633" s="60" t="str">
        <f>VLOOKUP('база от провайдера'!A607,Лист1!B$2:F$11,2,FALSE)</f>
        <v>Ленинградская область</v>
      </c>
      <c r="F633" s="60"/>
      <c r="G633" s="61" t="str">
        <f>VLOOKUP('база от провайдера'!A607,Лист1!B$2:F$11,3,FALSE)</f>
        <v>Санкт-Петербург</v>
      </c>
      <c r="H633" s="60" t="str">
        <f>VLOOKUP('база от провайдера'!A607,Лист1!B$2:F$11,4,FALSE)</f>
        <v>г</v>
      </c>
      <c r="I633" s="60" t="str">
        <f>VLOOKUP('база от провайдера'!A607,Лист1!B$2:F$11,5,FALSE)</f>
        <v>ДА</v>
      </c>
      <c r="J633" s="60" t="str">
        <f>'база от провайдера'!D607</f>
        <v>Придорожная</v>
      </c>
      <c r="K633" s="60" t="str">
        <f>IF( 'база от провайдера'!F607&lt;&gt;"",CONCATENATE('база от провайдера'!E607,"к",'база от провайдера'!F607),'база от провайдера'!E607)</f>
        <v>19</v>
      </c>
      <c r="M633" s="60" t="s">
        <v>1232</v>
      </c>
      <c r="T633" s="60" t="s">
        <v>1233</v>
      </c>
      <c r="AB633" s="62" t="str">
        <f>CONCATENATE(IF('база от провайдера'!G607&lt;&gt;"",CONCATENATE( "Дом запущен: ",'база от провайдера'!G607,". "),""), IF('база от провайдера'!M607&lt;&gt;"",CONCATENATE("Этажей: ",'база от провайдера'!M607,". "),""),  IF('база от провайдера'!N607&lt;&gt;"",CONCATENATE("Квартир: ",'база от провайдера'!N607),""))</f>
        <v>Дом запущен: 23/08/2007-15:00:56. Этажей: 1. Квартир: 15</v>
      </c>
      <c r="AC633" s="60"/>
      <c r="AD633" s="67" t="s">
        <v>1234</v>
      </c>
    </row>
    <row r="634" spans="2:30" x14ac:dyDescent="0.25">
      <c r="B634" s="18">
        <f t="shared" si="18"/>
        <v>3</v>
      </c>
      <c r="C634" s="17" t="str">
        <f t="shared" si="19"/>
        <v>Билайн</v>
      </c>
      <c r="D634" s="9"/>
      <c r="E634" s="60" t="str">
        <f>VLOOKUP('база от провайдера'!A608,Лист1!B$2:F$11,2,FALSE)</f>
        <v>Ленинградская область</v>
      </c>
      <c r="F634" s="60"/>
      <c r="G634" s="61" t="str">
        <f>VLOOKUP('база от провайдера'!A608,Лист1!B$2:F$11,3,FALSE)</f>
        <v>Санкт-Петербург</v>
      </c>
      <c r="H634" s="60" t="str">
        <f>VLOOKUP('база от провайдера'!A608,Лист1!B$2:F$11,4,FALSE)</f>
        <v>г</v>
      </c>
      <c r="I634" s="60" t="str">
        <f>VLOOKUP('база от провайдера'!A608,Лист1!B$2:F$11,5,FALSE)</f>
        <v>ДА</v>
      </c>
      <c r="J634" s="60" t="str">
        <f>'база от провайдера'!D608</f>
        <v>Придорожная</v>
      </c>
      <c r="K634" s="60" t="str">
        <f>IF( 'база от провайдера'!F608&lt;&gt;"",CONCATENATE('база от провайдера'!E608,"к",'база от провайдера'!F608),'база от провайдера'!E608)</f>
        <v>33</v>
      </c>
      <c r="M634" s="60" t="s">
        <v>1232</v>
      </c>
      <c r="T634" s="60" t="s">
        <v>1233</v>
      </c>
      <c r="AB634" s="62" t="str">
        <f>CONCATENATE(IF('база от провайдера'!G608&lt;&gt;"",CONCATENATE( "Дом запущен: ",'база от провайдера'!G608,". "),""), IF('база от провайдера'!M608&lt;&gt;"",CONCATENATE("Этажей: ",'база от провайдера'!M608,". "),""),  IF('база от провайдера'!N608&lt;&gt;"",CONCATENATE("Квартир: ",'база от провайдера'!N608),""))</f>
        <v>Дом запущен: 23/08/2007-14:57:19. Этажей: 1. Квартир: 12</v>
      </c>
      <c r="AC634" s="60"/>
      <c r="AD634" s="63" t="s">
        <v>1234</v>
      </c>
    </row>
    <row r="635" spans="2:30" x14ac:dyDescent="0.25">
      <c r="B635" s="18">
        <f t="shared" si="18"/>
        <v>3</v>
      </c>
      <c r="C635" s="17" t="str">
        <f t="shared" si="19"/>
        <v>Билайн</v>
      </c>
      <c r="D635" s="9"/>
      <c r="E635" s="60" t="str">
        <f>VLOOKUP('база от провайдера'!A609,Лист1!B$2:F$11,2,FALSE)</f>
        <v>Ленинградская область</v>
      </c>
      <c r="F635" s="60"/>
      <c r="G635" s="61" t="str">
        <f>VLOOKUP('база от провайдера'!A609,Лист1!B$2:F$11,3,FALSE)</f>
        <v>Санкт-Петербург</v>
      </c>
      <c r="H635" s="60" t="str">
        <f>VLOOKUP('база от провайдера'!A609,Лист1!B$2:F$11,4,FALSE)</f>
        <v>г</v>
      </c>
      <c r="I635" s="60" t="str">
        <f>VLOOKUP('база от провайдера'!A609,Лист1!B$2:F$11,5,FALSE)</f>
        <v>ДА</v>
      </c>
      <c r="J635" s="60" t="str">
        <f>'база от провайдера'!D609</f>
        <v>Просвещения</v>
      </c>
      <c r="K635" s="60" t="str">
        <f>IF( 'база от провайдера'!F609&lt;&gt;"",CONCATENATE('база от провайдера'!E609,"к",'база от провайдера'!F609),'база от провайдера'!E609)</f>
        <v>14к3</v>
      </c>
      <c r="M635" s="60" t="s">
        <v>1232</v>
      </c>
      <c r="T635" s="60" t="s">
        <v>1233</v>
      </c>
      <c r="AB635" s="62" t="str">
        <f>CONCATENATE(IF('база от провайдера'!G609&lt;&gt;"",CONCATENATE( "Дом запущен: ",'база от провайдера'!G609,". "),""), IF('база от провайдера'!M609&lt;&gt;"",CONCATENATE("Этажей: ",'база от провайдера'!M609,". "),""),  IF('база от провайдера'!N609&lt;&gt;"",CONCATENATE("Квартир: ",'база от провайдера'!N609),""))</f>
        <v>Дом запущен: 25/03/2013-15:54:26. Этажей: 4. Квартир: 9</v>
      </c>
      <c r="AC635" s="60"/>
      <c r="AD635" s="67" t="s">
        <v>1234</v>
      </c>
    </row>
    <row r="636" spans="2:30" x14ac:dyDescent="0.25">
      <c r="B636" s="18">
        <f t="shared" si="18"/>
        <v>3</v>
      </c>
      <c r="C636" s="17" t="str">
        <f t="shared" si="19"/>
        <v>Билайн</v>
      </c>
      <c r="D636" s="9"/>
      <c r="E636" s="60" t="str">
        <f>VLOOKUP('база от провайдера'!A610,Лист1!B$2:F$11,2,FALSE)</f>
        <v>Ленинградская область</v>
      </c>
      <c r="F636" s="60"/>
      <c r="G636" s="61" t="str">
        <f>VLOOKUP('база от провайдера'!A610,Лист1!B$2:F$11,3,FALSE)</f>
        <v>Санкт-Петербург</v>
      </c>
      <c r="H636" s="60" t="str">
        <f>VLOOKUP('база от провайдера'!A610,Лист1!B$2:F$11,4,FALSE)</f>
        <v>г</v>
      </c>
      <c r="I636" s="60" t="str">
        <f>VLOOKUP('база от провайдера'!A610,Лист1!B$2:F$11,5,FALSE)</f>
        <v>ДА</v>
      </c>
      <c r="J636" s="60" t="str">
        <f>'база от провайдера'!D610</f>
        <v>Просвещения</v>
      </c>
      <c r="K636" s="60" t="str">
        <f>IF( 'база от провайдера'!F610&lt;&gt;"",CONCATENATE('база от провайдера'!E610,"к",'база от провайдера'!F610),'база от провайдера'!E610)</f>
        <v>23</v>
      </c>
      <c r="M636" s="60" t="s">
        <v>1232</v>
      </c>
      <c r="T636" s="60" t="s">
        <v>1233</v>
      </c>
      <c r="AB636" s="62" t="str">
        <f>CONCATENATE(IF('база от провайдера'!G610&lt;&gt;"",CONCATENATE( "Дом запущен: ",'база от провайдера'!G610,". "),""), IF('база от провайдера'!M610&lt;&gt;"",CONCATENATE("Этажей: ",'база от провайдера'!M610,". "),""),  IF('база от провайдера'!N610&lt;&gt;"",CONCATENATE("Квартир: ",'база от провайдера'!N610),""))</f>
        <v>Дом запущен: 28/09/2007-18:58:02. Этажей: 9. Квартир: 9</v>
      </c>
      <c r="AC636" s="60"/>
      <c r="AD636" s="63" t="s">
        <v>1234</v>
      </c>
    </row>
    <row r="637" spans="2:30" x14ac:dyDescent="0.25">
      <c r="B637" s="18">
        <f t="shared" si="18"/>
        <v>3</v>
      </c>
      <c r="C637" s="17" t="str">
        <f t="shared" si="19"/>
        <v>Билайн</v>
      </c>
      <c r="D637" s="9"/>
      <c r="E637" s="60" t="str">
        <f>VLOOKUP('база от провайдера'!A611,Лист1!B$2:F$11,2,FALSE)</f>
        <v>Ленинградская область</v>
      </c>
      <c r="F637" s="60"/>
      <c r="G637" s="61" t="str">
        <f>VLOOKUP('база от провайдера'!A611,Лист1!B$2:F$11,3,FALSE)</f>
        <v>Санкт-Петербург</v>
      </c>
      <c r="H637" s="60" t="str">
        <f>VLOOKUP('база от провайдера'!A611,Лист1!B$2:F$11,4,FALSE)</f>
        <v>г</v>
      </c>
      <c r="I637" s="60" t="str">
        <f>VLOOKUP('база от провайдера'!A611,Лист1!B$2:F$11,5,FALSE)</f>
        <v>ДА</v>
      </c>
      <c r="J637" s="60" t="str">
        <f>'база от провайдера'!D611</f>
        <v>Просвещения</v>
      </c>
      <c r="K637" s="60" t="str">
        <f>IF( 'база от провайдера'!F611&lt;&gt;"",CONCATENATE('база от провайдера'!E611,"к",'база от провайдера'!F611),'база от провайдера'!E611)</f>
        <v>27</v>
      </c>
      <c r="M637" s="60" t="s">
        <v>1232</v>
      </c>
      <c r="T637" s="60" t="s">
        <v>1233</v>
      </c>
      <c r="AB637" s="62" t="str">
        <f>CONCATENATE(IF('база от провайдера'!G611&lt;&gt;"",CONCATENATE( "Дом запущен: ",'база от провайдера'!G611,". "),""), IF('база от провайдера'!M611&lt;&gt;"",CONCATENATE("Этажей: ",'база от провайдера'!M611,". "),""),  IF('база от провайдера'!N611&lt;&gt;"",CONCATENATE("Квартир: ",'база от провайдера'!N611),""))</f>
        <v>Дом запущен: 23/08/2007-15:37:49. Этажей: 9. Квартир: 7</v>
      </c>
      <c r="AC637" s="60"/>
      <c r="AD637" s="67" t="s">
        <v>1234</v>
      </c>
    </row>
    <row r="638" spans="2:30" x14ac:dyDescent="0.25">
      <c r="B638" s="18">
        <f t="shared" si="18"/>
        <v>3</v>
      </c>
      <c r="C638" s="17" t="str">
        <f t="shared" si="19"/>
        <v>Билайн</v>
      </c>
      <c r="D638" s="9"/>
      <c r="E638" s="60" t="str">
        <f>VLOOKUP('база от провайдера'!A612,Лист1!B$2:F$11,2,FALSE)</f>
        <v>Ленинградская область</v>
      </c>
      <c r="F638" s="60"/>
      <c r="G638" s="61" t="str">
        <f>VLOOKUP('база от провайдера'!A612,Лист1!B$2:F$11,3,FALSE)</f>
        <v>Санкт-Петербург</v>
      </c>
      <c r="H638" s="60" t="str">
        <f>VLOOKUP('база от провайдера'!A612,Лист1!B$2:F$11,4,FALSE)</f>
        <v>г</v>
      </c>
      <c r="I638" s="60" t="str">
        <f>VLOOKUP('база от провайдера'!A612,Лист1!B$2:F$11,5,FALSE)</f>
        <v>ДА</v>
      </c>
      <c r="J638" s="60" t="str">
        <f>'база от провайдера'!D612</f>
        <v>Суздальский</v>
      </c>
      <c r="K638" s="60" t="str">
        <f>IF( 'база от провайдера'!F612&lt;&gt;"",CONCATENATE('база от провайдера'!E612,"к",'база от провайдера'!F612),'база от провайдера'!E612)</f>
        <v>1</v>
      </c>
      <c r="M638" s="60" t="s">
        <v>1232</v>
      </c>
      <c r="T638" s="60" t="s">
        <v>1233</v>
      </c>
      <c r="AB638" s="62" t="str">
        <f>CONCATENATE(IF('база от провайдера'!G612&lt;&gt;"",CONCATENATE( "Дом запущен: ",'база от провайдера'!G612,". "),""), IF('база от провайдера'!M612&lt;&gt;"",CONCATENATE("Этажей: ",'база от провайдера'!M612,". "),""),  IF('база от провайдера'!N612&lt;&gt;"",CONCATENATE("Квартир: ",'база от провайдера'!N612),""))</f>
        <v>Дом запущен: 29/06/2007-18:59:52. Этажей: 9. Квартир: 20</v>
      </c>
      <c r="AC638" s="60"/>
      <c r="AD638" s="63" t="s">
        <v>1234</v>
      </c>
    </row>
    <row r="639" spans="2:30" x14ac:dyDescent="0.25">
      <c r="B639" s="18">
        <f t="shared" si="18"/>
        <v>3</v>
      </c>
      <c r="C639" s="17" t="str">
        <f t="shared" si="19"/>
        <v>Билайн</v>
      </c>
      <c r="D639" s="9"/>
      <c r="E639" s="60" t="str">
        <f>VLOOKUP('база от провайдера'!A613,Лист1!B$2:F$11,2,FALSE)</f>
        <v>Ленинградская область</v>
      </c>
      <c r="F639" s="60"/>
      <c r="G639" s="61" t="str">
        <f>VLOOKUP('база от провайдера'!A613,Лист1!B$2:F$11,3,FALSE)</f>
        <v>Санкт-Петербург</v>
      </c>
      <c r="H639" s="60" t="str">
        <f>VLOOKUP('база от провайдера'!A613,Лист1!B$2:F$11,4,FALSE)</f>
        <v>г</v>
      </c>
      <c r="I639" s="60" t="str">
        <f>VLOOKUP('база от провайдера'!A613,Лист1!B$2:F$11,5,FALSE)</f>
        <v>ДА</v>
      </c>
      <c r="J639" s="60" t="str">
        <f>'база от провайдера'!D613</f>
        <v>Суздальский</v>
      </c>
      <c r="K639" s="60" t="str">
        <f>IF( 'база от провайдера'!F613&lt;&gt;"",CONCATENATE('база от провайдера'!E613,"к",'база от провайдера'!F613),'база от провайдера'!E613)</f>
        <v>9</v>
      </c>
      <c r="M639" s="60" t="s">
        <v>1232</v>
      </c>
      <c r="T639" s="60" t="s">
        <v>1233</v>
      </c>
      <c r="AB639" s="62" t="str">
        <f>CONCATENATE(IF('база от провайдера'!G613&lt;&gt;"",CONCATENATE( "Дом запущен: ",'база от провайдера'!G613,". "),""), IF('база от провайдера'!M613&lt;&gt;"",CONCATENATE("Этажей: ",'база от провайдера'!M613,". "),""),  IF('база от провайдера'!N613&lt;&gt;"",CONCATENATE("Квартир: ",'база от провайдера'!N613),""))</f>
        <v>Дом запущен: 29/06/2007-19:00:17. Этажей: 11. Квартир: 9</v>
      </c>
      <c r="AC639" s="60"/>
      <c r="AD639" s="67" t="s">
        <v>1234</v>
      </c>
    </row>
    <row r="640" spans="2:30" x14ac:dyDescent="0.25">
      <c r="B640" s="18">
        <f t="shared" si="18"/>
        <v>3</v>
      </c>
      <c r="C640" s="17" t="str">
        <f t="shared" si="19"/>
        <v>Билайн</v>
      </c>
      <c r="D640" s="9"/>
      <c r="E640" s="60" t="str">
        <f>VLOOKUP('база от провайдера'!A614,Лист1!B$2:F$11,2,FALSE)</f>
        <v>Ленинградская область</v>
      </c>
      <c r="F640" s="60"/>
      <c r="G640" s="61" t="str">
        <f>VLOOKUP('база от провайдера'!A614,Лист1!B$2:F$11,3,FALSE)</f>
        <v>Санкт-Петербург</v>
      </c>
      <c r="H640" s="60" t="str">
        <f>VLOOKUP('база от провайдера'!A614,Лист1!B$2:F$11,4,FALSE)</f>
        <v>г</v>
      </c>
      <c r="I640" s="60" t="str">
        <f>VLOOKUP('база от провайдера'!A614,Лист1!B$2:F$11,5,FALSE)</f>
        <v>ДА</v>
      </c>
      <c r="J640" s="60" t="str">
        <f>'база от провайдера'!D614</f>
        <v>Лени Голикова</v>
      </c>
      <c r="K640" s="60" t="str">
        <f>IF( 'база от провайдера'!F614&lt;&gt;"",CONCATENATE('база от провайдера'!E614,"к",'база от провайдера'!F614),'база от провайдера'!E614)</f>
        <v>39</v>
      </c>
      <c r="M640" s="60" t="s">
        <v>1232</v>
      </c>
      <c r="T640" s="60" t="s">
        <v>1233</v>
      </c>
      <c r="AB640" s="62" t="str">
        <f>CONCATENATE(IF('база от провайдера'!G614&lt;&gt;"",CONCATENATE( "Дом запущен: ",'база от провайдера'!G614,". "),""), IF('база от провайдера'!M614&lt;&gt;"",CONCATENATE("Этажей: ",'база от провайдера'!M614,". "),""),  IF('база от провайдера'!N614&lt;&gt;"",CONCATENATE("Квартир: ",'база от провайдера'!N614),""))</f>
        <v>Дом запущен: 27/08/2007-14:40:15. Этажей: 7. Квартир: 5</v>
      </c>
      <c r="AC640" s="60"/>
      <c r="AD640" s="63" t="s">
        <v>1234</v>
      </c>
    </row>
    <row r="641" spans="2:30" x14ac:dyDescent="0.25">
      <c r="B641" s="18">
        <f t="shared" si="18"/>
        <v>3</v>
      </c>
      <c r="C641" s="17" t="str">
        <f t="shared" si="19"/>
        <v>Билайн</v>
      </c>
      <c r="D641" s="9"/>
      <c r="E641" s="60" t="str">
        <f>VLOOKUP('база от провайдера'!A615,Лист1!B$2:F$11,2,FALSE)</f>
        <v>Ленинградская область</v>
      </c>
      <c r="F641" s="60"/>
      <c r="G641" s="61" t="str">
        <f>VLOOKUP('база от провайдера'!A615,Лист1!B$2:F$11,3,FALSE)</f>
        <v>Санкт-Петербург</v>
      </c>
      <c r="H641" s="60" t="str">
        <f>VLOOKUP('база от провайдера'!A615,Лист1!B$2:F$11,4,FALSE)</f>
        <v>г</v>
      </c>
      <c r="I641" s="60" t="str">
        <f>VLOOKUP('база от провайдера'!A615,Лист1!B$2:F$11,5,FALSE)</f>
        <v>ДА</v>
      </c>
      <c r="J641" s="60" t="str">
        <f>'база от провайдера'!D615</f>
        <v>Лени Голикова</v>
      </c>
      <c r="K641" s="60" t="str">
        <f>IF( 'база от провайдера'!F615&lt;&gt;"",CONCATENATE('база от провайдера'!E615,"к",'база от провайдера'!F615),'база от провайдера'!E615)</f>
        <v>46</v>
      </c>
      <c r="M641" s="60" t="s">
        <v>1232</v>
      </c>
      <c r="T641" s="60" t="s">
        <v>1233</v>
      </c>
      <c r="AB641" s="62" t="str">
        <f>CONCATENATE(IF('база от провайдера'!G615&lt;&gt;"",CONCATENATE( "Дом запущен: ",'база от провайдера'!G615,". "),""), IF('база от провайдера'!M615&lt;&gt;"",CONCATENATE("Этажей: ",'база от провайдера'!M615,". "),""),  IF('база от провайдера'!N615&lt;&gt;"",CONCATENATE("Квартир: ",'база от провайдера'!N615),""))</f>
        <v>Дом запущен: 27/08/2007-14:45:35. Этажей: 5. Квартир: 5</v>
      </c>
      <c r="AC641" s="60"/>
      <c r="AD641" s="67" t="s">
        <v>1234</v>
      </c>
    </row>
    <row r="642" spans="2:30" x14ac:dyDescent="0.25">
      <c r="B642" s="18">
        <f t="shared" si="18"/>
        <v>3</v>
      </c>
      <c r="C642" s="17" t="str">
        <f t="shared" si="19"/>
        <v>Билайн</v>
      </c>
      <c r="D642" s="9"/>
      <c r="E642" s="60" t="str">
        <f>VLOOKUP('база от провайдера'!A616,Лист1!B$2:F$11,2,FALSE)</f>
        <v>Ленинградская область</v>
      </c>
      <c r="F642" s="60"/>
      <c r="G642" s="61" t="str">
        <f>VLOOKUP('база от провайдера'!A616,Лист1!B$2:F$11,3,FALSE)</f>
        <v>Санкт-Петербург</v>
      </c>
      <c r="H642" s="60" t="str">
        <f>VLOOKUP('база от провайдера'!A616,Лист1!B$2:F$11,4,FALSE)</f>
        <v>г</v>
      </c>
      <c r="I642" s="60" t="str">
        <f>VLOOKUP('база от провайдера'!A616,Лист1!B$2:F$11,5,FALSE)</f>
        <v>ДА</v>
      </c>
      <c r="J642" s="60" t="str">
        <f>'база от провайдера'!D616</f>
        <v>Лени Голикова</v>
      </c>
      <c r="K642" s="60" t="str">
        <f>IF( 'база от провайдера'!F616&lt;&gt;"",CONCATENATE('база от провайдера'!E616,"к",'база от провайдера'!F616),'база от провайдера'!E616)</f>
        <v>51</v>
      </c>
      <c r="M642" s="60" t="s">
        <v>1232</v>
      </c>
      <c r="T642" s="60" t="s">
        <v>1233</v>
      </c>
      <c r="AB642" s="62" t="str">
        <f>CONCATENATE(IF('база от провайдера'!G616&lt;&gt;"",CONCATENATE( "Дом запущен: ",'база от провайдера'!G616,". "),""), IF('база от провайдера'!M616&lt;&gt;"",CONCATENATE("Этажей: ",'база от провайдера'!M616,". "),""),  IF('база от провайдера'!N616&lt;&gt;"",CONCATENATE("Квартир: ",'база от провайдера'!N616),""))</f>
        <v>Дом запущен: 27/08/2007-14:36:46. Этажей: 5. Квартир: 5</v>
      </c>
      <c r="AC642" s="60"/>
      <c r="AD642" s="63" t="s">
        <v>1234</v>
      </c>
    </row>
    <row r="643" spans="2:30" x14ac:dyDescent="0.25">
      <c r="B643" s="18">
        <f t="shared" si="18"/>
        <v>3</v>
      </c>
      <c r="C643" s="17" t="str">
        <f t="shared" si="19"/>
        <v>Билайн</v>
      </c>
      <c r="D643" s="9"/>
      <c r="E643" s="60" t="str">
        <f>VLOOKUP('база от провайдера'!A617,Лист1!B$2:F$11,2,FALSE)</f>
        <v>Ленинградская область</v>
      </c>
      <c r="F643" s="60"/>
      <c r="G643" s="61" t="str">
        <f>VLOOKUP('база от провайдера'!A617,Лист1!B$2:F$11,3,FALSE)</f>
        <v>Санкт-Петербург</v>
      </c>
      <c r="H643" s="60" t="str">
        <f>VLOOKUP('база от провайдера'!A617,Лист1!B$2:F$11,4,FALSE)</f>
        <v>г</v>
      </c>
      <c r="I643" s="60" t="str">
        <f>VLOOKUP('база от провайдера'!A617,Лист1!B$2:F$11,5,FALSE)</f>
        <v>ДА</v>
      </c>
      <c r="J643" s="60" t="str">
        <f>'база от провайдера'!D617</f>
        <v>Лени Голикова</v>
      </c>
      <c r="K643" s="60" t="str">
        <f>IF( 'база от провайдера'!F617&lt;&gt;"",CONCATENATE('база от провайдера'!E617,"к",'база от провайдера'!F617),'база от провайдера'!E617)</f>
        <v>90</v>
      </c>
      <c r="M643" s="60" t="s">
        <v>1232</v>
      </c>
      <c r="T643" s="60" t="s">
        <v>1233</v>
      </c>
      <c r="AB643" s="62" t="str">
        <f>CONCATENATE(IF('база от провайдера'!G617&lt;&gt;"",CONCATENATE( "Дом запущен: ",'база от провайдера'!G617,". "),""), IF('база от провайдера'!M617&lt;&gt;"",CONCATENATE("Этажей: ",'база от провайдера'!M617,". "),""),  IF('база от провайдера'!N617&lt;&gt;"",CONCATENATE("Квартир: ",'база от провайдера'!N617),""))</f>
        <v>Дом запущен: 31/10/2007-19:27:08. Этажей: 7. Квартир: 5</v>
      </c>
      <c r="AC643" s="60"/>
      <c r="AD643" s="67" t="s">
        <v>1234</v>
      </c>
    </row>
    <row r="644" spans="2:30" x14ac:dyDescent="0.25">
      <c r="B644" s="18">
        <f t="shared" si="18"/>
        <v>3</v>
      </c>
      <c r="C644" s="17" t="str">
        <f t="shared" si="19"/>
        <v>Билайн</v>
      </c>
      <c r="D644" s="9"/>
      <c r="E644" s="60" t="str">
        <f>VLOOKUP('база от провайдера'!A618,Лист1!B$2:F$11,2,FALSE)</f>
        <v>Ленинградская область</v>
      </c>
      <c r="F644" s="60"/>
      <c r="G644" s="61" t="str">
        <f>VLOOKUP('база от провайдера'!A618,Лист1!B$2:F$11,3,FALSE)</f>
        <v>Санкт-Петербург</v>
      </c>
      <c r="H644" s="60" t="str">
        <f>VLOOKUP('база от провайдера'!A618,Лист1!B$2:F$11,4,FALSE)</f>
        <v>г</v>
      </c>
      <c r="I644" s="60" t="str">
        <f>VLOOKUP('база от провайдера'!A618,Лист1!B$2:F$11,5,FALSE)</f>
        <v>ДА</v>
      </c>
      <c r="J644" s="60" t="str">
        <f>'база от провайдера'!D618</f>
        <v>Лени Голикова</v>
      </c>
      <c r="K644" s="60" t="str">
        <f>IF( 'база от провайдера'!F618&lt;&gt;"",CONCATENATE('база от провайдера'!E618,"к",'база от провайдера'!F618),'база от провайдера'!E618)</f>
        <v>94</v>
      </c>
      <c r="M644" s="60" t="s">
        <v>1232</v>
      </c>
      <c r="T644" s="60" t="s">
        <v>1233</v>
      </c>
      <c r="AB644" s="62" t="str">
        <f>CONCATENATE(IF('база от провайдера'!G618&lt;&gt;"",CONCATENATE( "Дом запущен: ",'база от провайдера'!G618,". "),""), IF('база от провайдера'!M618&lt;&gt;"",CONCATENATE("Этажей: ",'база от провайдера'!M618,". "),""),  IF('база от провайдера'!N618&lt;&gt;"",CONCATENATE("Квартир: ",'база от провайдера'!N618),""))</f>
        <v>Дом запущен: 31/10/2007-19:27:49. Этажей: 7. Квартир: 5</v>
      </c>
      <c r="AC644" s="60"/>
      <c r="AD644" s="63" t="s">
        <v>1234</v>
      </c>
    </row>
    <row r="645" spans="2:30" x14ac:dyDescent="0.25">
      <c r="B645" s="18">
        <f t="shared" si="18"/>
        <v>3</v>
      </c>
      <c r="C645" s="17" t="str">
        <f t="shared" si="19"/>
        <v>Билайн</v>
      </c>
      <c r="D645" s="9"/>
      <c r="E645" s="60" t="str">
        <f>VLOOKUP('база от провайдера'!A619,Лист1!B$2:F$11,2,FALSE)</f>
        <v>Ленинградская область</v>
      </c>
      <c r="F645" s="60"/>
      <c r="G645" s="61" t="str">
        <f>VLOOKUP('база от провайдера'!A619,Лист1!B$2:F$11,3,FALSE)</f>
        <v>Санкт-Петербург</v>
      </c>
      <c r="H645" s="60" t="str">
        <f>VLOOKUP('база от провайдера'!A619,Лист1!B$2:F$11,4,FALSE)</f>
        <v>г</v>
      </c>
      <c r="I645" s="60" t="str">
        <f>VLOOKUP('база от провайдера'!A619,Лист1!B$2:F$11,5,FALSE)</f>
        <v>ДА</v>
      </c>
      <c r="J645" s="60" t="str">
        <f>'база от провайдера'!D619</f>
        <v>Васи Алексеева</v>
      </c>
      <c r="K645" s="60" t="str">
        <f>IF( 'база от провайдера'!F619&lt;&gt;"",CONCATENATE('база от провайдера'!E619,"к",'база от провайдера'!F619),'база от провайдера'!E619)</f>
        <v>11</v>
      </c>
      <c r="M645" s="60" t="s">
        <v>1232</v>
      </c>
      <c r="T645" s="60" t="s">
        <v>1233</v>
      </c>
      <c r="AB645" s="62" t="str">
        <f>CONCATENATE(IF('база от провайдера'!G619&lt;&gt;"",CONCATENATE( "Дом запущен: ",'база от провайдера'!G619,". "),""), IF('база от провайдера'!M619&lt;&gt;"",CONCATENATE("Этажей: ",'база от провайдера'!M619,". "),""),  IF('база от провайдера'!N619&lt;&gt;"",CONCATENATE("Квартир: ",'база от провайдера'!N619),""))</f>
        <v>Дом запущен: 31/08/2007-19:30:28. Этажей: 3. Квартир: 5</v>
      </c>
      <c r="AC645" s="60"/>
      <c r="AD645" s="67" t="s">
        <v>1234</v>
      </c>
    </row>
    <row r="646" spans="2:30" x14ac:dyDescent="0.25">
      <c r="B646" s="18">
        <f t="shared" si="18"/>
        <v>3</v>
      </c>
      <c r="C646" s="17" t="str">
        <f t="shared" si="19"/>
        <v>Билайн</v>
      </c>
      <c r="D646" s="9"/>
      <c r="E646" s="60" t="str">
        <f>VLOOKUP('база от провайдера'!A620,Лист1!B$2:F$11,2,FALSE)</f>
        <v>Ленинградская область</v>
      </c>
      <c r="F646" s="60"/>
      <c r="G646" s="61" t="str">
        <f>VLOOKUP('база от провайдера'!A620,Лист1!B$2:F$11,3,FALSE)</f>
        <v>Санкт-Петербург</v>
      </c>
      <c r="H646" s="60" t="str">
        <f>VLOOKUP('база от провайдера'!A620,Лист1!B$2:F$11,4,FALSE)</f>
        <v>г</v>
      </c>
      <c r="I646" s="60" t="str">
        <f>VLOOKUP('база от провайдера'!A620,Лист1!B$2:F$11,5,FALSE)</f>
        <v>ДА</v>
      </c>
      <c r="J646" s="60" t="str">
        <f>'база от провайдера'!D620</f>
        <v>Новочеркасский</v>
      </c>
      <c r="K646" s="60" t="str">
        <f>IF( 'база от провайдера'!F620&lt;&gt;"",CONCATENATE('база от провайдера'!E620,"к",'база от провайдера'!F620),'база от провайдера'!E620)</f>
        <v>17</v>
      </c>
      <c r="M646" s="60" t="s">
        <v>1232</v>
      </c>
      <c r="T646" s="60" t="s">
        <v>1233</v>
      </c>
      <c r="AB646" s="62" t="str">
        <f>CONCATENATE(IF('база от провайдера'!G620&lt;&gt;"",CONCATENATE( "Дом запущен: ",'база от провайдера'!G620,". "),""), IF('база от провайдера'!M620&lt;&gt;"",CONCATENATE("Этажей: ",'база от провайдера'!M620,". "),""),  IF('база от провайдера'!N620&lt;&gt;"",CONCATENATE("Квартир: ",'база от провайдера'!N620),""))</f>
        <v>Дом запущен: 26/07/2007-17:03:36. Этажей: 1. Квартир: 5</v>
      </c>
      <c r="AC646" s="60"/>
      <c r="AD646" s="63" t="s">
        <v>1234</v>
      </c>
    </row>
    <row r="647" spans="2:30" x14ac:dyDescent="0.25">
      <c r="B647" s="18">
        <f t="shared" si="18"/>
        <v>3</v>
      </c>
      <c r="C647" s="17" t="str">
        <f t="shared" si="19"/>
        <v>Билайн</v>
      </c>
      <c r="D647" s="9"/>
      <c r="E647" s="60" t="str">
        <f>VLOOKUP('база от провайдера'!A621,Лист1!B$2:F$11,2,FALSE)</f>
        <v>Ленинградская область</v>
      </c>
      <c r="F647" s="60"/>
      <c r="G647" s="61" t="str">
        <f>VLOOKUP('база от провайдера'!A621,Лист1!B$2:F$11,3,FALSE)</f>
        <v>Санкт-Петербург</v>
      </c>
      <c r="H647" s="60" t="str">
        <f>VLOOKUP('база от провайдера'!A621,Лист1!B$2:F$11,4,FALSE)</f>
        <v>г</v>
      </c>
      <c r="I647" s="60" t="str">
        <f>VLOOKUP('база от провайдера'!A621,Лист1!B$2:F$11,5,FALSE)</f>
        <v>ДА</v>
      </c>
      <c r="J647" s="60" t="str">
        <f>'база от провайдера'!D621</f>
        <v>Новочеркасский</v>
      </c>
      <c r="K647" s="60" t="str">
        <f>IF( 'база от провайдера'!F621&lt;&gt;"",CONCATENATE('база от провайдера'!E621,"к",'база от провайдера'!F621),'база от провайдера'!E621)</f>
        <v>36</v>
      </c>
      <c r="M647" s="60" t="s">
        <v>1232</v>
      </c>
      <c r="T647" s="60" t="s">
        <v>1233</v>
      </c>
      <c r="AB647" s="62" t="str">
        <f>CONCATENATE(IF('база от провайдера'!G621&lt;&gt;"",CONCATENATE( "Дом запущен: ",'база от провайдера'!G621,". "),""), IF('база от провайдера'!M621&lt;&gt;"",CONCATENATE("Этажей: ",'база от провайдера'!M621,". "),""),  IF('база от провайдера'!N621&lt;&gt;"",CONCATENATE("Квартир: ",'база от провайдера'!N621),""))</f>
        <v>Дом запущен: 29/06/2007-18:09:21. Этажей: 4. Квартир: 5</v>
      </c>
      <c r="AC647" s="60"/>
      <c r="AD647" s="67" t="s">
        <v>1234</v>
      </c>
    </row>
    <row r="648" spans="2:30" x14ac:dyDescent="0.25">
      <c r="B648" s="18">
        <f t="shared" si="18"/>
        <v>3</v>
      </c>
      <c r="C648" s="17" t="str">
        <f t="shared" si="19"/>
        <v>Билайн</v>
      </c>
      <c r="D648" s="9"/>
      <c r="E648" s="60" t="str">
        <f>VLOOKUP('база от провайдера'!A622,Лист1!B$2:F$11,2,FALSE)</f>
        <v>Ленинградская область</v>
      </c>
      <c r="F648" s="60"/>
      <c r="G648" s="61" t="str">
        <f>VLOOKUP('база от провайдера'!A622,Лист1!B$2:F$11,3,FALSE)</f>
        <v>Санкт-Петербург</v>
      </c>
      <c r="H648" s="60" t="str">
        <f>VLOOKUP('база от провайдера'!A622,Лист1!B$2:F$11,4,FALSE)</f>
        <v>г</v>
      </c>
      <c r="I648" s="60" t="str">
        <f>VLOOKUP('база от провайдера'!A622,Лист1!B$2:F$11,5,FALSE)</f>
        <v>ДА</v>
      </c>
      <c r="J648" s="60" t="str">
        <f>'база от провайдера'!D622</f>
        <v>Новочеркасский</v>
      </c>
      <c r="K648" s="60" t="str">
        <f>IF( 'база от провайдера'!F622&lt;&gt;"",CONCATENATE('база от провайдера'!E622,"к",'база от провайдера'!F622),'база от провайдера'!E622)</f>
        <v>37</v>
      </c>
      <c r="M648" s="60" t="s">
        <v>1232</v>
      </c>
      <c r="T648" s="60" t="s">
        <v>1233</v>
      </c>
      <c r="AB648" s="62" t="str">
        <f>CONCATENATE(IF('база от провайдера'!G622&lt;&gt;"",CONCATENATE( "Дом запущен: ",'база от провайдера'!G622,". "),""), IF('база от провайдера'!M622&lt;&gt;"",CONCATENATE("Этажей: ",'база от провайдера'!M622,". "),""),  IF('база от провайдера'!N622&lt;&gt;"",CONCATENATE("Квартир: ",'база от провайдера'!N622),""))</f>
        <v>Дом запущен: 29/06/2007-18:18:46. Этажей: 6. Квартир: 6</v>
      </c>
      <c r="AC648" s="60"/>
      <c r="AD648" s="63" t="s">
        <v>1234</v>
      </c>
    </row>
    <row r="649" spans="2:30" x14ac:dyDescent="0.25">
      <c r="B649" s="18">
        <f t="shared" si="18"/>
        <v>3</v>
      </c>
      <c r="C649" s="17" t="str">
        <f t="shared" si="19"/>
        <v>Билайн</v>
      </c>
      <c r="D649" s="9"/>
      <c r="E649" s="60" t="str">
        <f>VLOOKUP('база от провайдера'!A623,Лист1!B$2:F$11,2,FALSE)</f>
        <v>Ленинградская область</v>
      </c>
      <c r="F649" s="60"/>
      <c r="G649" s="61" t="str">
        <f>VLOOKUP('база от провайдера'!A623,Лист1!B$2:F$11,3,FALSE)</f>
        <v>Санкт-Петербург</v>
      </c>
      <c r="H649" s="60" t="str">
        <f>VLOOKUP('база от провайдера'!A623,Лист1!B$2:F$11,4,FALSE)</f>
        <v>г</v>
      </c>
      <c r="I649" s="60" t="str">
        <f>VLOOKUP('база от провайдера'!A623,Лист1!B$2:F$11,5,FALSE)</f>
        <v>ДА</v>
      </c>
      <c r="J649" s="60" t="str">
        <f>'база от провайдера'!D623</f>
        <v>Новочеркасский</v>
      </c>
      <c r="K649" s="60" t="str">
        <f>IF( 'база от провайдера'!F623&lt;&gt;"",CONCATENATE('база от провайдера'!E623,"к",'база от провайдера'!F623),'база от провайдера'!E623)</f>
        <v>42</v>
      </c>
      <c r="M649" s="60" t="s">
        <v>1232</v>
      </c>
      <c r="T649" s="60" t="s">
        <v>1233</v>
      </c>
      <c r="AB649" s="62" t="str">
        <f>CONCATENATE(IF('база от провайдера'!G623&lt;&gt;"",CONCATENATE( "Дом запущен: ",'база от провайдера'!G623,". "),""), IF('база от провайдера'!M623&lt;&gt;"",CONCATENATE("Этажей: ",'база от провайдера'!M623,". "),""),  IF('база от провайдера'!N623&lt;&gt;"",CONCATENATE("Квартир: ",'база от провайдера'!N623),""))</f>
        <v>Дом запущен: 29/06/2007-18:11:38. Этажей: 4. Квартир: 5</v>
      </c>
      <c r="AC649" s="60"/>
      <c r="AD649" s="67" t="s">
        <v>1234</v>
      </c>
    </row>
    <row r="650" spans="2:30" x14ac:dyDescent="0.25">
      <c r="B650" s="18">
        <f t="shared" si="18"/>
        <v>3</v>
      </c>
      <c r="C650" s="17" t="str">
        <f t="shared" si="19"/>
        <v>Билайн</v>
      </c>
      <c r="D650" s="9"/>
      <c r="E650" s="60" t="str">
        <f>VLOOKUP('база от провайдера'!A624,Лист1!B$2:F$11,2,FALSE)</f>
        <v>Ленинградская область</v>
      </c>
      <c r="F650" s="60"/>
      <c r="G650" s="61" t="str">
        <f>VLOOKUP('база от провайдера'!A624,Лист1!B$2:F$11,3,FALSE)</f>
        <v>Санкт-Петербург</v>
      </c>
      <c r="H650" s="60" t="str">
        <f>VLOOKUP('база от провайдера'!A624,Лист1!B$2:F$11,4,FALSE)</f>
        <v>г</v>
      </c>
      <c r="I650" s="60" t="str">
        <f>VLOOKUP('база от провайдера'!A624,Лист1!B$2:F$11,5,FALSE)</f>
        <v>ДА</v>
      </c>
      <c r="J650" s="60" t="str">
        <f>'база от провайдера'!D624</f>
        <v>Новочеркасский</v>
      </c>
      <c r="K650" s="60" t="str">
        <f>IF( 'база от провайдера'!F624&lt;&gt;"",CONCATENATE('база от провайдера'!E624,"к",'база от провайдера'!F624),'база от провайдера'!E624)</f>
        <v>45к2</v>
      </c>
      <c r="M650" s="60" t="s">
        <v>1232</v>
      </c>
      <c r="T650" s="60" t="s">
        <v>1233</v>
      </c>
      <c r="AB650" s="62" t="str">
        <f>CONCATENATE(IF('база от провайдера'!G624&lt;&gt;"",CONCATENATE( "Дом запущен: ",'база от провайдера'!G624,". "),""), IF('база от провайдера'!M624&lt;&gt;"",CONCATENATE("Этажей: ",'база от провайдера'!M624,". "),""),  IF('база от провайдера'!N624&lt;&gt;"",CONCATENATE("Квартир: ",'база от провайдера'!N624),""))</f>
        <v>Дом запущен: 29/06/2007-18:11:58. Этажей: 3. Квартир: 5</v>
      </c>
      <c r="AC650" s="60"/>
      <c r="AD650" s="63" t="s">
        <v>1234</v>
      </c>
    </row>
    <row r="651" spans="2:30" x14ac:dyDescent="0.25">
      <c r="B651" s="18">
        <f t="shared" si="18"/>
        <v>3</v>
      </c>
      <c r="C651" s="17" t="str">
        <f t="shared" si="19"/>
        <v>Билайн</v>
      </c>
      <c r="D651" s="9"/>
      <c r="E651" s="60" t="str">
        <f>VLOOKUP('база от провайдера'!A625,Лист1!B$2:F$11,2,FALSE)</f>
        <v>Ленинградская область</v>
      </c>
      <c r="F651" s="60"/>
      <c r="G651" s="61" t="str">
        <f>VLOOKUP('база от провайдера'!A625,Лист1!B$2:F$11,3,FALSE)</f>
        <v>Санкт-Петербург</v>
      </c>
      <c r="H651" s="60" t="str">
        <f>VLOOKUP('база от провайдера'!A625,Лист1!B$2:F$11,4,FALSE)</f>
        <v>г</v>
      </c>
      <c r="I651" s="60" t="str">
        <f>VLOOKUP('база от провайдера'!A625,Лист1!B$2:F$11,5,FALSE)</f>
        <v>ДА</v>
      </c>
      <c r="J651" s="60" t="str">
        <f>'база от провайдера'!D625</f>
        <v>Новочеркасский</v>
      </c>
      <c r="K651" s="60" t="str">
        <f>IF( 'база от провайдера'!F625&lt;&gt;"",CONCATENATE('база от провайдера'!E625,"к",'база от провайдера'!F625),'база от провайдера'!E625)</f>
        <v>51</v>
      </c>
      <c r="M651" s="60" t="s">
        <v>1232</v>
      </c>
      <c r="T651" s="60" t="s">
        <v>1233</v>
      </c>
      <c r="AB651" s="62" t="str">
        <f>CONCATENATE(IF('база от провайдера'!G625&lt;&gt;"",CONCATENATE( "Дом запущен: ",'база от провайдера'!G625,". "),""), IF('база от провайдера'!M625&lt;&gt;"",CONCATENATE("Этажей: ",'база от провайдера'!M625,". "),""),  IF('база от провайдера'!N625&lt;&gt;"",CONCATENATE("Квартир: ",'база от провайдера'!N625),""))</f>
        <v>Дом запущен: 29/06/2007-18:12:46. Этажей: 5. Квартир: 7</v>
      </c>
      <c r="AC651" s="60"/>
      <c r="AD651" s="67" t="s">
        <v>1234</v>
      </c>
    </row>
    <row r="652" spans="2:30" x14ac:dyDescent="0.25">
      <c r="B652" s="18">
        <f t="shared" si="18"/>
        <v>3</v>
      </c>
      <c r="C652" s="17" t="str">
        <f t="shared" si="19"/>
        <v>Билайн</v>
      </c>
      <c r="D652" s="9"/>
      <c r="E652" s="60" t="str">
        <f>VLOOKUP('база от провайдера'!A626,Лист1!B$2:F$11,2,FALSE)</f>
        <v>Ленинградская область</v>
      </c>
      <c r="F652" s="60"/>
      <c r="G652" s="61" t="str">
        <f>VLOOKUP('база от провайдера'!A626,Лист1!B$2:F$11,3,FALSE)</f>
        <v>Санкт-Петербург</v>
      </c>
      <c r="H652" s="60" t="str">
        <f>VLOOKUP('база от провайдера'!A626,Лист1!B$2:F$11,4,FALSE)</f>
        <v>г</v>
      </c>
      <c r="I652" s="60" t="str">
        <f>VLOOKUP('база от провайдера'!A626,Лист1!B$2:F$11,5,FALSE)</f>
        <v>ДА</v>
      </c>
      <c r="J652" s="60" t="str">
        <f>'база от провайдера'!D626</f>
        <v>Новочеркасский</v>
      </c>
      <c r="K652" s="60" t="str">
        <f>IF( 'база от провайдера'!F626&lt;&gt;"",CONCATENATE('база от провайдера'!E626,"к",'база от провайдера'!F626),'база от провайдера'!E626)</f>
        <v>57к1</v>
      </c>
      <c r="M652" s="60" t="s">
        <v>1232</v>
      </c>
      <c r="T652" s="60" t="s">
        <v>1233</v>
      </c>
      <c r="AB652" s="62" t="str">
        <f>CONCATENATE(IF('база от провайдера'!G626&lt;&gt;"",CONCATENATE( "Дом запущен: ",'база от провайдера'!G626,". "),""), IF('база от провайдера'!M626&lt;&gt;"",CONCATENATE("Этажей: ",'база от провайдера'!M626,". "),""),  IF('база от провайдера'!N626&lt;&gt;"",CONCATENATE("Квартир: ",'база от провайдера'!N626),""))</f>
        <v>Дом запущен: 29/06/2007-18:27:04. Этажей: 3. Квартир: 5</v>
      </c>
      <c r="AC652" s="60"/>
      <c r="AD652" s="63" t="s">
        <v>1234</v>
      </c>
    </row>
    <row r="653" spans="2:30" x14ac:dyDescent="0.25">
      <c r="B653" s="18">
        <f t="shared" si="18"/>
        <v>3</v>
      </c>
      <c r="C653" s="17" t="str">
        <f t="shared" si="19"/>
        <v>Билайн</v>
      </c>
      <c r="D653" s="9"/>
      <c r="E653" s="60" t="str">
        <f>VLOOKUP('база от провайдера'!A627,Лист1!B$2:F$11,2,FALSE)</f>
        <v>Ленинградская область</v>
      </c>
      <c r="F653" s="60"/>
      <c r="G653" s="61" t="str">
        <f>VLOOKUP('база от провайдера'!A627,Лист1!B$2:F$11,3,FALSE)</f>
        <v>Санкт-Петербург</v>
      </c>
      <c r="H653" s="60" t="str">
        <f>VLOOKUP('база от провайдера'!A627,Лист1!B$2:F$11,4,FALSE)</f>
        <v>г</v>
      </c>
      <c r="I653" s="60" t="str">
        <f>VLOOKUP('база от провайдера'!A627,Лист1!B$2:F$11,5,FALSE)</f>
        <v>ДА</v>
      </c>
      <c r="J653" s="60" t="str">
        <f>'база от провайдера'!D627</f>
        <v>Новочеркасский</v>
      </c>
      <c r="K653" s="60" t="str">
        <f>IF( 'база от провайдера'!F627&lt;&gt;"",CONCATENATE('база от провайдера'!E627,"к",'база от провайдера'!F627),'база от провайдера'!E627)</f>
        <v>59к1</v>
      </c>
      <c r="M653" s="60" t="s">
        <v>1232</v>
      </c>
      <c r="T653" s="60" t="s">
        <v>1233</v>
      </c>
      <c r="AB653" s="62" t="str">
        <f>CONCATENATE(IF('база от провайдера'!G627&lt;&gt;"",CONCATENATE( "Дом запущен: ",'база от провайдера'!G627,". "),""), IF('база от провайдера'!M627&lt;&gt;"",CONCATENATE("Этажей: ",'база от провайдера'!M627,". "),""),  IF('база от провайдера'!N627&lt;&gt;"",CONCATENATE("Квартир: ",'база от провайдера'!N627),""))</f>
        <v>Дом запущен: 29/06/2007-18:27:23. Этажей: 3. Квартир: 5</v>
      </c>
      <c r="AC653" s="60"/>
      <c r="AD653" s="67" t="s">
        <v>1234</v>
      </c>
    </row>
    <row r="654" spans="2:30" x14ac:dyDescent="0.25">
      <c r="B654" s="18">
        <f t="shared" si="18"/>
        <v>3</v>
      </c>
      <c r="C654" s="17" t="str">
        <f t="shared" si="19"/>
        <v>Билайн</v>
      </c>
      <c r="D654" s="9"/>
      <c r="E654" s="60" t="str">
        <f>VLOOKUP('база от провайдера'!A628,Лист1!B$2:F$11,2,FALSE)</f>
        <v>Ленинградская область</v>
      </c>
      <c r="F654" s="60"/>
      <c r="G654" s="61" t="str">
        <f>VLOOKUP('база от провайдера'!A628,Лист1!B$2:F$11,3,FALSE)</f>
        <v>Санкт-Петербург</v>
      </c>
      <c r="H654" s="60" t="str">
        <f>VLOOKUP('база от провайдера'!A628,Лист1!B$2:F$11,4,FALSE)</f>
        <v>г</v>
      </c>
      <c r="I654" s="60" t="str">
        <f>VLOOKUP('база от провайдера'!A628,Лист1!B$2:F$11,5,FALSE)</f>
        <v>ДА</v>
      </c>
      <c r="J654" s="60" t="str">
        <f>'база от провайдера'!D628</f>
        <v>Пороховская Б.</v>
      </c>
      <c r="K654" s="60" t="str">
        <f>IF( 'база от провайдера'!F628&lt;&gt;"",CONCATENATE('база от провайдера'!E628,"к",'база от провайдера'!F628),'база от провайдера'!E628)</f>
        <v>10</v>
      </c>
      <c r="M654" s="60" t="s">
        <v>1232</v>
      </c>
      <c r="T654" s="60" t="s">
        <v>1233</v>
      </c>
      <c r="AB654" s="62" t="str">
        <f>CONCATENATE(IF('база от провайдера'!G628&lt;&gt;"",CONCATENATE( "Дом запущен: ",'база от провайдера'!G628,". "),""), IF('база от провайдера'!M628&lt;&gt;"",CONCATENATE("Этажей: ",'база от провайдера'!M628,". "),""),  IF('база от провайдера'!N628&lt;&gt;"",CONCATENATE("Квартир: ",'база от провайдера'!N628),""))</f>
        <v>Дом запущен: 02/08/2007-12:51:42. Этажей: 12. Квартир: 9</v>
      </c>
      <c r="AC654" s="60"/>
      <c r="AD654" s="63" t="s">
        <v>1234</v>
      </c>
    </row>
    <row r="655" spans="2:30" x14ac:dyDescent="0.25">
      <c r="B655" s="18">
        <f t="shared" si="18"/>
        <v>3</v>
      </c>
      <c r="C655" s="17" t="str">
        <f t="shared" si="19"/>
        <v>Билайн</v>
      </c>
      <c r="D655" s="9"/>
      <c r="E655" s="60" t="str">
        <f>VLOOKUP('база от провайдера'!A629,Лист1!B$2:F$11,2,FALSE)</f>
        <v>Брянская область</v>
      </c>
      <c r="F655" s="60"/>
      <c r="G655" s="61" t="str">
        <f>VLOOKUP('база от провайдера'!A629,Лист1!B$2:F$11,3,FALSE)</f>
        <v>Брянск</v>
      </c>
      <c r="H655" s="60" t="str">
        <f>VLOOKUP('база от провайдера'!A629,Лист1!B$2:F$11,4,FALSE)</f>
        <v>г</v>
      </c>
      <c r="I655" s="60" t="str">
        <f>VLOOKUP('база от провайдера'!A629,Лист1!B$2:F$11,5,FALSE)</f>
        <v>ДА</v>
      </c>
      <c r="J655" s="60" t="str">
        <f>'база от провайдера'!D629</f>
        <v>Брянского Фронта</v>
      </c>
      <c r="K655" s="60" t="str">
        <f>IF( 'база от провайдера'!F629&lt;&gt;"",CONCATENATE('база от провайдера'!E629,"к",'база от провайдера'!F629),'база от провайдера'!E629)</f>
        <v>30</v>
      </c>
      <c r="M655" s="60" t="s">
        <v>1232</v>
      </c>
      <c r="T655" s="60" t="s">
        <v>1233</v>
      </c>
      <c r="AB655" s="62" t="str">
        <f>CONCATENATE(IF('база от провайдера'!G629&lt;&gt;"",CONCATENATE( "Дом запущен: ",'база от провайдера'!G629,". "),""), IF('база от провайдера'!M629&lt;&gt;"",CONCATENATE("Этажей: ",'база от провайдера'!M629,". "),""),  IF('база от провайдера'!N629&lt;&gt;"",CONCATENATE("Квартир: ",'база от провайдера'!N629),""))</f>
        <v xml:space="preserve">Дом запущен: 24/08/2015-15:04:22. Этажей: 9. </v>
      </c>
      <c r="AC655" s="60"/>
      <c r="AD655" s="67" t="s">
        <v>1234</v>
      </c>
    </row>
    <row r="656" spans="2:30" x14ac:dyDescent="0.25">
      <c r="B656" s="18">
        <f t="shared" si="18"/>
        <v>3</v>
      </c>
      <c r="C656" s="17" t="str">
        <f t="shared" si="19"/>
        <v>Билайн</v>
      </c>
      <c r="D656" s="9"/>
      <c r="E656" s="60" t="str">
        <f>VLOOKUP('база от провайдера'!A630,Лист1!B$2:F$11,2,FALSE)</f>
        <v>Брянская область</v>
      </c>
      <c r="F656" s="60"/>
      <c r="G656" s="61" t="str">
        <f>VLOOKUP('база от провайдера'!A630,Лист1!B$2:F$11,3,FALSE)</f>
        <v>Брянск</v>
      </c>
      <c r="H656" s="60" t="str">
        <f>VLOOKUP('база от провайдера'!A630,Лист1!B$2:F$11,4,FALSE)</f>
        <v>г</v>
      </c>
      <c r="I656" s="60" t="str">
        <f>VLOOKUP('база от провайдера'!A630,Лист1!B$2:F$11,5,FALSE)</f>
        <v>ДА</v>
      </c>
      <c r="J656" s="60" t="str">
        <f>'база от провайдера'!D630</f>
        <v>Романа Брянского</v>
      </c>
      <c r="K656" s="60" t="str">
        <f>IF( 'база от провайдера'!F630&lt;&gt;"",CONCATENATE('база от провайдера'!E630,"к",'база от провайдера'!F630),'база от провайдера'!E630)</f>
        <v>7</v>
      </c>
      <c r="M656" s="60" t="s">
        <v>1232</v>
      </c>
      <c r="T656" s="60" t="s">
        <v>1233</v>
      </c>
      <c r="AB656" s="62" t="str">
        <f>CONCATENATE(IF('база от провайдера'!G630&lt;&gt;"",CONCATENATE( "Дом запущен: ",'база от провайдера'!G630,". "),""), IF('база от провайдера'!M630&lt;&gt;"",CONCATENATE("Этажей: ",'база от провайдера'!M630,". "),""),  IF('база от провайдера'!N630&lt;&gt;"",CONCATENATE("Квартир: ",'база от провайдера'!N630),""))</f>
        <v>Дом запущен: 17/08/2009-12:01:24. Этажей: 5. Квартир: 10</v>
      </c>
      <c r="AC656" s="60"/>
      <c r="AD656" s="63" t="s">
        <v>1234</v>
      </c>
    </row>
    <row r="657" spans="2:30" x14ac:dyDescent="0.25">
      <c r="B657" s="18">
        <f t="shared" si="18"/>
        <v>3</v>
      </c>
      <c r="C657" s="17" t="str">
        <f t="shared" si="19"/>
        <v>Билайн</v>
      </c>
      <c r="D657" s="9"/>
      <c r="E657" s="60" t="str">
        <f>VLOOKUP('база от провайдера'!A631,Лист1!B$2:F$11,2,FALSE)</f>
        <v>Брянская область</v>
      </c>
      <c r="F657" s="60"/>
      <c r="G657" s="61" t="str">
        <f>VLOOKUP('база от провайдера'!A631,Лист1!B$2:F$11,3,FALSE)</f>
        <v>Брянск</v>
      </c>
      <c r="H657" s="60" t="str">
        <f>VLOOKUP('база от провайдера'!A631,Лист1!B$2:F$11,4,FALSE)</f>
        <v>г</v>
      </c>
      <c r="I657" s="60" t="str">
        <f>VLOOKUP('база от провайдера'!A631,Лист1!B$2:F$11,5,FALSE)</f>
        <v>ДА</v>
      </c>
      <c r="J657" s="60" t="str">
        <f>'база от провайдера'!D631</f>
        <v>Романа Брянского</v>
      </c>
      <c r="K657" s="60" t="str">
        <f>IF( 'база от провайдера'!F631&lt;&gt;"",CONCATENATE('база от провайдера'!E631,"к",'база от провайдера'!F631),'база от провайдера'!E631)</f>
        <v>15к1</v>
      </c>
      <c r="M657" s="60" t="s">
        <v>1232</v>
      </c>
      <c r="T657" s="60" t="s">
        <v>1233</v>
      </c>
      <c r="AB657" s="62" t="str">
        <f>CONCATENATE(IF('база от провайдера'!G631&lt;&gt;"",CONCATENATE( "Дом запущен: ",'база от провайдера'!G631,". "),""), IF('база от провайдера'!M631&lt;&gt;"",CONCATENATE("Этажей: ",'база от провайдера'!M631,". "),""),  IF('база от провайдера'!N631&lt;&gt;"",CONCATENATE("Квартир: ",'база от провайдера'!N631),""))</f>
        <v>Дом запущен: 20/12/2011-15:33:29. Этажей: 9. Квартир: 10</v>
      </c>
      <c r="AC657" s="60"/>
      <c r="AD657" s="67" t="s">
        <v>1234</v>
      </c>
    </row>
    <row r="658" spans="2:30" x14ac:dyDescent="0.25">
      <c r="B658" s="18">
        <f t="shared" si="18"/>
        <v>3</v>
      </c>
      <c r="C658" s="17" t="str">
        <f t="shared" si="19"/>
        <v>Билайн</v>
      </c>
      <c r="D658" s="9"/>
      <c r="E658" s="60" t="str">
        <f>VLOOKUP('база от провайдера'!A632,Лист1!B$2:F$11,2,FALSE)</f>
        <v>Брянская область</v>
      </c>
      <c r="F658" s="60"/>
      <c r="G658" s="61" t="str">
        <f>VLOOKUP('база от провайдера'!A632,Лист1!B$2:F$11,3,FALSE)</f>
        <v>Брянск</v>
      </c>
      <c r="H658" s="60" t="str">
        <f>VLOOKUP('база от провайдера'!A632,Лист1!B$2:F$11,4,FALSE)</f>
        <v>г</v>
      </c>
      <c r="I658" s="60" t="str">
        <f>VLOOKUP('база от провайдера'!A632,Лист1!B$2:F$11,5,FALSE)</f>
        <v>ДА</v>
      </c>
      <c r="J658" s="60" t="str">
        <f>'база от провайдера'!D632</f>
        <v>Романа Брянского</v>
      </c>
      <c r="K658" s="60" t="str">
        <f>IF( 'база от провайдера'!F632&lt;&gt;"",CONCATENATE('база от провайдера'!E632,"к",'база от провайдера'!F632),'база от провайдера'!E632)</f>
        <v>16</v>
      </c>
      <c r="M658" s="60" t="s">
        <v>1232</v>
      </c>
      <c r="T658" s="60" t="s">
        <v>1233</v>
      </c>
      <c r="AB658" s="62" t="str">
        <f>CONCATENATE(IF('база от провайдера'!G632&lt;&gt;"",CONCATENATE( "Дом запущен: ",'база от провайдера'!G632,". "),""), IF('база от провайдера'!M632&lt;&gt;"",CONCATENATE("Этажей: ",'база от провайдера'!M632,". "),""),  IF('база от провайдера'!N632&lt;&gt;"",CONCATENATE("Квартир: ",'база от провайдера'!N632),""))</f>
        <v>Дом запущен: 28/10/2011-15:48:24. Этажей: 4. Квартир: 10</v>
      </c>
      <c r="AC658" s="60"/>
      <c r="AD658" s="63" t="s">
        <v>1234</v>
      </c>
    </row>
    <row r="659" spans="2:30" x14ac:dyDescent="0.25">
      <c r="B659" s="18">
        <f t="shared" si="18"/>
        <v>3</v>
      </c>
      <c r="C659" s="17" t="str">
        <f t="shared" si="19"/>
        <v>Билайн</v>
      </c>
      <c r="D659" s="9"/>
      <c r="E659" s="60" t="str">
        <f>VLOOKUP('база от провайдера'!A633,Лист1!B$2:F$11,2,FALSE)</f>
        <v>Брянская область</v>
      </c>
      <c r="F659" s="60"/>
      <c r="G659" s="61" t="str">
        <f>VLOOKUP('база от провайдера'!A633,Лист1!B$2:F$11,3,FALSE)</f>
        <v>Брянск</v>
      </c>
      <c r="H659" s="60" t="str">
        <f>VLOOKUP('база от провайдера'!A633,Лист1!B$2:F$11,4,FALSE)</f>
        <v>г</v>
      </c>
      <c r="I659" s="60" t="str">
        <f>VLOOKUP('база от провайдера'!A633,Лист1!B$2:F$11,5,FALSE)</f>
        <v>ДА</v>
      </c>
      <c r="J659" s="60" t="str">
        <f>'база от провайдера'!D633</f>
        <v>Романа Брянского</v>
      </c>
      <c r="K659" s="60" t="str">
        <f>IF( 'база от провайдера'!F633&lt;&gt;"",CONCATENATE('база от провайдера'!E633,"к",'база от провайдера'!F633),'база от провайдера'!E633)</f>
        <v>18</v>
      </c>
      <c r="M659" s="60" t="s">
        <v>1232</v>
      </c>
      <c r="T659" s="60" t="s">
        <v>1233</v>
      </c>
      <c r="AB659" s="62" t="str">
        <f>CONCATENATE(IF('база от провайдера'!G633&lt;&gt;"",CONCATENATE( "Дом запущен: ",'база от провайдера'!G633,". "),""), IF('база от провайдера'!M633&lt;&gt;"",CONCATENATE("Этажей: ",'база от провайдера'!M633,". "),""),  IF('база от провайдера'!N633&lt;&gt;"",CONCATENATE("Квартир: ",'база от провайдера'!N633),""))</f>
        <v>Дом запущен: 28/10/2011-15:48:26. Этажей: 3. Квартир: 10</v>
      </c>
      <c r="AC659" s="60"/>
      <c r="AD659" s="67" t="s">
        <v>1234</v>
      </c>
    </row>
    <row r="660" spans="2:30" x14ac:dyDescent="0.25">
      <c r="B660" s="18">
        <f t="shared" si="18"/>
        <v>3</v>
      </c>
      <c r="C660" s="17" t="str">
        <f t="shared" si="19"/>
        <v>Билайн</v>
      </c>
      <c r="D660" s="9"/>
      <c r="E660" s="60" t="str">
        <f>VLOOKUP('база от провайдера'!A634,Лист1!B$2:F$11,2,FALSE)</f>
        <v>Брянская область</v>
      </c>
      <c r="F660" s="60"/>
      <c r="G660" s="61" t="str">
        <f>VLOOKUP('база от провайдера'!A634,Лист1!B$2:F$11,3,FALSE)</f>
        <v>Брянск</v>
      </c>
      <c r="H660" s="60" t="str">
        <f>VLOOKUP('база от провайдера'!A634,Лист1!B$2:F$11,4,FALSE)</f>
        <v>г</v>
      </c>
      <c r="I660" s="60" t="str">
        <f>VLOOKUP('база от провайдера'!A634,Лист1!B$2:F$11,5,FALSE)</f>
        <v>ДА</v>
      </c>
      <c r="J660" s="60" t="str">
        <f>'база от провайдера'!D634</f>
        <v>Романа Брянского</v>
      </c>
      <c r="K660" s="60" t="str">
        <f>IF( 'база от провайдера'!F634&lt;&gt;"",CONCATENATE('база от провайдера'!E634,"к",'база от провайдера'!F634),'база от провайдера'!E634)</f>
        <v>19</v>
      </c>
      <c r="M660" s="60" t="s">
        <v>1232</v>
      </c>
      <c r="T660" s="60" t="s">
        <v>1233</v>
      </c>
      <c r="AB660" s="62" t="str">
        <f>CONCATENATE(IF('база от провайдера'!G634&lt;&gt;"",CONCATENATE( "Дом запущен: ",'база от провайдера'!G634,". "),""), IF('база от провайдера'!M634&lt;&gt;"",CONCATENATE("Этажей: ",'база от провайдера'!M634,". "),""),  IF('база от провайдера'!N634&lt;&gt;"",CONCATENATE("Квартир: ",'база от провайдера'!N634),""))</f>
        <v>Дом запущен: 29/09/2014-15:06:08. Этажей: 4. Квартир: 9</v>
      </c>
      <c r="AC660" s="60"/>
      <c r="AD660" s="63" t="s">
        <v>1234</v>
      </c>
    </row>
    <row r="661" spans="2:30" x14ac:dyDescent="0.25">
      <c r="B661" s="18">
        <f t="shared" si="18"/>
        <v>3</v>
      </c>
      <c r="C661" s="17" t="str">
        <f t="shared" si="19"/>
        <v>Билайн</v>
      </c>
      <c r="D661" s="9"/>
      <c r="E661" s="60" t="str">
        <f>VLOOKUP('база от провайдера'!A635,Лист1!B$2:F$11,2,FALSE)</f>
        <v>Брянская область</v>
      </c>
      <c r="F661" s="60"/>
      <c r="G661" s="61" t="str">
        <f>VLOOKUP('база от провайдера'!A635,Лист1!B$2:F$11,3,FALSE)</f>
        <v>Брянск</v>
      </c>
      <c r="H661" s="60" t="str">
        <f>VLOOKUP('база от провайдера'!A635,Лист1!B$2:F$11,4,FALSE)</f>
        <v>г</v>
      </c>
      <c r="I661" s="60" t="str">
        <f>VLOOKUP('база от провайдера'!A635,Лист1!B$2:F$11,5,FALSE)</f>
        <v>ДА</v>
      </c>
      <c r="J661" s="60" t="str">
        <f>'база от провайдера'!D635</f>
        <v>Станке Димитрова</v>
      </c>
      <c r="K661" s="60" t="str">
        <f>IF( 'база от провайдера'!F635&lt;&gt;"",CONCATENATE('база от провайдера'!E635,"к",'база от провайдера'!F635),'база от провайдера'!E635)</f>
        <v>2</v>
      </c>
      <c r="M661" s="60" t="s">
        <v>1232</v>
      </c>
      <c r="T661" s="60" t="s">
        <v>1233</v>
      </c>
      <c r="AB661" s="62" t="str">
        <f>CONCATENATE(IF('база от провайдера'!G635&lt;&gt;"",CONCATENATE( "Дом запущен: ",'база от провайдера'!G635,". "),""), IF('база от провайдера'!M635&lt;&gt;"",CONCATENATE("Этажей: ",'база от провайдера'!M635,". "),""),  IF('база от провайдера'!N635&lt;&gt;"",CONCATENATE("Квартир: ",'база от провайдера'!N635),""))</f>
        <v>Дом запущен: 17/08/2009-11:17:37. Этажей: 3. Квартир: 5</v>
      </c>
      <c r="AC661" s="60"/>
      <c r="AD661" s="67" t="s">
        <v>1234</v>
      </c>
    </row>
    <row r="662" spans="2:30" x14ac:dyDescent="0.25">
      <c r="B662" s="18">
        <f t="shared" si="18"/>
        <v>3</v>
      </c>
      <c r="C662" s="17" t="str">
        <f t="shared" si="19"/>
        <v>Билайн</v>
      </c>
      <c r="D662" s="9"/>
      <c r="E662" s="60" t="str">
        <f>VLOOKUP('база от провайдера'!A636,Лист1!B$2:F$11,2,FALSE)</f>
        <v>Брянская область</v>
      </c>
      <c r="F662" s="60"/>
      <c r="G662" s="61" t="str">
        <f>VLOOKUP('база от провайдера'!A636,Лист1!B$2:F$11,3,FALSE)</f>
        <v>Брянск</v>
      </c>
      <c r="H662" s="60" t="str">
        <f>VLOOKUP('база от провайдера'!A636,Лист1!B$2:F$11,4,FALSE)</f>
        <v>г</v>
      </c>
      <c r="I662" s="60" t="str">
        <f>VLOOKUP('база от провайдера'!A636,Лист1!B$2:F$11,5,FALSE)</f>
        <v>ДА</v>
      </c>
      <c r="J662" s="60" t="str">
        <f>'база от провайдера'!D636</f>
        <v>Ленина</v>
      </c>
      <c r="K662" s="60" t="str">
        <f>IF( 'база от провайдера'!F636&lt;&gt;"",CONCATENATE('база от провайдера'!E636,"к",'база от провайдера'!F636),'база от провайдера'!E636)</f>
        <v>4В</v>
      </c>
      <c r="M662" s="60" t="s">
        <v>1232</v>
      </c>
      <c r="T662" s="60" t="s">
        <v>1233</v>
      </c>
      <c r="AB662" s="62" t="str">
        <f>CONCATENATE(IF('база от провайдера'!G636&lt;&gt;"",CONCATENATE( "Дом запущен: ",'база от провайдера'!G636,". "),""), IF('база от провайдера'!M636&lt;&gt;"",CONCATENATE("Этажей: ",'база от провайдера'!M636,". "),""),  IF('база от провайдера'!N636&lt;&gt;"",CONCATENATE("Квартир: ",'база от провайдера'!N636),""))</f>
        <v>Дом запущен: 24/11/2010-12:51:25. Этажей: 4. Квартир: 5</v>
      </c>
      <c r="AC662" s="60"/>
      <c r="AD662" s="63" t="s">
        <v>1234</v>
      </c>
    </row>
    <row r="663" spans="2:30" x14ac:dyDescent="0.25">
      <c r="B663" s="18">
        <f t="shared" si="18"/>
        <v>3</v>
      </c>
      <c r="C663" s="17" t="str">
        <f t="shared" si="19"/>
        <v>Билайн</v>
      </c>
      <c r="D663" s="9"/>
      <c r="E663" s="60" t="str">
        <f>VLOOKUP('база от провайдера'!A637,Лист1!B$2:F$11,2,FALSE)</f>
        <v>Брянская область</v>
      </c>
      <c r="F663" s="60"/>
      <c r="G663" s="61" t="str">
        <f>VLOOKUP('база от провайдера'!A637,Лист1!B$2:F$11,3,FALSE)</f>
        <v>Брянск</v>
      </c>
      <c r="H663" s="60" t="str">
        <f>VLOOKUP('база от провайдера'!A637,Лист1!B$2:F$11,4,FALSE)</f>
        <v>г</v>
      </c>
      <c r="I663" s="60" t="str">
        <f>VLOOKUP('база от провайдера'!A637,Лист1!B$2:F$11,5,FALSE)</f>
        <v>ДА</v>
      </c>
      <c r="J663" s="60" t="str">
        <f>'база от провайдера'!D637</f>
        <v>Ленина</v>
      </c>
      <c r="K663" s="60" t="str">
        <f>IF( 'база от провайдера'!F637&lt;&gt;"",CONCATENATE('база от провайдера'!E637,"к",'база от провайдера'!F637),'база от провайдера'!E637)</f>
        <v>101</v>
      </c>
      <c r="M663" s="60" t="s">
        <v>1232</v>
      </c>
      <c r="T663" s="60" t="s">
        <v>1233</v>
      </c>
      <c r="AB663" s="62" t="str">
        <f>CONCATENATE(IF('база от провайдера'!G637&lt;&gt;"",CONCATENATE( "Дом запущен: ",'база от провайдера'!G637,". "),""), IF('база от провайдера'!M637&lt;&gt;"",CONCATENATE("Этажей: ",'база от провайдера'!M637,". "),""),  IF('база от провайдера'!N637&lt;&gt;"",CONCATENATE("Квартир: ",'база от провайдера'!N637),""))</f>
        <v>Дом запущен: 16/11/2010-15:20:47. Этажей: 6. Квартир: 5</v>
      </c>
      <c r="AC663" s="60"/>
      <c r="AD663" s="67" t="s">
        <v>1234</v>
      </c>
    </row>
    <row r="664" spans="2:30" x14ac:dyDescent="0.25">
      <c r="B664" s="18">
        <f t="shared" si="18"/>
        <v>3</v>
      </c>
      <c r="C664" s="17" t="str">
        <f t="shared" si="19"/>
        <v>Билайн</v>
      </c>
      <c r="D664" s="9"/>
      <c r="E664" s="60" t="str">
        <f>VLOOKUP('база от провайдера'!A638,Лист1!B$2:F$11,2,FALSE)</f>
        <v>Брянская область</v>
      </c>
      <c r="F664" s="60"/>
      <c r="G664" s="61" t="str">
        <f>VLOOKUP('база от провайдера'!A638,Лист1!B$2:F$11,3,FALSE)</f>
        <v>Брянск</v>
      </c>
      <c r="H664" s="60" t="str">
        <f>VLOOKUP('база от провайдера'!A638,Лист1!B$2:F$11,4,FALSE)</f>
        <v>г</v>
      </c>
      <c r="I664" s="60" t="str">
        <f>VLOOKUP('база от провайдера'!A638,Лист1!B$2:F$11,5,FALSE)</f>
        <v>ДА</v>
      </c>
      <c r="J664" s="60" t="str">
        <f>'база от провайдера'!D638</f>
        <v>Репина</v>
      </c>
      <c r="K664" s="60" t="str">
        <f>IF( 'база от провайдера'!F638&lt;&gt;"",CONCATENATE('база от провайдера'!E638,"к",'база от провайдера'!F638),'база от провайдера'!E638)</f>
        <v>16Б</v>
      </c>
      <c r="M664" s="60" t="s">
        <v>1232</v>
      </c>
      <c r="T664" s="60" t="s">
        <v>1233</v>
      </c>
      <c r="AB664" s="62" t="str">
        <f>CONCATENATE(IF('база от провайдера'!G638&lt;&gt;"",CONCATENATE( "Дом запущен: ",'база от провайдера'!G638,". "),""), IF('база от провайдера'!M638&lt;&gt;"",CONCATENATE("Этажей: ",'база от провайдера'!M638,". "),""),  IF('база от провайдера'!N638&lt;&gt;"",CONCATENATE("Квартир: ",'база от провайдера'!N638),""))</f>
        <v>Дом запущен: 25/11/2010-22:18:57. Этажей: 2. Квартир: 5</v>
      </c>
      <c r="AC664" s="60"/>
      <c r="AD664" s="63" t="s">
        <v>1234</v>
      </c>
    </row>
    <row r="665" spans="2:30" x14ac:dyDescent="0.25">
      <c r="B665" s="18">
        <f t="shared" si="18"/>
        <v>3</v>
      </c>
      <c r="C665" s="17" t="str">
        <f t="shared" si="19"/>
        <v>Билайн</v>
      </c>
      <c r="D665" s="9"/>
      <c r="E665" s="60" t="str">
        <f>VLOOKUP('база от провайдера'!A639,Лист1!B$2:F$11,2,FALSE)</f>
        <v>Брянская область</v>
      </c>
      <c r="F665" s="60"/>
      <c r="G665" s="61" t="str">
        <f>VLOOKUP('база от провайдера'!A639,Лист1!B$2:F$11,3,FALSE)</f>
        <v>Брянск</v>
      </c>
      <c r="H665" s="60" t="str">
        <f>VLOOKUP('база от провайдера'!A639,Лист1!B$2:F$11,4,FALSE)</f>
        <v>г</v>
      </c>
      <c r="I665" s="60" t="str">
        <f>VLOOKUP('база от провайдера'!A639,Лист1!B$2:F$11,5,FALSE)</f>
        <v>ДА</v>
      </c>
      <c r="J665" s="60" t="str">
        <f>'база от провайдера'!D639</f>
        <v>Репина</v>
      </c>
      <c r="K665" s="60" t="str">
        <f>IF( 'база от провайдера'!F639&lt;&gt;"",CONCATENATE('база от провайдера'!E639,"к",'база от провайдера'!F639),'база от провайдера'!E639)</f>
        <v>16/61</v>
      </c>
      <c r="M665" s="60" t="s">
        <v>1232</v>
      </c>
      <c r="T665" s="60" t="s">
        <v>1233</v>
      </c>
      <c r="AB665" s="62" t="str">
        <f>CONCATENATE(IF('база от провайдера'!G639&lt;&gt;"",CONCATENATE( "Дом запущен: ",'база от провайдера'!G639,". "),""), IF('база от провайдера'!M639&lt;&gt;"",CONCATENATE("Этажей: ",'база от провайдера'!M639,". "),""),  IF('база от провайдера'!N639&lt;&gt;"",CONCATENATE("Квартир: ",'база от провайдера'!N639),""))</f>
        <v>Дом запущен: 25/11/2010-22:19:22. Этажей: 8. Квартир: 5</v>
      </c>
      <c r="AC665" s="60"/>
      <c r="AD665" s="67" t="s">
        <v>1234</v>
      </c>
    </row>
    <row r="666" spans="2:30" x14ac:dyDescent="0.25">
      <c r="B666" s="18">
        <f t="shared" si="18"/>
        <v>3</v>
      </c>
      <c r="C666" s="17" t="str">
        <f t="shared" si="19"/>
        <v>Билайн</v>
      </c>
      <c r="D666" s="9"/>
      <c r="E666" s="60" t="str">
        <f>VLOOKUP('база от провайдера'!A640,Лист1!B$2:F$11,2,FALSE)</f>
        <v>Брянская область</v>
      </c>
      <c r="F666" s="60"/>
      <c r="G666" s="61" t="str">
        <f>VLOOKUP('база от провайдера'!A640,Лист1!B$2:F$11,3,FALSE)</f>
        <v>Брянск</v>
      </c>
      <c r="H666" s="60" t="str">
        <f>VLOOKUP('база от провайдера'!A640,Лист1!B$2:F$11,4,FALSE)</f>
        <v>г</v>
      </c>
      <c r="I666" s="60" t="str">
        <f>VLOOKUP('база от провайдера'!A640,Лист1!B$2:F$11,5,FALSE)</f>
        <v>ДА</v>
      </c>
      <c r="J666" s="60" t="str">
        <f>'база от провайдера'!D640</f>
        <v>Фокина</v>
      </c>
      <c r="K666" s="60" t="str">
        <f>IF( 'база от провайдера'!F640&lt;&gt;"",CONCATENATE('база от провайдера'!E640,"к",'база от провайдера'!F640),'база от провайдера'!E640)</f>
        <v>34</v>
      </c>
      <c r="M666" s="60" t="s">
        <v>1232</v>
      </c>
      <c r="T666" s="60" t="s">
        <v>1233</v>
      </c>
      <c r="AB666" s="62" t="str">
        <f>CONCATENATE(IF('база от провайдера'!G640&lt;&gt;"",CONCATENATE( "Дом запущен: ",'база от провайдера'!G640,". "),""), IF('база от провайдера'!M640&lt;&gt;"",CONCATENATE("Этажей: ",'база от провайдера'!M640,". "),""),  IF('база от провайдера'!N640&lt;&gt;"",CONCATENATE("Квартир: ",'база от провайдера'!N640),""))</f>
        <v>Дом запущен: 31/03/2011-12:45:58. Этажей: 2. Квартир: 4</v>
      </c>
      <c r="AC666" s="60"/>
      <c r="AD666" s="63" t="s">
        <v>1234</v>
      </c>
    </row>
    <row r="667" spans="2:30" x14ac:dyDescent="0.25">
      <c r="B667" s="18">
        <f t="shared" si="18"/>
        <v>3</v>
      </c>
      <c r="C667" s="17" t="str">
        <f t="shared" si="19"/>
        <v>Билайн</v>
      </c>
      <c r="D667" s="9"/>
      <c r="E667" s="60" t="str">
        <f>VLOOKUP('база от провайдера'!A641,Лист1!B$2:F$11,2,FALSE)</f>
        <v>Брянская область</v>
      </c>
      <c r="F667" s="60"/>
      <c r="G667" s="61" t="str">
        <f>VLOOKUP('база от провайдера'!A641,Лист1!B$2:F$11,3,FALSE)</f>
        <v>Брянск</v>
      </c>
      <c r="H667" s="60" t="str">
        <f>VLOOKUP('база от провайдера'!A641,Лист1!B$2:F$11,4,FALSE)</f>
        <v>г</v>
      </c>
      <c r="I667" s="60" t="str">
        <f>VLOOKUP('база от провайдера'!A641,Лист1!B$2:F$11,5,FALSE)</f>
        <v>ДА</v>
      </c>
      <c r="J667" s="60" t="str">
        <f>'база от провайдера'!D641</f>
        <v>Фокина</v>
      </c>
      <c r="K667" s="60" t="str">
        <f>IF( 'база от провайдера'!F641&lt;&gt;"",CONCATENATE('база от провайдера'!E641,"к",'база от провайдера'!F641),'база от провайдера'!E641)</f>
        <v>50</v>
      </c>
      <c r="M667" s="60" t="s">
        <v>1232</v>
      </c>
      <c r="T667" s="60" t="s">
        <v>1233</v>
      </c>
      <c r="AB667" s="62" t="str">
        <f>CONCATENATE(IF('база от провайдера'!G641&lt;&gt;"",CONCATENATE( "Дом запущен: ",'база от провайдера'!G641,". "),""), IF('база от провайдера'!M641&lt;&gt;"",CONCATENATE("Этажей: ",'база от провайдера'!M641,". "),""),  IF('база от провайдера'!N641&lt;&gt;"",CONCATENATE("Квартир: ",'база от провайдера'!N641),""))</f>
        <v>Дом запущен: 31/03/2011-17:06:26. Этажей: 2. Квартир: 4</v>
      </c>
      <c r="AC667" s="60"/>
      <c r="AD667" s="67" t="s">
        <v>1234</v>
      </c>
    </row>
    <row r="668" spans="2:30" x14ac:dyDescent="0.25">
      <c r="B668" s="18">
        <f t="shared" si="18"/>
        <v>3</v>
      </c>
      <c r="C668" s="17" t="str">
        <f t="shared" si="19"/>
        <v>Билайн</v>
      </c>
      <c r="D668" s="9"/>
      <c r="E668" s="60" t="str">
        <f>VLOOKUP('база от провайдера'!A642,Лист1!B$2:F$11,2,FALSE)</f>
        <v>Брянская область</v>
      </c>
      <c r="F668" s="60"/>
      <c r="G668" s="61" t="str">
        <f>VLOOKUP('база от провайдера'!A642,Лист1!B$2:F$11,3,FALSE)</f>
        <v>Брянск</v>
      </c>
      <c r="H668" s="60" t="str">
        <f>VLOOKUP('база от провайдера'!A642,Лист1!B$2:F$11,4,FALSE)</f>
        <v>г</v>
      </c>
      <c r="I668" s="60" t="str">
        <f>VLOOKUP('база от провайдера'!A642,Лист1!B$2:F$11,5,FALSE)</f>
        <v>ДА</v>
      </c>
      <c r="J668" s="60" t="str">
        <f>'база от провайдера'!D642</f>
        <v>Фокина</v>
      </c>
      <c r="K668" s="60" t="str">
        <f>IF( 'база от провайдера'!F642&lt;&gt;"",CONCATENATE('база от провайдера'!E642,"к",'база от провайдера'!F642),'база от провайдера'!E642)</f>
        <v>62</v>
      </c>
      <c r="M668" s="60" t="s">
        <v>1232</v>
      </c>
      <c r="T668" s="60" t="s">
        <v>1233</v>
      </c>
      <c r="AB668" s="62" t="str">
        <f>CONCATENATE(IF('база от провайдера'!G642&lt;&gt;"",CONCATENATE( "Дом запущен: ",'база от провайдера'!G642,". "),""), IF('база от провайдера'!M642&lt;&gt;"",CONCATENATE("Этажей: ",'база от провайдера'!M642,". "),""),  IF('база от провайдера'!N642&lt;&gt;"",CONCATENATE("Квартир: ",'база от провайдера'!N642),""))</f>
        <v>Дом запущен: 23/06/2011-15:43:18. Этажей: 3. Квартир: 4</v>
      </c>
      <c r="AC668" s="60"/>
      <c r="AD668" s="63" t="s">
        <v>1234</v>
      </c>
    </row>
    <row r="669" spans="2:30" x14ac:dyDescent="0.25">
      <c r="B669" s="18">
        <f t="shared" ref="B669:B732" si="20">$B$8</f>
        <v>3</v>
      </c>
      <c r="C669" s="17" t="str">
        <f t="shared" ref="C669:C732" si="21">$C$8</f>
        <v>Билайн</v>
      </c>
      <c r="D669" s="9"/>
      <c r="E669" s="60" t="str">
        <f>VLOOKUP('база от провайдера'!A643,Лист1!B$2:F$11,2,FALSE)</f>
        <v>Брянская область</v>
      </c>
      <c r="F669" s="60"/>
      <c r="G669" s="61" t="str">
        <f>VLOOKUP('база от провайдера'!A643,Лист1!B$2:F$11,3,FALSE)</f>
        <v>Брянск</v>
      </c>
      <c r="H669" s="60" t="str">
        <f>VLOOKUP('база от провайдера'!A643,Лист1!B$2:F$11,4,FALSE)</f>
        <v>г</v>
      </c>
      <c r="I669" s="60" t="str">
        <f>VLOOKUP('база от провайдера'!A643,Лист1!B$2:F$11,5,FALSE)</f>
        <v>ДА</v>
      </c>
      <c r="J669" s="60" t="str">
        <f>'база от провайдера'!D643</f>
        <v>Фокина</v>
      </c>
      <c r="K669" s="60" t="str">
        <f>IF( 'база от провайдера'!F643&lt;&gt;"",CONCATENATE('база от провайдера'!E643,"к",'база от провайдера'!F643),'база от провайдера'!E643)</f>
        <v>65</v>
      </c>
      <c r="M669" s="60" t="s">
        <v>1232</v>
      </c>
      <c r="T669" s="60" t="s">
        <v>1233</v>
      </c>
      <c r="AB669" s="62" t="str">
        <f>CONCATENATE(IF('база от провайдера'!G643&lt;&gt;"",CONCATENATE( "Дом запущен: ",'база от провайдера'!G643,". "),""), IF('база от провайдера'!M643&lt;&gt;"",CONCATENATE("Этажей: ",'база от провайдера'!M643,". "),""),  IF('база от провайдера'!N643&lt;&gt;"",CONCATENATE("Квартир: ",'база от провайдера'!N643),""))</f>
        <v>Дом запущен: 31/03/2011-17:06:28. Этажей: 4. Квартир: 4</v>
      </c>
      <c r="AC669" s="60"/>
      <c r="AD669" s="67" t="s">
        <v>1234</v>
      </c>
    </row>
    <row r="670" spans="2:30" x14ac:dyDescent="0.25">
      <c r="B670" s="18">
        <f t="shared" si="20"/>
        <v>3</v>
      </c>
      <c r="C670" s="17" t="str">
        <f t="shared" si="21"/>
        <v>Билайн</v>
      </c>
      <c r="D670" s="9"/>
      <c r="E670" s="60" t="str">
        <f>VLOOKUP('база от провайдера'!A644,Лист1!B$2:F$11,2,FALSE)</f>
        <v>Брянская область</v>
      </c>
      <c r="F670" s="60"/>
      <c r="G670" s="61" t="str">
        <f>VLOOKUP('база от провайдера'!A644,Лист1!B$2:F$11,3,FALSE)</f>
        <v>Брянск</v>
      </c>
      <c r="H670" s="60" t="str">
        <f>VLOOKUP('база от провайдера'!A644,Лист1!B$2:F$11,4,FALSE)</f>
        <v>г</v>
      </c>
      <c r="I670" s="60" t="str">
        <f>VLOOKUP('база от провайдера'!A644,Лист1!B$2:F$11,5,FALSE)</f>
        <v>ДА</v>
      </c>
      <c r="J670" s="60" t="str">
        <f>'база от провайдера'!D644</f>
        <v>Фокина</v>
      </c>
      <c r="K670" s="60" t="str">
        <f>IF( 'база от провайдера'!F644&lt;&gt;"",CONCATENATE('база от провайдера'!E644,"к",'база от провайдера'!F644),'база от провайдера'!E644)</f>
        <v>66</v>
      </c>
      <c r="M670" s="60" t="s">
        <v>1232</v>
      </c>
      <c r="T670" s="60" t="s">
        <v>1233</v>
      </c>
      <c r="AB670" s="62" t="str">
        <f>CONCATENATE(IF('база от провайдера'!G644&lt;&gt;"",CONCATENATE( "Дом запущен: ",'база от провайдера'!G644,". "),""), IF('база от провайдера'!M644&lt;&gt;"",CONCATENATE("Этажей: ",'база от провайдера'!M644,". "),""),  IF('база от провайдера'!N644&lt;&gt;"",CONCATENATE("Квартир: ",'база от провайдера'!N644),""))</f>
        <v>Дом запущен: 31/03/2011-12:46:12. Этажей: 4. Квартир: 5</v>
      </c>
      <c r="AC670" s="60"/>
      <c r="AD670" s="63" t="s">
        <v>1234</v>
      </c>
    </row>
    <row r="671" spans="2:30" x14ac:dyDescent="0.25">
      <c r="B671" s="18">
        <f t="shared" si="20"/>
        <v>3</v>
      </c>
      <c r="C671" s="17" t="str">
        <f t="shared" si="21"/>
        <v>Билайн</v>
      </c>
      <c r="D671" s="9"/>
      <c r="E671" s="60" t="str">
        <f>VLOOKUP('база от провайдера'!A645,Лист1!B$2:F$11,2,FALSE)</f>
        <v>Ленинградская область</v>
      </c>
      <c r="F671" s="60"/>
      <c r="G671" s="61" t="str">
        <f>VLOOKUP('база от провайдера'!A645,Лист1!B$2:F$11,3,FALSE)</f>
        <v>Санкт-Петербург</v>
      </c>
      <c r="H671" s="60" t="str">
        <f>VLOOKUP('база от провайдера'!A645,Лист1!B$2:F$11,4,FALSE)</f>
        <v>г</v>
      </c>
      <c r="I671" s="60" t="str">
        <f>VLOOKUP('база от провайдера'!A645,Лист1!B$2:F$11,5,FALSE)</f>
        <v>ДА</v>
      </c>
      <c r="J671" s="60" t="str">
        <f>'база от провайдера'!D645</f>
        <v>Пороховская Б.</v>
      </c>
      <c r="K671" s="60" t="str">
        <f>IF( 'база от провайдера'!F645&lt;&gt;"",CONCATENATE('база от провайдера'!E645,"к",'база от провайдера'!F645),'база от провайдера'!E645)</f>
        <v>21</v>
      </c>
      <c r="M671" s="60" t="s">
        <v>1232</v>
      </c>
      <c r="T671" s="60" t="s">
        <v>1233</v>
      </c>
      <c r="AB671" s="62" t="str">
        <f>CONCATENATE(IF('база от провайдера'!G645&lt;&gt;"",CONCATENATE( "Дом запущен: ",'база от провайдера'!G645,". "),""), IF('база от провайдера'!M645&lt;&gt;"",CONCATENATE("Этажей: ",'база от провайдера'!M645,". "),""),  IF('база от провайдера'!N645&lt;&gt;"",CONCATENATE("Квартир: ",'база от провайдера'!N645),""))</f>
        <v>Дом запущен: 26/07/2007-16:42:21. Этажей: 2. Квартир: 4</v>
      </c>
      <c r="AC671" s="60"/>
      <c r="AD671" s="67" t="s">
        <v>1234</v>
      </c>
    </row>
    <row r="672" spans="2:30" x14ac:dyDescent="0.25">
      <c r="B672" s="18">
        <f t="shared" si="20"/>
        <v>3</v>
      </c>
      <c r="C672" s="17" t="str">
        <f t="shared" si="21"/>
        <v>Билайн</v>
      </c>
      <c r="D672" s="9"/>
      <c r="E672" s="60" t="str">
        <f>VLOOKUP('база от провайдера'!A646,Лист1!B$2:F$11,2,FALSE)</f>
        <v>Ленинградская область</v>
      </c>
      <c r="F672" s="60"/>
      <c r="G672" s="61" t="str">
        <f>VLOOKUP('база от провайдера'!A646,Лист1!B$2:F$11,3,FALSE)</f>
        <v>Санкт-Петербург</v>
      </c>
      <c r="H672" s="60" t="str">
        <f>VLOOKUP('база от провайдера'!A646,Лист1!B$2:F$11,4,FALSE)</f>
        <v>г</v>
      </c>
      <c r="I672" s="60" t="str">
        <f>VLOOKUP('база от провайдера'!A646,Лист1!B$2:F$11,5,FALSE)</f>
        <v>ДА</v>
      </c>
      <c r="J672" s="60" t="str">
        <f>'база от провайдера'!D646</f>
        <v>Пороховская Б.</v>
      </c>
      <c r="K672" s="60" t="str">
        <f>IF( 'база от провайдера'!F646&lt;&gt;"",CONCATENATE('база от провайдера'!E646,"к",'база от провайдера'!F646),'база от провайдера'!E646)</f>
        <v>32</v>
      </c>
      <c r="M672" s="60" t="s">
        <v>1232</v>
      </c>
      <c r="T672" s="60" t="s">
        <v>1233</v>
      </c>
      <c r="AB672" s="62" t="str">
        <f>CONCATENATE(IF('база от провайдера'!G646&lt;&gt;"",CONCATENATE( "Дом запущен: ",'база от провайдера'!G646,". "),""), IF('база от провайдера'!M646&lt;&gt;"",CONCATENATE("Этажей: ",'база от провайдера'!M646,". "),""),  IF('база от провайдера'!N646&lt;&gt;"",CONCATENATE("Квартир: ",'база от провайдера'!N646),""))</f>
        <v>Дом запущен: 29/06/2007-18:48:54. Этажей: 4. Квартир: 5</v>
      </c>
      <c r="AC672" s="60"/>
      <c r="AD672" s="63" t="s">
        <v>1234</v>
      </c>
    </row>
    <row r="673" spans="2:30" x14ac:dyDescent="0.25">
      <c r="B673" s="18">
        <f t="shared" si="20"/>
        <v>3</v>
      </c>
      <c r="C673" s="17" t="str">
        <f t="shared" si="21"/>
        <v>Билайн</v>
      </c>
      <c r="D673" s="9"/>
      <c r="E673" s="60" t="str">
        <f>VLOOKUP('база от провайдера'!A647,Лист1!B$2:F$11,2,FALSE)</f>
        <v>Ленинградская область</v>
      </c>
      <c r="F673" s="60"/>
      <c r="G673" s="61" t="str">
        <f>VLOOKUP('база от провайдера'!A647,Лист1!B$2:F$11,3,FALSE)</f>
        <v>Санкт-Петербург</v>
      </c>
      <c r="H673" s="60" t="str">
        <f>VLOOKUP('база от провайдера'!A647,Лист1!B$2:F$11,4,FALSE)</f>
        <v>г</v>
      </c>
      <c r="I673" s="60" t="str">
        <f>VLOOKUP('база от провайдера'!A647,Лист1!B$2:F$11,5,FALSE)</f>
        <v>ДА</v>
      </c>
      <c r="J673" s="60" t="str">
        <f>'база от провайдера'!D647</f>
        <v>Пороховская Б.</v>
      </c>
      <c r="K673" s="60" t="str">
        <f>IF( 'база от провайдера'!F647&lt;&gt;"",CONCATENATE('база от провайдера'!E647,"к",'база от провайдера'!F647),'база от провайдера'!E647)</f>
        <v>33</v>
      </c>
      <c r="M673" s="60" t="s">
        <v>1232</v>
      </c>
      <c r="T673" s="60" t="s">
        <v>1233</v>
      </c>
      <c r="AB673" s="62" t="str">
        <f>CONCATENATE(IF('база от провайдера'!G647&lt;&gt;"",CONCATENATE( "Дом запущен: ",'база от провайдера'!G647,". "),""), IF('база от провайдера'!M647&lt;&gt;"",CONCATENATE("Этажей: ",'база от провайдера'!M647,". "),""),  IF('база от провайдера'!N647&lt;&gt;"",CONCATENATE("Квартир: ",'база от провайдера'!N647),""))</f>
        <v>Дом запущен: 26/07/2007-16:42:48. Этажей: 6. Квартир: 5</v>
      </c>
      <c r="AC673" s="60"/>
      <c r="AD673" s="67" t="s">
        <v>1234</v>
      </c>
    </row>
    <row r="674" spans="2:30" x14ac:dyDescent="0.25">
      <c r="B674" s="18">
        <f t="shared" si="20"/>
        <v>3</v>
      </c>
      <c r="C674" s="17" t="str">
        <f t="shared" si="21"/>
        <v>Билайн</v>
      </c>
      <c r="D674" s="9"/>
      <c r="E674" s="60" t="str">
        <f>VLOOKUP('база от провайдера'!A648,Лист1!B$2:F$11,2,FALSE)</f>
        <v>Ленинградская область</v>
      </c>
      <c r="F674" s="60"/>
      <c r="G674" s="61" t="str">
        <f>VLOOKUP('база от провайдера'!A648,Лист1!B$2:F$11,3,FALSE)</f>
        <v>Санкт-Петербург</v>
      </c>
      <c r="H674" s="60" t="str">
        <f>VLOOKUP('база от провайдера'!A648,Лист1!B$2:F$11,4,FALSE)</f>
        <v>г</v>
      </c>
      <c r="I674" s="60" t="str">
        <f>VLOOKUP('база от провайдера'!A648,Лист1!B$2:F$11,5,FALSE)</f>
        <v>ДА</v>
      </c>
      <c r="J674" s="60" t="str">
        <f>'база от провайдера'!D648</f>
        <v>Пороховская Б.</v>
      </c>
      <c r="K674" s="60" t="str">
        <f>IF( 'база от провайдера'!F648&lt;&gt;"",CONCATENATE('база от провайдера'!E648,"к",'база от провайдера'!F648),'база от провайдера'!E648)</f>
        <v>44</v>
      </c>
      <c r="M674" s="60" t="s">
        <v>1232</v>
      </c>
      <c r="T674" s="60" t="s">
        <v>1233</v>
      </c>
      <c r="AB674" s="62" t="str">
        <f>CONCATENATE(IF('база от провайдера'!G648&lt;&gt;"",CONCATENATE( "Дом запущен: ",'база от провайдера'!G648,". "),""), IF('база от провайдера'!M648&lt;&gt;"",CONCATENATE("Этажей: ",'база от провайдера'!M648,". "),""),  IF('база от провайдера'!N648&lt;&gt;"",CONCATENATE("Квартир: ",'база от провайдера'!N648),""))</f>
        <v>Дом запущен: 29/06/2007-18:43:54. Этажей: 5. Квартир: 5</v>
      </c>
      <c r="AC674" s="60"/>
      <c r="AD674" s="63" t="s">
        <v>1234</v>
      </c>
    </row>
    <row r="675" spans="2:30" x14ac:dyDescent="0.25">
      <c r="B675" s="18">
        <f t="shared" si="20"/>
        <v>3</v>
      </c>
      <c r="C675" s="17" t="str">
        <f t="shared" si="21"/>
        <v>Билайн</v>
      </c>
      <c r="D675" s="9"/>
      <c r="E675" s="60" t="str">
        <f>VLOOKUP('база от провайдера'!A649,Лист1!B$2:F$11,2,FALSE)</f>
        <v>Ленинградская область</v>
      </c>
      <c r="F675" s="60"/>
      <c r="G675" s="61" t="str">
        <f>VLOOKUP('база от провайдера'!A649,Лист1!B$2:F$11,3,FALSE)</f>
        <v>Санкт-Петербург</v>
      </c>
      <c r="H675" s="60" t="str">
        <f>VLOOKUP('база от провайдера'!A649,Лист1!B$2:F$11,4,FALSE)</f>
        <v>г</v>
      </c>
      <c r="I675" s="60" t="str">
        <f>VLOOKUP('база от провайдера'!A649,Лист1!B$2:F$11,5,FALSE)</f>
        <v>ДА</v>
      </c>
      <c r="J675" s="60" t="str">
        <f>'база от провайдера'!D649</f>
        <v>Пороховская Б.</v>
      </c>
      <c r="K675" s="60" t="str">
        <f>IF( 'база от провайдера'!F649&lt;&gt;"",CONCATENATE('база от провайдера'!E649,"к",'база от провайдера'!F649),'база от провайдера'!E649)</f>
        <v>44к4</v>
      </c>
      <c r="M675" s="60" t="s">
        <v>1232</v>
      </c>
      <c r="T675" s="60" t="s">
        <v>1233</v>
      </c>
      <c r="AB675" s="62" t="str">
        <f>CONCATENATE(IF('база от провайдера'!G649&lt;&gt;"",CONCATENATE( "Дом запущен: ",'база от провайдера'!G649,". "),""), IF('база от провайдера'!M649&lt;&gt;"",CONCATENATE("Этажей: ",'база от провайдера'!M649,". "),""),  IF('база от провайдера'!N649&lt;&gt;"",CONCATENATE("Квартир: ",'база от провайдера'!N649),""))</f>
        <v>Дом запущен: 29/06/2007-18:43:43. Этажей: 1. Квартир: 9</v>
      </c>
      <c r="AC675" s="60"/>
      <c r="AD675" s="67" t="s">
        <v>1234</v>
      </c>
    </row>
    <row r="676" spans="2:30" x14ac:dyDescent="0.25">
      <c r="B676" s="18">
        <f t="shared" si="20"/>
        <v>3</v>
      </c>
      <c r="C676" s="17" t="str">
        <f t="shared" si="21"/>
        <v>Билайн</v>
      </c>
      <c r="D676" s="9"/>
      <c r="E676" s="60" t="str">
        <f>VLOOKUP('база от провайдера'!A650,Лист1!B$2:F$11,2,FALSE)</f>
        <v>Ленинградская область</v>
      </c>
      <c r="F676" s="60"/>
      <c r="G676" s="61" t="str">
        <f>VLOOKUP('база от провайдера'!A650,Лист1!B$2:F$11,3,FALSE)</f>
        <v>Санкт-Петербург</v>
      </c>
      <c r="H676" s="60" t="str">
        <f>VLOOKUP('база от провайдера'!A650,Лист1!B$2:F$11,4,FALSE)</f>
        <v>г</v>
      </c>
      <c r="I676" s="60" t="str">
        <f>VLOOKUP('база от провайдера'!A650,Лист1!B$2:F$11,5,FALSE)</f>
        <v>ДА</v>
      </c>
      <c r="J676" s="60" t="str">
        <f>'база от провайдера'!D650</f>
        <v>Пороховская Б.</v>
      </c>
      <c r="K676" s="60" t="str">
        <f>IF( 'база от провайдера'!F650&lt;&gt;"",CONCATENATE('база от провайдера'!E650,"к",'база от провайдера'!F650),'база от провайдера'!E650)</f>
        <v>54к2</v>
      </c>
      <c r="M676" s="60" t="s">
        <v>1232</v>
      </c>
      <c r="T676" s="60" t="s">
        <v>1233</v>
      </c>
      <c r="AB676" s="62" t="str">
        <f>CONCATENATE(IF('база от провайдера'!G650&lt;&gt;"",CONCATENATE( "Дом запущен: ",'база от провайдера'!G650,". "),""), IF('база от провайдера'!M650&lt;&gt;"",CONCATENATE("Этажей: ",'база от провайдера'!M650,". "),""),  IF('база от провайдера'!N650&lt;&gt;"",CONCATENATE("Квартир: ",'база от провайдера'!N650),""))</f>
        <v>Дом запущен: 29/06/2007-18:44:42. Этажей: 5. Квартир: 5</v>
      </c>
      <c r="AC676" s="60"/>
      <c r="AD676" s="63" t="s">
        <v>1234</v>
      </c>
    </row>
    <row r="677" spans="2:30" x14ac:dyDescent="0.25">
      <c r="B677" s="18">
        <f t="shared" si="20"/>
        <v>3</v>
      </c>
      <c r="C677" s="17" t="str">
        <f t="shared" si="21"/>
        <v>Билайн</v>
      </c>
      <c r="D677" s="9"/>
      <c r="E677" s="60" t="str">
        <f>VLOOKUP('база от провайдера'!A651,Лист1!B$2:F$11,2,FALSE)</f>
        <v>Ленинградская область</v>
      </c>
      <c r="F677" s="60"/>
      <c r="G677" s="61" t="str">
        <f>VLOOKUP('база от провайдера'!A651,Лист1!B$2:F$11,3,FALSE)</f>
        <v>Санкт-Петербург</v>
      </c>
      <c r="H677" s="60" t="str">
        <f>VLOOKUP('база от провайдера'!A651,Лист1!B$2:F$11,4,FALSE)</f>
        <v>г</v>
      </c>
      <c r="I677" s="60" t="str">
        <f>VLOOKUP('база от провайдера'!A651,Лист1!B$2:F$11,5,FALSE)</f>
        <v>ДА</v>
      </c>
      <c r="J677" s="60" t="str">
        <f>'база от провайдера'!D651</f>
        <v>Большеохтинский</v>
      </c>
      <c r="K677" s="60" t="str">
        <f>IF( 'база от провайдера'!F651&lt;&gt;"",CONCATENATE('база от провайдера'!E651,"к",'база от провайдера'!F651),'база от провайдера'!E651)</f>
        <v>33</v>
      </c>
      <c r="M677" s="60" t="s">
        <v>1232</v>
      </c>
      <c r="T677" s="60" t="s">
        <v>1233</v>
      </c>
      <c r="AB677" s="62" t="str">
        <f>CONCATENATE(IF('база от провайдера'!G651&lt;&gt;"",CONCATENATE( "Дом запущен: ",'база от провайдера'!G651,". "),""), IF('база от провайдера'!M651&lt;&gt;"",CONCATENATE("Этажей: ",'база от провайдера'!M651,". "),""),  IF('база от провайдера'!N651&lt;&gt;"",CONCATENATE("Квартир: ",'база от провайдера'!N651),""))</f>
        <v>Дом запущен: 28/01/2011-09:26:55. Этажей: 7. Квартир: 9</v>
      </c>
      <c r="AC677" s="60"/>
      <c r="AD677" s="67" t="s">
        <v>1234</v>
      </c>
    </row>
    <row r="678" spans="2:30" x14ac:dyDescent="0.25">
      <c r="B678" s="18">
        <f t="shared" si="20"/>
        <v>3</v>
      </c>
      <c r="C678" s="17" t="str">
        <f t="shared" si="21"/>
        <v>Билайн</v>
      </c>
      <c r="D678" s="9"/>
      <c r="E678" s="60" t="str">
        <f>VLOOKUP('база от провайдера'!A652,Лист1!B$2:F$11,2,FALSE)</f>
        <v>Ленинградская область</v>
      </c>
      <c r="F678" s="60"/>
      <c r="G678" s="61" t="str">
        <f>VLOOKUP('база от провайдера'!A652,Лист1!B$2:F$11,3,FALSE)</f>
        <v>Санкт-Петербург</v>
      </c>
      <c r="H678" s="60" t="str">
        <f>VLOOKUP('база от провайдера'!A652,Лист1!B$2:F$11,4,FALSE)</f>
        <v>г</v>
      </c>
      <c r="I678" s="60" t="str">
        <f>VLOOKUP('база от провайдера'!A652,Лист1!B$2:F$11,5,FALSE)</f>
        <v>ДА</v>
      </c>
      <c r="J678" s="60" t="str">
        <f>'база от провайдера'!D652</f>
        <v>Большеохтинский</v>
      </c>
      <c r="K678" s="60" t="str">
        <f>IF( 'база от провайдера'!F652&lt;&gt;"",CONCATENATE('база от провайдера'!E652,"к",'база от провайдера'!F652),'база от провайдера'!E652)</f>
        <v>35</v>
      </c>
      <c r="M678" s="60" t="s">
        <v>1232</v>
      </c>
      <c r="T678" s="60" t="s">
        <v>1233</v>
      </c>
      <c r="AB678" s="62" t="str">
        <f>CONCATENATE(IF('база от провайдера'!G652&lt;&gt;"",CONCATENATE( "Дом запущен: ",'база от провайдера'!G652,". "),""), IF('база от провайдера'!M652&lt;&gt;"",CONCATENATE("Этажей: ",'база от провайдера'!M652,". "),""),  IF('база от провайдера'!N652&lt;&gt;"",CONCATENATE("Квартир: ",'база от провайдера'!N652),""))</f>
        <v>Дом запущен: 28/01/2011-09:27:08. Этажей: 6. Квартир: 9</v>
      </c>
      <c r="AC678" s="60"/>
      <c r="AD678" s="63" t="s">
        <v>1234</v>
      </c>
    </row>
    <row r="679" spans="2:30" x14ac:dyDescent="0.25">
      <c r="B679" s="18">
        <f t="shared" si="20"/>
        <v>3</v>
      </c>
      <c r="C679" s="17" t="str">
        <f t="shared" si="21"/>
        <v>Билайн</v>
      </c>
      <c r="D679" s="9"/>
      <c r="E679" s="60" t="str">
        <f>VLOOKUP('база от провайдера'!A653,Лист1!B$2:F$11,2,FALSE)</f>
        <v>Ленинградская область</v>
      </c>
      <c r="F679" s="60"/>
      <c r="G679" s="61" t="str">
        <f>VLOOKUP('база от провайдера'!A653,Лист1!B$2:F$11,3,FALSE)</f>
        <v>Санкт-Петербург</v>
      </c>
      <c r="H679" s="60" t="str">
        <f>VLOOKUP('база от провайдера'!A653,Лист1!B$2:F$11,4,FALSE)</f>
        <v>г</v>
      </c>
      <c r="I679" s="60" t="str">
        <f>VLOOKUP('база от провайдера'!A653,Лист1!B$2:F$11,5,FALSE)</f>
        <v>ДА</v>
      </c>
      <c r="J679" s="60" t="str">
        <f>'база от провайдера'!D653</f>
        <v>Большеохтинский</v>
      </c>
      <c r="K679" s="60" t="str">
        <f>IF( 'база от провайдера'!F653&lt;&gt;"",CONCATENATE('база от провайдера'!E653,"к",'база от провайдера'!F653),'база от провайдера'!E653)</f>
        <v>39</v>
      </c>
      <c r="M679" s="60" t="s">
        <v>1232</v>
      </c>
      <c r="T679" s="60" t="s">
        <v>1233</v>
      </c>
      <c r="AB679" s="62" t="str">
        <f>CONCATENATE(IF('база от провайдера'!G653&lt;&gt;"",CONCATENATE( "Дом запущен: ",'база от провайдера'!G653,". "),""), IF('база от провайдера'!M653&lt;&gt;"",CONCATENATE("Этажей: ",'база от провайдера'!M653,". "),""),  IF('база от провайдера'!N653&lt;&gt;"",CONCATENATE("Квартир: ",'база от провайдера'!N653),""))</f>
        <v>Дом запущен: 28/01/2011-09:31:26. Этажей: 10. Квартир: 9</v>
      </c>
      <c r="AC679" s="60"/>
      <c r="AD679" s="67" t="s">
        <v>1234</v>
      </c>
    </row>
    <row r="680" spans="2:30" x14ac:dyDescent="0.25">
      <c r="B680" s="18">
        <f t="shared" si="20"/>
        <v>3</v>
      </c>
      <c r="C680" s="17" t="str">
        <f t="shared" si="21"/>
        <v>Билайн</v>
      </c>
      <c r="D680" s="9"/>
      <c r="E680" s="60" t="str">
        <f>VLOOKUP('база от провайдера'!A654,Лист1!B$2:F$11,2,FALSE)</f>
        <v>Ленинградская область</v>
      </c>
      <c r="F680" s="60"/>
      <c r="G680" s="61" t="str">
        <f>VLOOKUP('база от провайдера'!A654,Лист1!B$2:F$11,3,FALSE)</f>
        <v>Санкт-Петербург</v>
      </c>
      <c r="H680" s="60" t="str">
        <f>VLOOKUP('база от провайдера'!A654,Лист1!B$2:F$11,4,FALSE)</f>
        <v>г</v>
      </c>
      <c r="I680" s="60" t="str">
        <f>VLOOKUP('база от провайдера'!A654,Лист1!B$2:F$11,5,FALSE)</f>
        <v>ДА</v>
      </c>
      <c r="J680" s="60" t="str">
        <f>'база от провайдера'!D654</f>
        <v>Большеохтинский</v>
      </c>
      <c r="K680" s="60" t="str">
        <f>IF( 'база от провайдера'!F654&lt;&gt;"",CONCATENATE('база от провайдера'!E654,"к",'база от провайдера'!F654),'база от провайдера'!E654)</f>
        <v>25/2</v>
      </c>
      <c r="M680" s="60" t="s">
        <v>1232</v>
      </c>
      <c r="T680" s="60" t="s">
        <v>1233</v>
      </c>
      <c r="AB680" s="62" t="str">
        <f>CONCATENATE(IF('база от провайдера'!G654&lt;&gt;"",CONCATENATE( "Дом запущен: ",'база от провайдера'!G654,". "),""), IF('база от провайдера'!M654&lt;&gt;"",CONCATENATE("Этажей: ",'база от провайдера'!M654,". "),""),  IF('база от провайдера'!N654&lt;&gt;"",CONCATENATE("Квартир: ",'база от провайдера'!N654),""))</f>
        <v>Дом запущен: 28/09/2007-20:22:15. Этажей: 4. Квартир: 3</v>
      </c>
      <c r="AC680" s="60"/>
      <c r="AD680" s="63" t="s">
        <v>1234</v>
      </c>
    </row>
    <row r="681" spans="2:30" x14ac:dyDescent="0.25">
      <c r="B681" s="18">
        <f t="shared" si="20"/>
        <v>3</v>
      </c>
      <c r="C681" s="17" t="str">
        <f t="shared" si="21"/>
        <v>Билайн</v>
      </c>
      <c r="D681" s="9"/>
      <c r="E681" s="60" t="str">
        <f>VLOOKUP('база от провайдера'!A655,Лист1!B$2:F$11,2,FALSE)</f>
        <v>Брянская область</v>
      </c>
      <c r="F681" s="60"/>
      <c r="G681" s="61" t="str">
        <f>VLOOKUP('база от провайдера'!A655,Лист1!B$2:F$11,3,FALSE)</f>
        <v>Брянск</v>
      </c>
      <c r="H681" s="60" t="str">
        <f>VLOOKUP('база от провайдера'!A655,Лист1!B$2:F$11,4,FALSE)</f>
        <v>г</v>
      </c>
      <c r="I681" s="60" t="str">
        <f>VLOOKUP('база от провайдера'!A655,Лист1!B$2:F$11,5,FALSE)</f>
        <v>ДА</v>
      </c>
      <c r="J681" s="60" t="str">
        <f>'база от провайдера'!D655</f>
        <v>Станке Димитрова</v>
      </c>
      <c r="K681" s="60" t="str">
        <f>IF( 'база от провайдера'!F655&lt;&gt;"",CONCATENATE('база от провайдера'!E655,"к",'база от провайдера'!F655),'база от провайдера'!E655)</f>
        <v>13</v>
      </c>
      <c r="M681" s="60" t="s">
        <v>1232</v>
      </c>
      <c r="T681" s="60" t="s">
        <v>1233</v>
      </c>
      <c r="AB681" s="62" t="str">
        <f>CONCATENATE(IF('база от провайдера'!G655&lt;&gt;"",CONCATENATE( "Дом запущен: ",'база от провайдера'!G655,". "),""), IF('база от провайдера'!M655&lt;&gt;"",CONCATENATE("Этажей: ",'база от провайдера'!M655,". "),""),  IF('база от провайдера'!N655&lt;&gt;"",CONCATENATE("Квартир: ",'база от провайдера'!N655),""))</f>
        <v>Дом запущен: 28/12/2011-13:49:22. Этажей: 3. Квартир: 5</v>
      </c>
      <c r="AC681" s="60"/>
      <c r="AD681" s="67" t="s">
        <v>1234</v>
      </c>
    </row>
    <row r="682" spans="2:30" x14ac:dyDescent="0.25">
      <c r="B682" s="18">
        <f t="shared" si="20"/>
        <v>3</v>
      </c>
      <c r="C682" s="17" t="str">
        <f t="shared" si="21"/>
        <v>Билайн</v>
      </c>
      <c r="D682" s="9"/>
      <c r="E682" s="60" t="str">
        <f>VLOOKUP('база от провайдера'!A656,Лист1!B$2:F$11,2,FALSE)</f>
        <v>Брянская область</v>
      </c>
      <c r="F682" s="60"/>
      <c r="G682" s="61" t="str">
        <f>VLOOKUP('база от провайдера'!A656,Лист1!B$2:F$11,3,FALSE)</f>
        <v>Брянск</v>
      </c>
      <c r="H682" s="60" t="str">
        <f>VLOOKUP('база от провайдера'!A656,Лист1!B$2:F$11,4,FALSE)</f>
        <v>г</v>
      </c>
      <c r="I682" s="60" t="str">
        <f>VLOOKUP('база от провайдера'!A656,Лист1!B$2:F$11,5,FALSE)</f>
        <v>ДА</v>
      </c>
      <c r="J682" s="60" t="str">
        <f>'база от провайдера'!D656</f>
        <v>Станке Димитрова</v>
      </c>
      <c r="K682" s="60" t="str">
        <f>IF( 'база от провайдера'!F656&lt;&gt;"",CONCATENATE('база от провайдера'!E656,"к",'база от провайдера'!F656),'база от провайдера'!E656)</f>
        <v>16</v>
      </c>
      <c r="M682" s="60" t="s">
        <v>1232</v>
      </c>
      <c r="T682" s="60" t="s">
        <v>1233</v>
      </c>
      <c r="AB682" s="62" t="str">
        <f>CONCATENATE(IF('база от провайдера'!G656&lt;&gt;"",CONCATENATE( "Дом запущен: ",'база от провайдера'!G656,". "),""), IF('база от провайдера'!M656&lt;&gt;"",CONCATENATE("Этажей: ",'база от провайдера'!M656,". "),""),  IF('база от провайдера'!N656&lt;&gt;"",CONCATENATE("Квартир: ",'база от провайдера'!N656),""))</f>
        <v>Дом запущен: 17/08/2009-11:17:05. Этажей: 5. Квартир: 5</v>
      </c>
      <c r="AC682" s="60"/>
      <c r="AD682" s="63" t="s">
        <v>1234</v>
      </c>
    </row>
    <row r="683" spans="2:30" x14ac:dyDescent="0.25">
      <c r="B683" s="18">
        <f t="shared" si="20"/>
        <v>3</v>
      </c>
      <c r="C683" s="17" t="str">
        <f t="shared" si="21"/>
        <v>Билайн</v>
      </c>
      <c r="D683" s="9"/>
      <c r="E683" s="60" t="str">
        <f>VLOOKUP('база от провайдера'!A657,Лист1!B$2:F$11,2,FALSE)</f>
        <v>Брянская область</v>
      </c>
      <c r="F683" s="60"/>
      <c r="G683" s="61" t="str">
        <f>VLOOKUP('база от провайдера'!A657,Лист1!B$2:F$11,3,FALSE)</f>
        <v>Брянск</v>
      </c>
      <c r="H683" s="60" t="str">
        <f>VLOOKUP('база от провайдера'!A657,Лист1!B$2:F$11,4,FALSE)</f>
        <v>г</v>
      </c>
      <c r="I683" s="60" t="str">
        <f>VLOOKUP('база от провайдера'!A657,Лист1!B$2:F$11,5,FALSE)</f>
        <v>ДА</v>
      </c>
      <c r="J683" s="60" t="str">
        <f>'база от провайдера'!D657</f>
        <v>Станке Димитрова</v>
      </c>
      <c r="K683" s="60" t="str">
        <f>IF( 'база от провайдера'!F657&lt;&gt;"",CONCATENATE('база от провайдера'!E657,"к",'база от провайдера'!F657),'база от провайдера'!E657)</f>
        <v>67к1</v>
      </c>
      <c r="M683" s="60" t="s">
        <v>1232</v>
      </c>
      <c r="T683" s="60" t="s">
        <v>1233</v>
      </c>
      <c r="AB683" s="62" t="str">
        <f>CONCATENATE(IF('база от провайдера'!G657&lt;&gt;"",CONCATENATE( "Дом запущен: ",'база от провайдера'!G657,". "),""), IF('база от провайдера'!M657&lt;&gt;"",CONCATENATE("Этажей: ",'база от провайдера'!M657,". "),""),  IF('база от провайдера'!N657&lt;&gt;"",CONCATENATE("Квартир: ",'база от провайдера'!N657),""))</f>
        <v xml:space="preserve">Дом запущен: 30/04/2015-14:09:48. Этажей: 18. </v>
      </c>
      <c r="AC683" s="60"/>
      <c r="AD683" s="67" t="s">
        <v>1234</v>
      </c>
    </row>
    <row r="684" spans="2:30" x14ac:dyDescent="0.25">
      <c r="B684" s="18">
        <f t="shared" si="20"/>
        <v>3</v>
      </c>
      <c r="C684" s="17" t="str">
        <f t="shared" si="21"/>
        <v>Билайн</v>
      </c>
      <c r="D684" s="9"/>
      <c r="E684" s="60" t="str">
        <f>VLOOKUP('база от провайдера'!A658,Лист1!B$2:F$11,2,FALSE)</f>
        <v>Брянская область</v>
      </c>
      <c r="F684" s="60"/>
      <c r="G684" s="61" t="str">
        <f>VLOOKUP('база от провайдера'!A658,Лист1!B$2:F$11,3,FALSE)</f>
        <v>Брянск</v>
      </c>
      <c r="H684" s="60" t="str">
        <f>VLOOKUP('база от провайдера'!A658,Лист1!B$2:F$11,4,FALSE)</f>
        <v>г</v>
      </c>
      <c r="I684" s="60" t="str">
        <f>VLOOKUP('база от провайдера'!A658,Лист1!B$2:F$11,5,FALSE)</f>
        <v>ДА</v>
      </c>
      <c r="J684" s="60" t="str">
        <f>'база от провайдера'!D658</f>
        <v>Станке Димитрова</v>
      </c>
      <c r="K684" s="60" t="str">
        <f>IF( 'база от провайдера'!F658&lt;&gt;"",CONCATENATE('база от провайдера'!E658,"к",'база от провайдера'!F658),'база от провайдера'!E658)</f>
        <v>67к6</v>
      </c>
      <c r="M684" s="60" t="s">
        <v>1232</v>
      </c>
      <c r="T684" s="60" t="s">
        <v>1233</v>
      </c>
      <c r="AB684" s="62" t="str">
        <f>CONCATENATE(IF('база от провайдера'!G658&lt;&gt;"",CONCATENATE( "Дом запущен: ",'база от провайдера'!G658,". "),""), IF('база от провайдера'!M658&lt;&gt;"",CONCATENATE("Этажей: ",'база от провайдера'!M658,". "),""),  IF('база от провайдера'!N658&lt;&gt;"",CONCATENATE("Квартир: ",'база от провайдера'!N658),""))</f>
        <v xml:space="preserve">Дом запущен: 01/10/2015-13:47:13. Этажей: 18. </v>
      </c>
      <c r="AC684" s="60"/>
      <c r="AD684" s="63" t="s">
        <v>1234</v>
      </c>
    </row>
    <row r="685" spans="2:30" x14ac:dyDescent="0.25">
      <c r="B685" s="18">
        <f t="shared" si="20"/>
        <v>3</v>
      </c>
      <c r="C685" s="17" t="str">
        <f t="shared" si="21"/>
        <v>Билайн</v>
      </c>
      <c r="D685" s="9"/>
      <c r="E685" s="60" t="str">
        <f>VLOOKUP('база от провайдера'!A659,Лист1!B$2:F$11,2,FALSE)</f>
        <v>Брянская область</v>
      </c>
      <c r="F685" s="60"/>
      <c r="G685" s="61" t="str">
        <f>VLOOKUP('база от провайдера'!A659,Лист1!B$2:F$11,3,FALSE)</f>
        <v>Брянск</v>
      </c>
      <c r="H685" s="60" t="str">
        <f>VLOOKUP('база от провайдера'!A659,Лист1!B$2:F$11,4,FALSE)</f>
        <v>г</v>
      </c>
      <c r="I685" s="60" t="str">
        <f>VLOOKUP('база от провайдера'!A659,Лист1!B$2:F$11,5,FALSE)</f>
        <v>ДА</v>
      </c>
      <c r="J685" s="60" t="str">
        <f>'база от провайдера'!D659</f>
        <v>Станке Димитрова</v>
      </c>
      <c r="K685" s="60" t="str">
        <f>IF( 'база от провайдера'!F659&lt;&gt;"",CONCATENATE('база от провайдера'!E659,"к",'база от провайдера'!F659),'база от провайдера'!E659)</f>
        <v>102</v>
      </c>
      <c r="M685" s="60" t="s">
        <v>1232</v>
      </c>
      <c r="T685" s="60" t="s">
        <v>1233</v>
      </c>
      <c r="AB685" s="62" t="str">
        <f>CONCATENATE(IF('база от провайдера'!G659&lt;&gt;"",CONCATENATE( "Дом запущен: ",'база от провайдера'!G659,". "),""), IF('база от провайдера'!M659&lt;&gt;"",CONCATENATE("Этажей: ",'база от провайдера'!M659,". "),""),  IF('база от провайдера'!N659&lt;&gt;"",CONCATENATE("Квартир: ",'база от провайдера'!N659),""))</f>
        <v>Дом запущен: 17/06/2015-17:49:16. Этажей: 2. Квартир: 9</v>
      </c>
      <c r="AC685" s="60"/>
      <c r="AD685" s="67" t="s">
        <v>1234</v>
      </c>
    </row>
    <row r="686" spans="2:30" x14ac:dyDescent="0.25">
      <c r="B686" s="18">
        <f t="shared" si="20"/>
        <v>3</v>
      </c>
      <c r="C686" s="17" t="str">
        <f t="shared" si="21"/>
        <v>Билайн</v>
      </c>
      <c r="D686" s="9"/>
      <c r="E686" s="60" t="str">
        <f>VLOOKUP('база от провайдера'!A660,Лист1!B$2:F$11,2,FALSE)</f>
        <v>Брянская область</v>
      </c>
      <c r="F686" s="60"/>
      <c r="G686" s="61" t="str">
        <f>VLOOKUP('база от провайдера'!A660,Лист1!B$2:F$11,3,FALSE)</f>
        <v>Брянск</v>
      </c>
      <c r="H686" s="60" t="str">
        <f>VLOOKUP('база от провайдера'!A660,Лист1!B$2:F$11,4,FALSE)</f>
        <v>г</v>
      </c>
      <c r="I686" s="60" t="str">
        <f>VLOOKUP('база от провайдера'!A660,Лист1!B$2:F$11,5,FALSE)</f>
        <v>ДА</v>
      </c>
      <c r="J686" s="60" t="str">
        <f>'база от провайдера'!D660</f>
        <v>Станке Димитрова</v>
      </c>
      <c r="K686" s="60" t="str">
        <f>IF( 'база от провайдера'!F660&lt;&gt;"",CONCATENATE('база от провайдера'!E660,"к",'база от провайдера'!F660),'база от провайдера'!E660)</f>
        <v>106</v>
      </c>
      <c r="M686" s="60" t="s">
        <v>1232</v>
      </c>
      <c r="T686" s="60" t="s">
        <v>1233</v>
      </c>
      <c r="AB686" s="62" t="str">
        <f>CONCATENATE(IF('база от провайдера'!G660&lt;&gt;"",CONCATENATE( "Дом запущен: ",'база от провайдера'!G660,". "),""), IF('база от провайдера'!M660&lt;&gt;"",CONCATENATE("Этажей: ",'база от провайдера'!M660,". "),""),  IF('база от провайдера'!N660&lt;&gt;"",CONCATENATE("Квартир: ",'база от провайдера'!N660),""))</f>
        <v>Дом запущен: 29/05/2015-10:33:38. Этажей: 2. Квартир: 9</v>
      </c>
      <c r="AC686" s="60"/>
      <c r="AD686" s="63" t="s">
        <v>1234</v>
      </c>
    </row>
    <row r="687" spans="2:30" x14ac:dyDescent="0.25">
      <c r="B687" s="18">
        <f t="shared" si="20"/>
        <v>3</v>
      </c>
      <c r="C687" s="17" t="str">
        <f t="shared" si="21"/>
        <v>Билайн</v>
      </c>
      <c r="D687" s="9"/>
      <c r="E687" s="60" t="str">
        <f>VLOOKUP('база от провайдера'!A661,Лист1!B$2:F$11,2,FALSE)</f>
        <v>Брянская область</v>
      </c>
      <c r="F687" s="60"/>
      <c r="G687" s="61" t="str">
        <f>VLOOKUP('база от провайдера'!A661,Лист1!B$2:F$11,3,FALSE)</f>
        <v>Брянск</v>
      </c>
      <c r="H687" s="60" t="str">
        <f>VLOOKUP('база от провайдера'!A661,Лист1!B$2:F$11,4,FALSE)</f>
        <v>г</v>
      </c>
      <c r="I687" s="60" t="str">
        <f>VLOOKUP('база от провайдера'!A661,Лист1!B$2:F$11,5,FALSE)</f>
        <v>ДА</v>
      </c>
      <c r="J687" s="60" t="str">
        <f>'база от провайдера'!D661</f>
        <v>Станке Димитрова</v>
      </c>
      <c r="K687" s="60" t="str">
        <f>IF( 'база от провайдера'!F661&lt;&gt;"",CONCATENATE('база от провайдера'!E661,"к",'база от провайдера'!F661),'база от провайдера'!E661)</f>
        <v>24А</v>
      </c>
      <c r="M687" s="60" t="s">
        <v>1232</v>
      </c>
      <c r="T687" s="60" t="s">
        <v>1233</v>
      </c>
      <c r="AB687" s="62" t="str">
        <f>CONCATENATE(IF('база от провайдера'!G661&lt;&gt;"",CONCATENATE( "Дом запущен: ",'база от провайдера'!G661,". "),""), IF('база от провайдера'!M661&lt;&gt;"",CONCATENATE("Этажей: ",'база от провайдера'!M661,". "),""),  IF('база от провайдера'!N661&lt;&gt;"",CONCATENATE("Квартир: ",'база от провайдера'!N661),""))</f>
        <v>Дом запущен: 17/08/2009-11:20:54. Этажей: 2. Квартир: 5</v>
      </c>
      <c r="AC687" s="60"/>
      <c r="AD687" s="67" t="s">
        <v>1234</v>
      </c>
    </row>
    <row r="688" spans="2:30" x14ac:dyDescent="0.25">
      <c r="B688" s="18">
        <f t="shared" si="20"/>
        <v>3</v>
      </c>
      <c r="C688" s="17" t="str">
        <f t="shared" si="21"/>
        <v>Билайн</v>
      </c>
      <c r="D688" s="9"/>
      <c r="E688" s="60" t="str">
        <f>VLOOKUP('база от провайдера'!A662,Лист1!B$2:F$11,2,FALSE)</f>
        <v>Курская область</v>
      </c>
      <c r="F688" s="60"/>
      <c r="G688" s="61" t="str">
        <f>VLOOKUP('база от провайдера'!A662,Лист1!B$2:F$11,3,FALSE)</f>
        <v>Курчатов</v>
      </c>
      <c r="H688" s="60" t="str">
        <f>VLOOKUP('база от провайдера'!A662,Лист1!B$2:F$11,4,FALSE)</f>
        <v>г</v>
      </c>
      <c r="I688" s="60">
        <f>VLOOKUP('база от провайдера'!A662,Лист1!B$2:F$11,5,FALSE)</f>
        <v>0</v>
      </c>
      <c r="J688" s="60" t="str">
        <f>'база от провайдера'!D662</f>
        <v>Набережная</v>
      </c>
      <c r="K688" s="60" t="str">
        <f>IF( 'база от провайдера'!F662&lt;&gt;"",CONCATENATE('база от провайдера'!E662,"к",'база от провайдера'!F662),'база от провайдера'!E662)</f>
        <v>7</v>
      </c>
      <c r="M688" s="60" t="s">
        <v>1232</v>
      </c>
      <c r="T688" s="60" t="s">
        <v>1233</v>
      </c>
      <c r="AB688" s="62" t="str">
        <f>CONCATENATE(IF('база от провайдера'!G662&lt;&gt;"",CONCATENATE( "Дом запущен: ",'база от провайдера'!G662,". "),""), IF('база от провайдера'!M662&lt;&gt;"",CONCATENATE("Этажей: ",'база от провайдера'!M662,". "),""),  IF('база от провайдера'!N662&lt;&gt;"",CONCATENATE("Квартир: ",'база от провайдера'!N662),""))</f>
        <v>Дом запущен: 29/06/2015-15:22:08. Этажей: 6. Квартир: 9</v>
      </c>
      <c r="AC688" s="60"/>
      <c r="AD688" s="63" t="s">
        <v>1234</v>
      </c>
    </row>
    <row r="689" spans="2:30" x14ac:dyDescent="0.25">
      <c r="B689" s="18">
        <f t="shared" si="20"/>
        <v>3</v>
      </c>
      <c r="C689" s="17" t="str">
        <f t="shared" si="21"/>
        <v>Билайн</v>
      </c>
      <c r="D689" s="9"/>
      <c r="E689" s="60" t="str">
        <f>VLOOKUP('база от провайдера'!A663,Лист1!B$2:F$11,2,FALSE)</f>
        <v>Курская область</v>
      </c>
      <c r="F689" s="60"/>
      <c r="G689" s="61" t="str">
        <f>VLOOKUP('база от провайдера'!A663,Лист1!B$2:F$11,3,FALSE)</f>
        <v>Курчатов</v>
      </c>
      <c r="H689" s="60" t="str">
        <f>VLOOKUP('база от провайдера'!A663,Лист1!B$2:F$11,4,FALSE)</f>
        <v>г</v>
      </c>
      <c r="I689" s="60">
        <f>VLOOKUP('база от провайдера'!A663,Лист1!B$2:F$11,5,FALSE)</f>
        <v>0</v>
      </c>
      <c r="J689" s="60" t="str">
        <f>'база от провайдера'!D663</f>
        <v>Строителей</v>
      </c>
      <c r="K689" s="60" t="str">
        <f>IF( 'база от провайдера'!F663&lt;&gt;"",CONCATENATE('база от провайдера'!E663,"к",'база от провайдера'!F663),'база от провайдера'!E663)</f>
        <v>7</v>
      </c>
      <c r="M689" s="60" t="s">
        <v>1232</v>
      </c>
      <c r="T689" s="60" t="s">
        <v>1233</v>
      </c>
      <c r="AB689" s="62" t="str">
        <f>CONCATENATE(IF('база от провайдера'!G663&lt;&gt;"",CONCATENATE( "Дом запущен: ",'база от провайдера'!G663,". "),""), IF('база от провайдера'!M663&lt;&gt;"",CONCATENATE("Этажей: ",'база от провайдера'!M663,". "),""),  IF('база от провайдера'!N663&lt;&gt;"",CONCATENATE("Квартир: ",'база от провайдера'!N663),""))</f>
        <v>Дом запущен: 25/10/2012-17:34:52. Этажей: 5. Квартир: 9</v>
      </c>
      <c r="AC689" s="60"/>
      <c r="AD689" s="67" t="s">
        <v>1234</v>
      </c>
    </row>
    <row r="690" spans="2:30" x14ac:dyDescent="0.25">
      <c r="B690" s="18">
        <f t="shared" si="20"/>
        <v>3</v>
      </c>
      <c r="C690" s="17" t="str">
        <f t="shared" si="21"/>
        <v>Билайн</v>
      </c>
      <c r="D690" s="9"/>
      <c r="E690" s="60" t="str">
        <f>VLOOKUP('база от провайдера'!A664,Лист1!B$2:F$11,2,FALSE)</f>
        <v>Курская область</v>
      </c>
      <c r="F690" s="60"/>
      <c r="G690" s="61" t="str">
        <f>VLOOKUP('база от провайдера'!A664,Лист1!B$2:F$11,3,FALSE)</f>
        <v>Курчатов</v>
      </c>
      <c r="H690" s="60" t="str">
        <f>VLOOKUP('база от провайдера'!A664,Лист1!B$2:F$11,4,FALSE)</f>
        <v>г</v>
      </c>
      <c r="I690" s="60">
        <f>VLOOKUP('база от провайдера'!A664,Лист1!B$2:F$11,5,FALSE)</f>
        <v>0</v>
      </c>
      <c r="J690" s="60" t="str">
        <f>'база от провайдера'!D664</f>
        <v>Космонавтов</v>
      </c>
      <c r="K690" s="60" t="str">
        <f>IF( 'база от провайдера'!F664&lt;&gt;"",CONCATENATE('база от провайдера'!E664,"к",'база от провайдера'!F664),'база от провайдера'!E664)</f>
        <v>12</v>
      </c>
      <c r="M690" s="60" t="s">
        <v>1232</v>
      </c>
      <c r="T690" s="60" t="s">
        <v>1233</v>
      </c>
      <c r="AB690" s="62" t="str">
        <f>CONCATENATE(IF('база от провайдера'!G664&lt;&gt;"",CONCATENATE( "Дом запущен: ",'база от провайдера'!G664,". "),""), IF('база от провайдера'!M664&lt;&gt;"",CONCATENATE("Этажей: ",'база от провайдера'!M664,". "),""),  IF('база от провайдера'!N664&lt;&gt;"",CONCATENATE("Квартир: ",'база от провайдера'!N664),""))</f>
        <v>Дом запущен: 07/10/2011-17:41:34. Этажей: 5. Квартир: 5</v>
      </c>
      <c r="AC690" s="60"/>
      <c r="AD690" s="63" t="s">
        <v>1234</v>
      </c>
    </row>
    <row r="691" spans="2:30" x14ac:dyDescent="0.25">
      <c r="B691" s="18">
        <f t="shared" si="20"/>
        <v>3</v>
      </c>
      <c r="C691" s="17" t="str">
        <f t="shared" si="21"/>
        <v>Билайн</v>
      </c>
      <c r="D691" s="9"/>
      <c r="E691" s="60" t="str">
        <f>VLOOKUP('база от провайдера'!A665,Лист1!B$2:F$11,2,FALSE)</f>
        <v>Курская область</v>
      </c>
      <c r="F691" s="60"/>
      <c r="G691" s="61" t="str">
        <f>VLOOKUP('база от провайдера'!A665,Лист1!B$2:F$11,3,FALSE)</f>
        <v>Курчатов</v>
      </c>
      <c r="H691" s="60" t="str">
        <f>VLOOKUP('база от провайдера'!A665,Лист1!B$2:F$11,4,FALSE)</f>
        <v>г</v>
      </c>
      <c r="I691" s="60">
        <f>VLOOKUP('база от провайдера'!A665,Лист1!B$2:F$11,5,FALSE)</f>
        <v>0</v>
      </c>
      <c r="J691" s="60" t="str">
        <f>'база от провайдера'!D665</f>
        <v>Космонавтов</v>
      </c>
      <c r="K691" s="60" t="str">
        <f>IF( 'база от провайдера'!F665&lt;&gt;"",CONCATENATE('база от провайдера'!E665,"к",'база от провайдера'!F665),'база от провайдера'!E665)</f>
        <v>14</v>
      </c>
      <c r="M691" s="60" t="s">
        <v>1232</v>
      </c>
      <c r="T691" s="60" t="s">
        <v>1233</v>
      </c>
      <c r="AB691" s="62" t="str">
        <f>CONCATENATE(IF('база от провайдера'!G665&lt;&gt;"",CONCATENATE( "Дом запущен: ",'база от провайдера'!G665,". "),""), IF('база от провайдера'!M665&lt;&gt;"",CONCATENATE("Этажей: ",'база от провайдера'!M665,". "),""),  IF('база от провайдера'!N665&lt;&gt;"",CONCATENATE("Квартир: ",'база от провайдера'!N665),""))</f>
        <v>Дом запущен: 07/10/2011-17:41:33. Этажей: 4. Квартир: 9</v>
      </c>
      <c r="AC691" s="60"/>
      <c r="AD691" s="67" t="s">
        <v>1234</v>
      </c>
    </row>
    <row r="692" spans="2:30" x14ac:dyDescent="0.25">
      <c r="B692" s="18">
        <f t="shared" si="20"/>
        <v>3</v>
      </c>
      <c r="C692" s="17" t="str">
        <f t="shared" si="21"/>
        <v>Билайн</v>
      </c>
      <c r="D692" s="9"/>
      <c r="E692" s="60" t="str">
        <f>VLOOKUP('база от провайдера'!A666,Лист1!B$2:F$11,2,FALSE)</f>
        <v>Курская область</v>
      </c>
      <c r="F692" s="60"/>
      <c r="G692" s="61" t="str">
        <f>VLOOKUP('база от провайдера'!A666,Лист1!B$2:F$11,3,FALSE)</f>
        <v>Курчатов</v>
      </c>
      <c r="H692" s="60" t="str">
        <f>VLOOKUP('база от провайдера'!A666,Лист1!B$2:F$11,4,FALSE)</f>
        <v>г</v>
      </c>
      <c r="I692" s="60">
        <f>VLOOKUP('база от провайдера'!A666,Лист1!B$2:F$11,5,FALSE)</f>
        <v>0</v>
      </c>
      <c r="J692" s="60" t="str">
        <f>'база от провайдера'!D666</f>
        <v>Космонавтов</v>
      </c>
      <c r="K692" s="60" t="str">
        <f>IF( 'база от провайдера'!F666&lt;&gt;"",CONCATENATE('база от провайдера'!E666,"к",'база от провайдера'!F666),'база от провайдера'!E666)</f>
        <v>8А</v>
      </c>
      <c r="M692" s="60" t="s">
        <v>1232</v>
      </c>
      <c r="T692" s="60" t="s">
        <v>1233</v>
      </c>
      <c r="AB692" s="62" t="str">
        <f>CONCATENATE(IF('база от провайдера'!G666&lt;&gt;"",CONCATENATE( "Дом запущен: ",'база от провайдера'!G666,". "),""), IF('база от провайдера'!M666&lt;&gt;"",CONCATENATE("Этажей: ",'база от провайдера'!M666,". "),""),  IF('база от провайдера'!N666&lt;&gt;"",CONCATENATE("Квартир: ",'база от провайдера'!N666),""))</f>
        <v>Дом запущен: 07/02/2013-12:35:17. Этажей: 1. Квартир: 9</v>
      </c>
      <c r="AC692" s="60"/>
      <c r="AD692" s="63" t="s">
        <v>1234</v>
      </c>
    </row>
    <row r="693" spans="2:30" x14ac:dyDescent="0.25">
      <c r="B693" s="18">
        <f t="shared" si="20"/>
        <v>3</v>
      </c>
      <c r="C693" s="17" t="str">
        <f t="shared" si="21"/>
        <v>Билайн</v>
      </c>
      <c r="D693" s="9"/>
      <c r="E693" s="60" t="str">
        <f>VLOOKUP('база от провайдера'!A667,Лист1!B$2:F$11,2,FALSE)</f>
        <v>Курская область</v>
      </c>
      <c r="F693" s="60"/>
      <c r="G693" s="61" t="str">
        <f>VLOOKUP('база от провайдера'!A667,Лист1!B$2:F$11,3,FALSE)</f>
        <v>Курчатов</v>
      </c>
      <c r="H693" s="60" t="str">
        <f>VLOOKUP('база от провайдера'!A667,Лист1!B$2:F$11,4,FALSE)</f>
        <v>г</v>
      </c>
      <c r="I693" s="60">
        <f>VLOOKUP('база от провайдера'!A667,Лист1!B$2:F$11,5,FALSE)</f>
        <v>0</v>
      </c>
      <c r="J693" s="60" t="str">
        <f>'база от провайдера'!D667</f>
        <v>Космонавтов</v>
      </c>
      <c r="K693" s="60" t="str">
        <f>IF( 'база от провайдера'!F667&lt;&gt;"",CONCATENATE('база от провайдера'!E667,"к",'база от провайдера'!F667),'база от провайдера'!E667)</f>
        <v>16Б</v>
      </c>
      <c r="M693" s="60" t="s">
        <v>1232</v>
      </c>
      <c r="T693" s="60" t="s">
        <v>1233</v>
      </c>
      <c r="AB693" s="62" t="str">
        <f>CONCATENATE(IF('база от провайдера'!G667&lt;&gt;"",CONCATENATE( "Дом запущен: ",'база от провайдера'!G667,". "),""), IF('база от провайдера'!M667&lt;&gt;"",CONCATENATE("Этажей: ",'база от провайдера'!M667,". "),""),  IF('база от провайдера'!N667&lt;&gt;"",CONCATENATE("Квартир: ",'база от провайдера'!N667),""))</f>
        <v>Дом запущен: 07/10/2011-17:41:32. Этажей: 1. Квартир: 9</v>
      </c>
      <c r="AC693" s="60"/>
      <c r="AD693" s="67" t="s">
        <v>1234</v>
      </c>
    </row>
    <row r="694" spans="2:30" x14ac:dyDescent="0.25">
      <c r="B694" s="18">
        <f t="shared" si="20"/>
        <v>3</v>
      </c>
      <c r="C694" s="17" t="str">
        <f t="shared" si="21"/>
        <v>Билайн</v>
      </c>
      <c r="D694" s="9"/>
      <c r="E694" s="60" t="str">
        <f>VLOOKUP('база от провайдера'!A668,Лист1!B$2:F$11,2,FALSE)</f>
        <v>Курская область</v>
      </c>
      <c r="F694" s="60"/>
      <c r="G694" s="61" t="str">
        <f>VLOOKUP('база от провайдера'!A668,Лист1!B$2:F$11,3,FALSE)</f>
        <v>Курчатов</v>
      </c>
      <c r="H694" s="60" t="str">
        <f>VLOOKUP('база от провайдера'!A668,Лист1!B$2:F$11,4,FALSE)</f>
        <v>г</v>
      </c>
      <c r="I694" s="60">
        <f>VLOOKUP('база от провайдера'!A668,Лист1!B$2:F$11,5,FALSE)</f>
        <v>0</v>
      </c>
      <c r="J694" s="60" t="str">
        <f>'база от провайдера'!D668</f>
        <v>Энергетиков</v>
      </c>
      <c r="K694" s="60" t="str">
        <f>IF( 'база от провайдера'!F668&lt;&gt;"",CONCATENATE('база от провайдера'!E668,"к",'база от провайдера'!F668),'база от провайдера'!E668)</f>
        <v>5</v>
      </c>
      <c r="M694" s="60" t="s">
        <v>1232</v>
      </c>
      <c r="T694" s="60" t="s">
        <v>1233</v>
      </c>
      <c r="AB694" s="62" t="str">
        <f>CONCATENATE(IF('база от провайдера'!G668&lt;&gt;"",CONCATENATE( "Дом запущен: ",'база от провайдера'!G668,". "),""), IF('база от провайдера'!M668&lt;&gt;"",CONCATENATE("Этажей: ",'база от провайдера'!M668,". "),""),  IF('база от провайдера'!N668&lt;&gt;"",CONCATENATE("Квартир: ",'база от провайдера'!N668),""))</f>
        <v>Дом запущен: 18/07/2012-12:18:39. Этажей: 2. Квартир: 9</v>
      </c>
      <c r="AC694" s="60"/>
      <c r="AD694" s="63" t="s">
        <v>1234</v>
      </c>
    </row>
    <row r="695" spans="2:30" x14ac:dyDescent="0.25">
      <c r="B695" s="18">
        <f t="shared" si="20"/>
        <v>3</v>
      </c>
      <c r="C695" s="17" t="str">
        <f t="shared" si="21"/>
        <v>Билайн</v>
      </c>
      <c r="D695" s="9"/>
      <c r="E695" s="60" t="str">
        <f>VLOOKUP('база от провайдера'!A669,Лист1!B$2:F$11,2,FALSE)</f>
        <v>Курская область</v>
      </c>
      <c r="F695" s="60"/>
      <c r="G695" s="61" t="str">
        <f>VLOOKUP('база от провайдера'!A669,Лист1!B$2:F$11,3,FALSE)</f>
        <v>Курчатов</v>
      </c>
      <c r="H695" s="60" t="str">
        <f>VLOOKUP('база от провайдера'!A669,Лист1!B$2:F$11,4,FALSE)</f>
        <v>г</v>
      </c>
      <c r="I695" s="60">
        <f>VLOOKUP('база от провайдера'!A669,Лист1!B$2:F$11,5,FALSE)</f>
        <v>0</v>
      </c>
      <c r="J695" s="60" t="str">
        <f>'база от провайдера'!D669</f>
        <v>Энергетиков</v>
      </c>
      <c r="K695" s="60" t="str">
        <f>IF( 'база от провайдера'!F669&lt;&gt;"",CONCATENATE('база от провайдера'!E669,"к",'база от провайдера'!F669),'база от провайдера'!E669)</f>
        <v>7</v>
      </c>
      <c r="M695" s="60" t="s">
        <v>1232</v>
      </c>
      <c r="T695" s="60" t="s">
        <v>1233</v>
      </c>
      <c r="AB695" s="62" t="str">
        <f>CONCATENATE(IF('база от провайдера'!G669&lt;&gt;"",CONCATENATE( "Дом запущен: ",'база от провайдера'!G669,". "),""), IF('база от провайдера'!M669&lt;&gt;"",CONCATENATE("Этажей: ",'база от провайдера'!M669,". "),""),  IF('база от провайдера'!N669&lt;&gt;"",CONCATENATE("Квартир: ",'база от провайдера'!N669),""))</f>
        <v>Дом запущен: 05/07/2012-10:07:34. Этажей: 1. Квартир: 9</v>
      </c>
      <c r="AC695" s="60"/>
      <c r="AD695" s="67" t="s">
        <v>1234</v>
      </c>
    </row>
    <row r="696" spans="2:30" x14ac:dyDescent="0.25">
      <c r="B696" s="18">
        <f t="shared" si="20"/>
        <v>3</v>
      </c>
      <c r="C696" s="17" t="str">
        <f t="shared" si="21"/>
        <v>Билайн</v>
      </c>
      <c r="D696" s="9"/>
      <c r="E696" s="60" t="str">
        <f>VLOOKUP('база от провайдера'!A670,Лист1!B$2:F$11,2,FALSE)</f>
        <v>Курская область</v>
      </c>
      <c r="F696" s="60"/>
      <c r="G696" s="61" t="str">
        <f>VLOOKUP('база от провайдера'!A670,Лист1!B$2:F$11,3,FALSE)</f>
        <v>Курчатов</v>
      </c>
      <c r="H696" s="60" t="str">
        <f>VLOOKUP('база от провайдера'!A670,Лист1!B$2:F$11,4,FALSE)</f>
        <v>г</v>
      </c>
      <c r="I696" s="60">
        <f>VLOOKUP('база от провайдера'!A670,Лист1!B$2:F$11,5,FALSE)</f>
        <v>0</v>
      </c>
      <c r="J696" s="60" t="str">
        <f>'база от провайдера'!D670</f>
        <v>Энергетиков</v>
      </c>
      <c r="K696" s="60" t="str">
        <f>IF( 'база от провайдера'!F670&lt;&gt;"",CONCATENATE('база от провайдера'!E670,"к",'база от провайдера'!F670),'база от провайдера'!E670)</f>
        <v>9</v>
      </c>
      <c r="M696" s="60" t="s">
        <v>1232</v>
      </c>
      <c r="T696" s="60" t="s">
        <v>1233</v>
      </c>
      <c r="AB696" s="62" t="str">
        <f>CONCATENATE(IF('база от провайдера'!G670&lt;&gt;"",CONCATENATE( "Дом запущен: ",'база от провайдера'!G670,". "),""), IF('база от провайдера'!M670&lt;&gt;"",CONCATENATE("Этажей: ",'база от провайдера'!M670,". "),""),  IF('база от провайдера'!N670&lt;&gt;"",CONCATENATE("Квартир: ",'база от провайдера'!N670),""))</f>
        <v>Дом запущен: 05/07/2012-10:07:36. Этажей: 1. Квартир: 9</v>
      </c>
      <c r="AC696" s="60"/>
      <c r="AD696" s="63" t="s">
        <v>1234</v>
      </c>
    </row>
    <row r="697" spans="2:30" x14ac:dyDescent="0.25">
      <c r="B697" s="18">
        <f t="shared" si="20"/>
        <v>3</v>
      </c>
      <c r="C697" s="17" t="str">
        <f t="shared" si="21"/>
        <v>Билайн</v>
      </c>
      <c r="D697" s="9"/>
      <c r="E697" s="60" t="str">
        <f>VLOOKUP('база от провайдера'!A671,Лист1!B$2:F$11,2,FALSE)</f>
        <v>Курская область</v>
      </c>
      <c r="F697" s="60"/>
      <c r="G697" s="61" t="str">
        <f>VLOOKUP('база от провайдера'!A671,Лист1!B$2:F$11,3,FALSE)</f>
        <v>Курчатов</v>
      </c>
      <c r="H697" s="60" t="str">
        <f>VLOOKUP('база от провайдера'!A671,Лист1!B$2:F$11,4,FALSE)</f>
        <v>г</v>
      </c>
      <c r="I697" s="60">
        <f>VLOOKUP('база от провайдера'!A671,Лист1!B$2:F$11,5,FALSE)</f>
        <v>0</v>
      </c>
      <c r="J697" s="60" t="str">
        <f>'база от провайдера'!D671</f>
        <v>Энергетиков</v>
      </c>
      <c r="K697" s="60" t="str">
        <f>IF( 'база от провайдера'!F671&lt;&gt;"",CONCATENATE('база от провайдера'!E671,"к",'база от провайдера'!F671),'база от провайдера'!E671)</f>
        <v>13</v>
      </c>
      <c r="M697" s="60" t="s">
        <v>1232</v>
      </c>
      <c r="T697" s="60" t="s">
        <v>1233</v>
      </c>
      <c r="AB697" s="62" t="str">
        <f>CONCATENATE(IF('база от провайдера'!G671&lt;&gt;"",CONCATENATE( "Дом запущен: ",'база от провайдера'!G671,". "),""), IF('база от провайдера'!M671&lt;&gt;"",CONCATENATE("Этажей: ",'база от провайдера'!M671,". "),""),  IF('база от провайдера'!N671&lt;&gt;"",CONCATENATE("Квартир: ",'база от провайдера'!N671),""))</f>
        <v>Дом запущен: 28/12/2011-13:49:04. Этажей: 1. Квартир: 9</v>
      </c>
      <c r="AC697" s="60"/>
      <c r="AD697" s="67" t="s">
        <v>1234</v>
      </c>
    </row>
    <row r="698" spans="2:30" x14ac:dyDescent="0.25">
      <c r="B698" s="18">
        <f t="shared" si="20"/>
        <v>3</v>
      </c>
      <c r="C698" s="17" t="str">
        <f t="shared" si="21"/>
        <v>Билайн</v>
      </c>
      <c r="D698" s="9"/>
      <c r="E698" s="60" t="str">
        <f>VLOOKUP('база от провайдера'!A672,Лист1!B$2:F$11,2,FALSE)</f>
        <v>Курская область</v>
      </c>
      <c r="F698" s="60"/>
      <c r="G698" s="61" t="str">
        <f>VLOOKUP('база от провайдера'!A672,Лист1!B$2:F$11,3,FALSE)</f>
        <v>Курчатов</v>
      </c>
      <c r="H698" s="60" t="str">
        <f>VLOOKUP('база от провайдера'!A672,Лист1!B$2:F$11,4,FALSE)</f>
        <v>г</v>
      </c>
      <c r="I698" s="60">
        <f>VLOOKUP('база от провайдера'!A672,Лист1!B$2:F$11,5,FALSE)</f>
        <v>0</v>
      </c>
      <c r="J698" s="60" t="str">
        <f>'база от провайдера'!D672</f>
        <v>Энергетиков</v>
      </c>
      <c r="K698" s="60" t="str">
        <f>IF( 'база от провайдера'!F672&lt;&gt;"",CONCATENATE('база от провайдера'!E672,"к",'база от провайдера'!F672),'база от провайдера'!E672)</f>
        <v>19</v>
      </c>
      <c r="M698" s="60" t="s">
        <v>1232</v>
      </c>
      <c r="T698" s="60" t="s">
        <v>1233</v>
      </c>
      <c r="AB698" s="62" t="str">
        <f>CONCATENATE(IF('база от провайдера'!G672&lt;&gt;"",CONCATENATE( "Дом запущен: ",'база от провайдера'!G672,". "),""), IF('база от провайдера'!M672&lt;&gt;"",CONCATENATE("Этажей: ",'база от провайдера'!M672,". "),""),  IF('база от провайдера'!N672&lt;&gt;"",CONCATENATE("Квартир: ",'база от провайдера'!N672),""))</f>
        <v>Дом запущен: 07/10/2011-17:41:36. Этажей: 2. Квартир: 9</v>
      </c>
      <c r="AC698" s="60"/>
      <c r="AD698" s="63" t="s">
        <v>1234</v>
      </c>
    </row>
    <row r="699" spans="2:30" x14ac:dyDescent="0.25">
      <c r="B699" s="18">
        <f t="shared" si="20"/>
        <v>3</v>
      </c>
      <c r="C699" s="17" t="str">
        <f t="shared" si="21"/>
        <v>Билайн</v>
      </c>
      <c r="D699" s="9"/>
      <c r="E699" s="60" t="str">
        <f>VLOOKUP('база от провайдера'!A673,Лист1!B$2:F$11,2,FALSE)</f>
        <v>Брянская область</v>
      </c>
      <c r="F699" s="60"/>
      <c r="G699" s="61" t="str">
        <f>VLOOKUP('база от провайдера'!A673,Лист1!B$2:F$11,3,FALSE)</f>
        <v>Брянск</v>
      </c>
      <c r="H699" s="60" t="str">
        <f>VLOOKUP('база от провайдера'!A673,Лист1!B$2:F$11,4,FALSE)</f>
        <v>г</v>
      </c>
      <c r="I699" s="60" t="str">
        <f>VLOOKUP('база от провайдера'!A673,Лист1!B$2:F$11,5,FALSE)</f>
        <v>ДА</v>
      </c>
      <c r="J699" s="60" t="str">
        <f>'база от провайдера'!D673</f>
        <v>Фокина</v>
      </c>
      <c r="K699" s="60" t="str">
        <f>IF( 'база от провайдера'!F673&lt;&gt;"",CONCATENATE('база от провайдера'!E673,"к",'база от провайдера'!F673),'база от провайдера'!E673)</f>
        <v>85</v>
      </c>
      <c r="M699" s="60" t="s">
        <v>1232</v>
      </c>
      <c r="T699" s="60" t="s">
        <v>1233</v>
      </c>
      <c r="AB699" s="62" t="str">
        <f>CONCATENATE(IF('база от провайдера'!G673&lt;&gt;"",CONCATENATE( "Дом запущен: ",'база от провайдера'!G673,". "),""), IF('база от провайдера'!M673&lt;&gt;"",CONCATENATE("Этажей: ",'база от провайдера'!M673,". "),""),  IF('база от провайдера'!N673&lt;&gt;"",CONCATENATE("Квартир: ",'база от провайдера'!N673),""))</f>
        <v>Дом запущен: 31/03/2011-17:06:29. Этажей: 2. Квартир: 4</v>
      </c>
      <c r="AC699" s="60"/>
      <c r="AD699" s="67" t="s">
        <v>1234</v>
      </c>
    </row>
    <row r="700" spans="2:30" x14ac:dyDescent="0.25">
      <c r="B700" s="18">
        <f t="shared" si="20"/>
        <v>3</v>
      </c>
      <c r="C700" s="17" t="str">
        <f t="shared" si="21"/>
        <v>Билайн</v>
      </c>
      <c r="D700" s="9"/>
      <c r="E700" s="60" t="str">
        <f>VLOOKUP('база от провайдера'!A674,Лист1!B$2:F$11,2,FALSE)</f>
        <v>Брянская область</v>
      </c>
      <c r="F700" s="60"/>
      <c r="G700" s="61" t="str">
        <f>VLOOKUP('база от провайдера'!A674,Лист1!B$2:F$11,3,FALSE)</f>
        <v>Брянск</v>
      </c>
      <c r="H700" s="60" t="str">
        <f>VLOOKUP('база от провайдера'!A674,Лист1!B$2:F$11,4,FALSE)</f>
        <v>г</v>
      </c>
      <c r="I700" s="60" t="str">
        <f>VLOOKUP('база от провайдера'!A674,Лист1!B$2:F$11,5,FALSE)</f>
        <v>ДА</v>
      </c>
      <c r="J700" s="60" t="str">
        <f>'база от провайдера'!D674</f>
        <v>Фокина</v>
      </c>
      <c r="K700" s="60" t="str">
        <f>IF( 'база от провайдера'!F674&lt;&gt;"",CONCATENATE('база от провайдера'!E674,"к",'база от провайдера'!F674),'база от провайдера'!E674)</f>
        <v>199</v>
      </c>
      <c r="M700" s="60" t="s">
        <v>1232</v>
      </c>
      <c r="T700" s="60" t="s">
        <v>1233</v>
      </c>
      <c r="AB700" s="62" t="str">
        <f>CONCATENATE(IF('база от провайдера'!G674&lt;&gt;"",CONCATENATE( "Дом запущен: ",'база от провайдера'!G674,". "),""), IF('база от провайдера'!M674&lt;&gt;"",CONCATENATE("Этажей: ",'база от провайдера'!M674,". "),""),  IF('база от провайдера'!N674&lt;&gt;"",CONCATENATE("Квартир: ",'база от провайдера'!N674),""))</f>
        <v>Дом запущен: 27/10/2014-10:39:10. Этажей: 2. Квартир: 9</v>
      </c>
      <c r="AC700" s="60"/>
      <c r="AD700" s="63" t="s">
        <v>1234</v>
      </c>
    </row>
    <row r="701" spans="2:30" x14ac:dyDescent="0.25">
      <c r="B701" s="18">
        <f t="shared" si="20"/>
        <v>3</v>
      </c>
      <c r="C701" s="17" t="str">
        <f t="shared" si="21"/>
        <v>Билайн</v>
      </c>
      <c r="D701" s="9"/>
      <c r="E701" s="60" t="str">
        <f>VLOOKUP('база от провайдера'!A675,Лист1!B$2:F$11,2,FALSE)</f>
        <v>Брянская область</v>
      </c>
      <c r="F701" s="60"/>
      <c r="G701" s="61" t="str">
        <f>VLOOKUP('база от провайдера'!A675,Лист1!B$2:F$11,3,FALSE)</f>
        <v>Брянск</v>
      </c>
      <c r="H701" s="60" t="str">
        <f>VLOOKUP('база от провайдера'!A675,Лист1!B$2:F$11,4,FALSE)</f>
        <v>г</v>
      </c>
      <c r="I701" s="60" t="str">
        <f>VLOOKUP('база от провайдера'!A675,Лист1!B$2:F$11,5,FALSE)</f>
        <v>ДА</v>
      </c>
      <c r="J701" s="60" t="str">
        <f>'база от провайдера'!D675</f>
        <v>Пилотов</v>
      </c>
      <c r="K701" s="60" t="str">
        <f>IF( 'база от провайдера'!F675&lt;&gt;"",CONCATENATE('база от провайдера'!E675,"к",'база от провайдера'!F675),'база от провайдера'!E675)</f>
        <v>16</v>
      </c>
      <c r="M701" s="60" t="s">
        <v>1232</v>
      </c>
      <c r="T701" s="60" t="s">
        <v>1233</v>
      </c>
      <c r="AB701" s="62" t="str">
        <f>CONCATENATE(IF('база от провайдера'!G675&lt;&gt;"",CONCATENATE( "Дом запущен: ",'база от провайдера'!G675,". "),""), IF('база от провайдера'!M675&lt;&gt;"",CONCATENATE("Этажей: ",'база от провайдера'!M675,". "),""),  IF('база от провайдера'!N675&lt;&gt;"",CONCATENATE("Квартир: ",'база от провайдера'!N675),""))</f>
        <v>Дом запущен: 17/08/2009-11:53:28. Этажей: 8. Квартир: 5</v>
      </c>
      <c r="AC701" s="60"/>
      <c r="AD701" s="67" t="s">
        <v>1234</v>
      </c>
    </row>
    <row r="702" spans="2:30" x14ac:dyDescent="0.25">
      <c r="B702" s="18">
        <f t="shared" si="20"/>
        <v>3</v>
      </c>
      <c r="C702" s="17" t="str">
        <f t="shared" si="21"/>
        <v>Билайн</v>
      </c>
      <c r="D702" s="9"/>
      <c r="E702" s="60" t="str">
        <f>VLOOKUP('база от провайдера'!A676,Лист1!B$2:F$11,2,FALSE)</f>
        <v>Брянская область</v>
      </c>
      <c r="F702" s="60"/>
      <c r="G702" s="61" t="str">
        <f>VLOOKUP('база от провайдера'!A676,Лист1!B$2:F$11,3,FALSE)</f>
        <v>Брянск</v>
      </c>
      <c r="H702" s="60" t="str">
        <f>VLOOKUP('база от провайдера'!A676,Лист1!B$2:F$11,4,FALSE)</f>
        <v>г</v>
      </c>
      <c r="I702" s="60" t="str">
        <f>VLOOKUP('база от провайдера'!A676,Лист1!B$2:F$11,5,FALSE)</f>
        <v>ДА</v>
      </c>
      <c r="J702" s="60" t="str">
        <f>'база от провайдера'!D676</f>
        <v>Пилотов</v>
      </c>
      <c r="K702" s="60" t="str">
        <f>IF( 'база от провайдера'!F676&lt;&gt;"",CONCATENATE('база от провайдера'!E676,"к",'база от провайдера'!F676),'база от провайдера'!E676)</f>
        <v>20</v>
      </c>
      <c r="M702" s="60" t="s">
        <v>1232</v>
      </c>
      <c r="T702" s="60" t="s">
        <v>1233</v>
      </c>
      <c r="AB702" s="62" t="str">
        <f>CONCATENATE(IF('база от провайдера'!G676&lt;&gt;"",CONCATENATE( "Дом запущен: ",'база от провайдера'!G676,". "),""), IF('база от провайдера'!M676&lt;&gt;"",CONCATENATE("Этажей: ",'база от провайдера'!M676,". "),""),  IF('база от провайдера'!N676&lt;&gt;"",CONCATENATE("Квартир: ",'база от провайдера'!N676),""))</f>
        <v>Дом запущен: 22/02/2011-16:08:05. Этажей: 1. Квартир: 12</v>
      </c>
      <c r="AC702" s="60"/>
      <c r="AD702" s="63" t="s">
        <v>1234</v>
      </c>
    </row>
    <row r="703" spans="2:30" x14ac:dyDescent="0.25">
      <c r="B703" s="18">
        <f t="shared" si="20"/>
        <v>3</v>
      </c>
      <c r="C703" s="17" t="str">
        <f t="shared" si="21"/>
        <v>Билайн</v>
      </c>
      <c r="D703" s="9"/>
      <c r="E703" s="60" t="str">
        <f>VLOOKUP('база от провайдера'!A677,Лист1!B$2:F$11,2,FALSE)</f>
        <v>Брянская область</v>
      </c>
      <c r="F703" s="60"/>
      <c r="G703" s="61" t="str">
        <f>VLOOKUP('база от провайдера'!A677,Лист1!B$2:F$11,3,FALSE)</f>
        <v>Брянск</v>
      </c>
      <c r="H703" s="60" t="str">
        <f>VLOOKUP('база от провайдера'!A677,Лист1!B$2:F$11,4,FALSE)</f>
        <v>г</v>
      </c>
      <c r="I703" s="60" t="str">
        <f>VLOOKUP('база от провайдера'!A677,Лист1!B$2:F$11,5,FALSE)</f>
        <v>ДА</v>
      </c>
      <c r="J703" s="60" t="str">
        <f>'база от провайдера'!D677</f>
        <v>9 Января</v>
      </c>
      <c r="K703" s="60" t="str">
        <f>IF( 'база от провайдера'!F677&lt;&gt;"",CONCATENATE('база от провайдера'!E677,"к",'база от провайдера'!F677),'база от провайдера'!E677)</f>
        <v>48</v>
      </c>
      <c r="M703" s="60" t="s">
        <v>1232</v>
      </c>
      <c r="T703" s="60" t="s">
        <v>1233</v>
      </c>
      <c r="AB703" s="62" t="str">
        <f>CONCATENATE(IF('база от провайдера'!G677&lt;&gt;"",CONCATENATE( "Дом запущен: ",'база от провайдера'!G677,". "),""), IF('база от провайдера'!M677&lt;&gt;"",CONCATENATE("Этажей: ",'база от провайдера'!M677,". "),""),  IF('база от провайдера'!N677&lt;&gt;"",CONCATENATE("Квартир: ",'база от провайдера'!N677),""))</f>
        <v>Дом запущен: 21/02/2011-17:17:07. Этажей: 3. Квартир: 9</v>
      </c>
      <c r="AC703" s="60"/>
      <c r="AD703" s="67" t="s">
        <v>1234</v>
      </c>
    </row>
    <row r="704" spans="2:30" x14ac:dyDescent="0.25">
      <c r="B704" s="18">
        <f t="shared" si="20"/>
        <v>3</v>
      </c>
      <c r="C704" s="17" t="str">
        <f t="shared" si="21"/>
        <v>Билайн</v>
      </c>
      <c r="D704" s="9"/>
      <c r="E704" s="60" t="str">
        <f>VLOOKUP('база от провайдера'!A678,Лист1!B$2:F$11,2,FALSE)</f>
        <v>Брянская область</v>
      </c>
      <c r="F704" s="60"/>
      <c r="G704" s="61" t="str">
        <f>VLOOKUP('база от провайдера'!A678,Лист1!B$2:F$11,3,FALSE)</f>
        <v>Брянск</v>
      </c>
      <c r="H704" s="60" t="str">
        <f>VLOOKUP('база от провайдера'!A678,Лист1!B$2:F$11,4,FALSE)</f>
        <v>г</v>
      </c>
      <c r="I704" s="60" t="str">
        <f>VLOOKUP('база от провайдера'!A678,Лист1!B$2:F$11,5,FALSE)</f>
        <v>ДА</v>
      </c>
      <c r="J704" s="60" t="str">
        <f>'база от провайдера'!D678</f>
        <v>Бежицкая</v>
      </c>
      <c r="K704" s="60" t="str">
        <f>IF( 'база от провайдера'!F678&lt;&gt;"",CONCATENATE('база от провайдера'!E678,"к",'база от провайдера'!F678),'база от провайдера'!E678)</f>
        <v>1к7</v>
      </c>
      <c r="M704" s="60" t="s">
        <v>1232</v>
      </c>
      <c r="T704" s="60" t="s">
        <v>1233</v>
      </c>
      <c r="AB704" s="62" t="str">
        <f>CONCATENATE(IF('база от провайдера'!G678&lt;&gt;"",CONCATENATE( "Дом запущен: ",'база от провайдера'!G678,". "),""), IF('база от провайдера'!M678&lt;&gt;"",CONCATENATE("Этажей: ",'база от провайдера'!M678,". "),""),  IF('база от провайдера'!N678&lt;&gt;"",CONCATENATE("Квартир: ",'база от провайдера'!N678),""))</f>
        <v>Дом запущен: 30/10/2014-10:29:02. Этажей: 1. Квартир: 17</v>
      </c>
      <c r="AC704" s="60"/>
      <c r="AD704" s="63" t="s">
        <v>1234</v>
      </c>
    </row>
    <row r="705" spans="2:30" x14ac:dyDescent="0.25">
      <c r="B705" s="18">
        <f t="shared" si="20"/>
        <v>3</v>
      </c>
      <c r="C705" s="17" t="str">
        <f t="shared" si="21"/>
        <v>Билайн</v>
      </c>
      <c r="D705" s="9"/>
      <c r="E705" s="60" t="str">
        <f>VLOOKUP('база от провайдера'!A679,Лист1!B$2:F$11,2,FALSE)</f>
        <v>Брянская область</v>
      </c>
      <c r="F705" s="60"/>
      <c r="G705" s="61" t="str">
        <f>VLOOKUP('база от провайдера'!A679,Лист1!B$2:F$11,3,FALSE)</f>
        <v>Брянск</v>
      </c>
      <c r="H705" s="60" t="str">
        <f>VLOOKUP('база от провайдера'!A679,Лист1!B$2:F$11,4,FALSE)</f>
        <v>г</v>
      </c>
      <c r="I705" s="60" t="str">
        <f>VLOOKUP('база от провайдера'!A679,Лист1!B$2:F$11,5,FALSE)</f>
        <v>ДА</v>
      </c>
      <c r="J705" s="60" t="str">
        <f>'база от провайдера'!D679</f>
        <v>Емлютина</v>
      </c>
      <c r="K705" s="60" t="str">
        <f>IF( 'база от провайдера'!F679&lt;&gt;"",CONCATENATE('база от провайдера'!E679,"к",'база от провайдера'!F679),'база от провайдера'!E679)</f>
        <v>38</v>
      </c>
      <c r="M705" s="60" t="s">
        <v>1232</v>
      </c>
      <c r="T705" s="60" t="s">
        <v>1233</v>
      </c>
      <c r="AB705" s="62" t="str">
        <f>CONCATENATE(IF('база от провайдера'!G679&lt;&gt;"",CONCATENATE( "Дом запущен: ",'база от провайдера'!G679,". "),""), IF('база от провайдера'!M679&lt;&gt;"",CONCATENATE("Этажей: ",'база от провайдера'!M679,". "),""),  IF('база от провайдера'!N679&lt;&gt;"",CONCATENATE("Квартир: ",'база от провайдера'!N679),""))</f>
        <v>Дом запущен: 25/03/2010-15:57:00. Этажей: 2. Квартир: 4</v>
      </c>
      <c r="AC705" s="60"/>
      <c r="AD705" s="67" t="s">
        <v>1234</v>
      </c>
    </row>
    <row r="706" spans="2:30" x14ac:dyDescent="0.25">
      <c r="B706" s="18">
        <f t="shared" si="20"/>
        <v>3</v>
      </c>
      <c r="C706" s="17" t="str">
        <f t="shared" si="21"/>
        <v>Билайн</v>
      </c>
      <c r="D706" s="9"/>
      <c r="E706" s="60" t="str">
        <f>VLOOKUP('база от провайдера'!A680,Лист1!B$2:F$11,2,FALSE)</f>
        <v>Брянская область</v>
      </c>
      <c r="F706" s="60"/>
      <c r="G706" s="61" t="str">
        <f>VLOOKUP('база от провайдера'!A680,Лист1!B$2:F$11,3,FALSE)</f>
        <v>Брянск</v>
      </c>
      <c r="H706" s="60" t="str">
        <f>VLOOKUP('база от провайдера'!A680,Лист1!B$2:F$11,4,FALSE)</f>
        <v>г</v>
      </c>
      <c r="I706" s="60" t="str">
        <f>VLOOKUP('база от провайдера'!A680,Лист1!B$2:F$11,5,FALSE)</f>
        <v>ДА</v>
      </c>
      <c r="J706" s="60" t="str">
        <f>'база от провайдера'!D680</f>
        <v>Емлютина</v>
      </c>
      <c r="K706" s="60" t="str">
        <f>IF( 'база от провайдера'!F680&lt;&gt;"",CONCATENATE('база от провайдера'!E680,"к",'база от провайдера'!F680),'база от провайдера'!E680)</f>
        <v>43</v>
      </c>
      <c r="M706" s="60" t="s">
        <v>1232</v>
      </c>
      <c r="T706" s="60" t="s">
        <v>1233</v>
      </c>
      <c r="AB706" s="62" t="str">
        <f>CONCATENATE(IF('база от провайдера'!G680&lt;&gt;"",CONCATENATE( "Дом запущен: ",'база от провайдера'!G680,". "),""), IF('база от провайдера'!M680&lt;&gt;"",CONCATENATE("Этажей: ",'база от провайдера'!M680,". "),""),  IF('база от провайдера'!N680&lt;&gt;"",CONCATENATE("Квартир: ",'база от провайдера'!N680),""))</f>
        <v>Дом запущен: 17/08/2009-12:35:26. Этажей: 4. Квартир: 5</v>
      </c>
      <c r="AC706" s="60"/>
      <c r="AD706" s="63" t="s">
        <v>1234</v>
      </c>
    </row>
    <row r="707" spans="2:30" x14ac:dyDescent="0.25">
      <c r="B707" s="18">
        <f t="shared" si="20"/>
        <v>3</v>
      </c>
      <c r="C707" s="17" t="str">
        <f t="shared" si="21"/>
        <v>Билайн</v>
      </c>
      <c r="D707" s="9"/>
      <c r="E707" s="60" t="str">
        <f>VLOOKUP('база от провайдера'!A681,Лист1!B$2:F$11,2,FALSE)</f>
        <v>Ленинградская область</v>
      </c>
      <c r="F707" s="60"/>
      <c r="G707" s="61" t="str">
        <f>VLOOKUP('база от провайдера'!A681,Лист1!B$2:F$11,3,FALSE)</f>
        <v>Санкт-Петербург</v>
      </c>
      <c r="H707" s="60" t="str">
        <f>VLOOKUP('база от провайдера'!A681,Лист1!B$2:F$11,4,FALSE)</f>
        <v>г</v>
      </c>
      <c r="I707" s="60" t="str">
        <f>VLOOKUP('база от провайдера'!A681,Лист1!B$2:F$11,5,FALSE)</f>
        <v>ДА</v>
      </c>
      <c r="J707" s="60" t="str">
        <f>'база от провайдера'!D681</f>
        <v>Большеохтинский</v>
      </c>
      <c r="K707" s="60" t="str">
        <f>IF( 'база от провайдера'!F681&lt;&gt;"",CONCATENATE('база от провайдера'!E681,"к",'база от провайдера'!F681),'база от провайдера'!E681)</f>
        <v>5/10</v>
      </c>
      <c r="M707" s="60" t="s">
        <v>1232</v>
      </c>
      <c r="T707" s="60" t="s">
        <v>1233</v>
      </c>
      <c r="AB707" s="62" t="str">
        <f>CONCATENATE(IF('база от провайдера'!G681&lt;&gt;"",CONCATENATE( "Дом запущен: ",'база от провайдера'!G681,". "),""), IF('база от провайдера'!M681&lt;&gt;"",CONCATENATE("Этажей: ",'база от провайдера'!M681,". "),""),  IF('база от провайдера'!N681&lt;&gt;"",CONCATENATE("Квартир: ",'база от провайдера'!N681),""))</f>
        <v>Дом запущен: 20/06/2011-09:45:49. Этажей: 2. Квартир: 5</v>
      </c>
      <c r="AC707" s="60"/>
      <c r="AD707" s="67" t="s">
        <v>1234</v>
      </c>
    </row>
    <row r="708" spans="2:30" x14ac:dyDescent="0.25">
      <c r="B708" s="18">
        <f t="shared" si="20"/>
        <v>3</v>
      </c>
      <c r="C708" s="17" t="str">
        <f t="shared" si="21"/>
        <v>Билайн</v>
      </c>
      <c r="D708" s="9"/>
      <c r="E708" s="60" t="str">
        <f>VLOOKUP('база от провайдера'!A682,Лист1!B$2:F$11,2,FALSE)</f>
        <v>Ленинградская область</v>
      </c>
      <c r="F708" s="60"/>
      <c r="G708" s="61" t="str">
        <f>VLOOKUP('база от провайдера'!A682,Лист1!B$2:F$11,3,FALSE)</f>
        <v>Санкт-Петербург</v>
      </c>
      <c r="H708" s="60" t="str">
        <f>VLOOKUP('база от провайдера'!A682,Лист1!B$2:F$11,4,FALSE)</f>
        <v>г</v>
      </c>
      <c r="I708" s="60" t="str">
        <f>VLOOKUP('база от провайдера'!A682,Лист1!B$2:F$11,5,FALSE)</f>
        <v>ДА</v>
      </c>
      <c r="J708" s="60" t="str">
        <f>'база от провайдера'!D682</f>
        <v>Маршала Блюхера</v>
      </c>
      <c r="K708" s="60" t="str">
        <f>IF( 'база от провайдера'!F682&lt;&gt;"",CONCATENATE('база от провайдера'!E682,"к",'база от провайдера'!F682),'база от провайдера'!E682)</f>
        <v>50</v>
      </c>
      <c r="M708" s="60" t="s">
        <v>1232</v>
      </c>
      <c r="T708" s="60" t="s">
        <v>1233</v>
      </c>
      <c r="AB708" s="62" t="str">
        <f>CONCATENATE(IF('база от провайдера'!G682&lt;&gt;"",CONCATENATE( "Дом запущен: ",'база от провайдера'!G682,". "),""), IF('база от провайдера'!M682&lt;&gt;"",CONCATENATE("Этажей: ",'база от провайдера'!M682,". "),""),  IF('база от провайдера'!N682&lt;&gt;"",CONCATENATE("Квартир: ",'база от провайдера'!N682),""))</f>
        <v>Дом запущен: 26/07/2007-16:59:59. Этажей: 8. Квартир: 7</v>
      </c>
      <c r="AC708" s="60"/>
      <c r="AD708" s="63" t="s">
        <v>1234</v>
      </c>
    </row>
    <row r="709" spans="2:30" x14ac:dyDescent="0.25">
      <c r="B709" s="18">
        <f t="shared" si="20"/>
        <v>3</v>
      </c>
      <c r="C709" s="17" t="str">
        <f t="shared" si="21"/>
        <v>Билайн</v>
      </c>
      <c r="D709" s="9"/>
      <c r="E709" s="60" t="str">
        <f>VLOOKUP('база от провайдера'!A683,Лист1!B$2:F$11,2,FALSE)</f>
        <v>Ленинградская область</v>
      </c>
      <c r="F709" s="60"/>
      <c r="G709" s="61" t="str">
        <f>VLOOKUP('база от провайдера'!A683,Лист1!B$2:F$11,3,FALSE)</f>
        <v>Санкт-Петербург</v>
      </c>
      <c r="H709" s="60" t="str">
        <f>VLOOKUP('база от провайдера'!A683,Лист1!B$2:F$11,4,FALSE)</f>
        <v>г</v>
      </c>
      <c r="I709" s="60" t="str">
        <f>VLOOKUP('база от провайдера'!A683,Лист1!B$2:F$11,5,FALSE)</f>
        <v>ДА</v>
      </c>
      <c r="J709" s="60" t="str">
        <f>'база от провайдера'!D683</f>
        <v>Маршала Блюхера</v>
      </c>
      <c r="K709" s="60" t="str">
        <f>IF( 'база от провайдера'!F683&lt;&gt;"",CONCATENATE('база от провайдера'!E683,"к",'база от провайдера'!F683),'база от провайдера'!E683)</f>
        <v>54</v>
      </c>
      <c r="M709" s="60" t="s">
        <v>1232</v>
      </c>
      <c r="T709" s="60" t="s">
        <v>1233</v>
      </c>
      <c r="AB709" s="62" t="str">
        <f>CONCATENATE(IF('база от провайдера'!G683&lt;&gt;"",CONCATENATE( "Дом запущен: ",'база от провайдера'!G683,". "),""), IF('база от провайдера'!M683&lt;&gt;"",CONCATENATE("Этажей: ",'база от провайдера'!M683,". "),""),  IF('база от провайдера'!N683&lt;&gt;"",CONCATENATE("Квартир: ",'база от провайдера'!N683),""))</f>
        <v>Дом запущен: 26/07/2007-16:57:51. Этажей: 8. Квартир: 7</v>
      </c>
      <c r="AC709" s="60"/>
      <c r="AD709" s="67" t="s">
        <v>1234</v>
      </c>
    </row>
    <row r="710" spans="2:30" x14ac:dyDescent="0.25">
      <c r="B710" s="18">
        <f t="shared" si="20"/>
        <v>3</v>
      </c>
      <c r="C710" s="17" t="str">
        <f t="shared" si="21"/>
        <v>Билайн</v>
      </c>
      <c r="D710" s="9"/>
      <c r="E710" s="60" t="str">
        <f>VLOOKUP('база от провайдера'!A684,Лист1!B$2:F$11,2,FALSE)</f>
        <v>Ленинградская область</v>
      </c>
      <c r="F710" s="60"/>
      <c r="G710" s="61" t="str">
        <f>VLOOKUP('база от провайдера'!A684,Лист1!B$2:F$11,3,FALSE)</f>
        <v>Санкт-Петербург</v>
      </c>
      <c r="H710" s="60" t="str">
        <f>VLOOKUP('база от провайдера'!A684,Лист1!B$2:F$11,4,FALSE)</f>
        <v>г</v>
      </c>
      <c r="I710" s="60" t="str">
        <f>VLOOKUP('база от провайдера'!A684,Лист1!B$2:F$11,5,FALSE)</f>
        <v>ДА</v>
      </c>
      <c r="J710" s="60" t="str">
        <f>'база от провайдера'!D684</f>
        <v>Маршала Блюхера</v>
      </c>
      <c r="K710" s="60" t="str">
        <f>IF( 'база от провайдера'!F684&lt;&gt;"",CONCATENATE('база от провайдера'!E684,"к",'база от провайдера'!F684),'база от провайдера'!E684)</f>
        <v>56</v>
      </c>
      <c r="M710" s="60" t="s">
        <v>1232</v>
      </c>
      <c r="T710" s="60" t="s">
        <v>1233</v>
      </c>
      <c r="AB710" s="62" t="str">
        <f>CONCATENATE(IF('база от провайдера'!G684&lt;&gt;"",CONCATENATE( "Дом запущен: ",'база от провайдера'!G684,". "),""), IF('база от провайдера'!M684&lt;&gt;"",CONCATENATE("Этажей: ",'база от провайдера'!M684,". "),""),  IF('база от провайдера'!N684&lt;&gt;"",CONCATENATE("Квартир: ",'база от провайдера'!N684),""))</f>
        <v>Дом запущен: 26/07/2007-16:57:59. Этажей: 1. Квартир: 12</v>
      </c>
      <c r="AC710" s="60"/>
      <c r="AD710" s="63" t="s">
        <v>1234</v>
      </c>
    </row>
    <row r="711" spans="2:30" x14ac:dyDescent="0.25">
      <c r="B711" s="18">
        <f t="shared" si="20"/>
        <v>3</v>
      </c>
      <c r="C711" s="17" t="str">
        <f t="shared" si="21"/>
        <v>Билайн</v>
      </c>
      <c r="D711" s="9"/>
      <c r="E711" s="60" t="str">
        <f>VLOOKUP('база от провайдера'!A685,Лист1!B$2:F$11,2,FALSE)</f>
        <v>Ленинградская область</v>
      </c>
      <c r="F711" s="60"/>
      <c r="G711" s="61" t="str">
        <f>VLOOKUP('база от провайдера'!A685,Лист1!B$2:F$11,3,FALSE)</f>
        <v>Санкт-Петербург</v>
      </c>
      <c r="H711" s="60" t="str">
        <f>VLOOKUP('база от провайдера'!A685,Лист1!B$2:F$11,4,FALSE)</f>
        <v>г</v>
      </c>
      <c r="I711" s="60" t="str">
        <f>VLOOKUP('база от провайдера'!A685,Лист1!B$2:F$11,5,FALSE)</f>
        <v>ДА</v>
      </c>
      <c r="J711" s="60" t="str">
        <f>'база от провайдера'!D685</f>
        <v>Петра Смородина</v>
      </c>
      <c r="K711" s="60" t="str">
        <f>IF( 'база от провайдера'!F685&lt;&gt;"",CONCATENATE('база от провайдера'!E685,"к",'база от провайдера'!F685),'база от провайдера'!E685)</f>
        <v>6</v>
      </c>
      <c r="M711" s="60" t="s">
        <v>1232</v>
      </c>
      <c r="T711" s="60" t="s">
        <v>1233</v>
      </c>
      <c r="AB711" s="62" t="str">
        <f>CONCATENATE(IF('база от провайдера'!G685&lt;&gt;"",CONCATENATE( "Дом запущен: ",'база от провайдера'!G685,". "),""), IF('база от провайдера'!M685&lt;&gt;"",CONCATENATE("Этажей: ",'база от провайдера'!M685,". "),""),  IF('база от провайдера'!N685&lt;&gt;"",CONCATENATE("Квартир: ",'база от провайдера'!N685),""))</f>
        <v>Дом запущен: 29/06/2007-18:47:38. Этажей: 5. Квартир: 9</v>
      </c>
      <c r="AC711" s="60"/>
      <c r="AD711" s="67" t="s">
        <v>1234</v>
      </c>
    </row>
    <row r="712" spans="2:30" x14ac:dyDescent="0.25">
      <c r="B712" s="18">
        <f t="shared" si="20"/>
        <v>3</v>
      </c>
      <c r="C712" s="17" t="str">
        <f t="shared" si="21"/>
        <v>Билайн</v>
      </c>
      <c r="D712" s="9"/>
      <c r="E712" s="60" t="str">
        <f>VLOOKUP('база от провайдера'!A686,Лист1!B$2:F$11,2,FALSE)</f>
        <v>Ленинградская область</v>
      </c>
      <c r="F712" s="60"/>
      <c r="G712" s="61" t="str">
        <f>VLOOKUP('база от провайдера'!A686,Лист1!B$2:F$11,3,FALSE)</f>
        <v>Санкт-Петербург</v>
      </c>
      <c r="H712" s="60" t="str">
        <f>VLOOKUP('база от провайдера'!A686,Лист1!B$2:F$11,4,FALSE)</f>
        <v>г</v>
      </c>
      <c r="I712" s="60" t="str">
        <f>VLOOKUP('база от провайдера'!A686,Лист1!B$2:F$11,5,FALSE)</f>
        <v>ДА</v>
      </c>
      <c r="J712" s="60" t="str">
        <f>'база от провайдера'!D686</f>
        <v>Петра Смородина</v>
      </c>
      <c r="K712" s="60" t="str">
        <f>IF( 'база от провайдера'!F686&lt;&gt;"",CONCATENATE('база от провайдера'!E686,"к",'база от провайдера'!F686),'база от провайдера'!E686)</f>
        <v>12</v>
      </c>
      <c r="M712" s="60" t="s">
        <v>1232</v>
      </c>
      <c r="T712" s="60" t="s">
        <v>1233</v>
      </c>
      <c r="AB712" s="62" t="str">
        <f>CONCATENATE(IF('база от провайдера'!G686&lt;&gt;"",CONCATENATE( "Дом запущен: ",'база от провайдера'!G686,". "),""), IF('база от провайдера'!M686&lt;&gt;"",CONCATENATE("Этажей: ",'база от провайдера'!M686,". "),""),  IF('база от провайдера'!N686&lt;&gt;"",CONCATENATE("Квартир: ",'база от провайдера'!N686),""))</f>
        <v>Дом запущен: 29/06/2007-18:46:32. Этажей: 9. Квартир: 5</v>
      </c>
      <c r="AC712" s="60"/>
      <c r="AD712" s="63" t="s">
        <v>1234</v>
      </c>
    </row>
    <row r="713" spans="2:30" x14ac:dyDescent="0.25">
      <c r="B713" s="18">
        <f t="shared" si="20"/>
        <v>3</v>
      </c>
      <c r="C713" s="17" t="str">
        <f t="shared" si="21"/>
        <v>Билайн</v>
      </c>
      <c r="D713" s="9"/>
      <c r="E713" s="60" t="str">
        <f>VLOOKUP('база от провайдера'!A687,Лист1!B$2:F$11,2,FALSE)</f>
        <v>Ленинградская область</v>
      </c>
      <c r="F713" s="60"/>
      <c r="G713" s="61" t="str">
        <f>VLOOKUP('база от провайдера'!A687,Лист1!B$2:F$11,3,FALSE)</f>
        <v>Санкт-Петербург</v>
      </c>
      <c r="H713" s="60" t="str">
        <f>VLOOKUP('база от провайдера'!A687,Лист1!B$2:F$11,4,FALSE)</f>
        <v>г</v>
      </c>
      <c r="I713" s="60" t="str">
        <f>VLOOKUP('база от провайдера'!A687,Лист1!B$2:F$11,5,FALSE)</f>
        <v>ДА</v>
      </c>
      <c r="J713" s="60" t="str">
        <f>'база от провайдера'!D687</f>
        <v>Среднеохтинский</v>
      </c>
      <c r="K713" s="60" t="str">
        <f>IF( 'база от провайдера'!F687&lt;&gt;"",CONCATENATE('база от провайдера'!E687,"к",'база от провайдера'!F687),'база от провайдера'!E687)</f>
        <v>23</v>
      </c>
      <c r="M713" s="60" t="s">
        <v>1232</v>
      </c>
      <c r="T713" s="60" t="s">
        <v>1233</v>
      </c>
      <c r="AB713" s="62" t="str">
        <f>CONCATENATE(IF('база от провайдера'!G687&lt;&gt;"",CONCATENATE( "Дом запущен: ",'база от провайдера'!G687,". "),""), IF('база от провайдера'!M687&lt;&gt;"",CONCATENATE("Этажей: ",'база от провайдера'!M687,". "),""),  IF('база от провайдера'!N687&lt;&gt;"",CONCATENATE("Квартир: ",'база от провайдера'!N687),""))</f>
        <v>Дом запущен: 10/08/2007-20:17:47. Этажей: 3. Квартир: 3</v>
      </c>
      <c r="AC713" s="60"/>
      <c r="AD713" s="67" t="s">
        <v>1234</v>
      </c>
    </row>
    <row r="714" spans="2:30" x14ac:dyDescent="0.25">
      <c r="B714" s="18">
        <f t="shared" si="20"/>
        <v>3</v>
      </c>
      <c r="C714" s="17" t="str">
        <f t="shared" si="21"/>
        <v>Билайн</v>
      </c>
      <c r="D714" s="9"/>
      <c r="E714" s="60" t="str">
        <f>VLOOKUP('база от провайдера'!A688,Лист1!B$2:F$11,2,FALSE)</f>
        <v>Ленинградская область</v>
      </c>
      <c r="F714" s="60"/>
      <c r="G714" s="61" t="str">
        <f>VLOOKUP('база от провайдера'!A688,Лист1!B$2:F$11,3,FALSE)</f>
        <v>Санкт-Петербург</v>
      </c>
      <c r="H714" s="60" t="str">
        <f>VLOOKUP('база от провайдера'!A688,Лист1!B$2:F$11,4,FALSE)</f>
        <v>г</v>
      </c>
      <c r="I714" s="60" t="str">
        <f>VLOOKUP('база от провайдера'!A688,Лист1!B$2:F$11,5,FALSE)</f>
        <v>ДА</v>
      </c>
      <c r="J714" s="60" t="str">
        <f>'база от провайдера'!D688</f>
        <v>Среднеохтинский</v>
      </c>
      <c r="K714" s="60" t="str">
        <f>IF( 'база от провайдера'!F688&lt;&gt;"",CONCATENATE('база от провайдера'!E688,"к",'база от провайдера'!F688),'база от провайдера'!E688)</f>
        <v>2А</v>
      </c>
      <c r="M714" s="60" t="s">
        <v>1232</v>
      </c>
      <c r="T714" s="60" t="s">
        <v>1233</v>
      </c>
      <c r="AB714" s="62" t="str">
        <f>CONCATENATE(IF('база от провайдера'!G688&lt;&gt;"",CONCATENATE( "Дом запущен: ",'база от провайдера'!G688,". "),""), IF('база от провайдера'!M688&lt;&gt;"",CONCATENATE("Этажей: ",'база от провайдера'!M688,". "),""),  IF('база от провайдера'!N688&lt;&gt;"",CONCATENATE("Квартир: ",'база от провайдера'!N688),""))</f>
        <v>Дом запущен: 17/03/2009-12:12:04. Этажей: 5. Квартир: 5</v>
      </c>
      <c r="AC714" s="60"/>
      <c r="AD714" s="63" t="s">
        <v>1234</v>
      </c>
    </row>
    <row r="715" spans="2:30" x14ac:dyDescent="0.25">
      <c r="B715" s="18">
        <f t="shared" si="20"/>
        <v>3</v>
      </c>
      <c r="C715" s="17" t="str">
        <f t="shared" si="21"/>
        <v>Билайн</v>
      </c>
      <c r="D715" s="9"/>
      <c r="E715" s="60" t="str">
        <f>VLOOKUP('база от провайдера'!A689,Лист1!B$2:F$11,2,FALSE)</f>
        <v>Брянская область</v>
      </c>
      <c r="F715" s="60"/>
      <c r="G715" s="61" t="str">
        <f>VLOOKUP('база от провайдера'!A689,Лист1!B$2:F$11,3,FALSE)</f>
        <v>Брянск</v>
      </c>
      <c r="H715" s="60" t="str">
        <f>VLOOKUP('база от провайдера'!A689,Лист1!B$2:F$11,4,FALSE)</f>
        <v>г</v>
      </c>
      <c r="I715" s="60" t="str">
        <f>VLOOKUP('база от провайдера'!A689,Лист1!B$2:F$11,5,FALSE)</f>
        <v>ДА</v>
      </c>
      <c r="J715" s="60" t="str">
        <f>'база от провайдера'!D689</f>
        <v>Станке Димитрова</v>
      </c>
      <c r="K715" s="60" t="str">
        <f>IF( 'база от провайдера'!F689&lt;&gt;"",CONCATENATE('база от провайдера'!E689,"к",'база от провайдера'!F689),'база от провайдера'!E689)</f>
        <v>55А</v>
      </c>
      <c r="M715" s="60" t="s">
        <v>1232</v>
      </c>
      <c r="T715" s="60" t="s">
        <v>1233</v>
      </c>
      <c r="AB715" s="62" t="str">
        <f>CONCATENATE(IF('база от провайдера'!G689&lt;&gt;"",CONCATENATE( "Дом запущен: ",'база от провайдера'!G689,". "),""), IF('база от провайдера'!M689&lt;&gt;"",CONCATENATE("Этажей: ",'база от провайдера'!M689,". "),""),  IF('база от провайдера'!N689&lt;&gt;"",CONCATENATE("Квартир: ",'база от провайдера'!N689),""))</f>
        <v>Дом запущен: 15/10/2010-18:00:04. Этажей: 3. Квартир: 9</v>
      </c>
      <c r="AC715" s="60"/>
      <c r="AD715" s="67" t="s">
        <v>1234</v>
      </c>
    </row>
    <row r="716" spans="2:30" x14ac:dyDescent="0.25">
      <c r="B716" s="18">
        <f t="shared" si="20"/>
        <v>3</v>
      </c>
      <c r="C716" s="17" t="str">
        <f t="shared" si="21"/>
        <v>Билайн</v>
      </c>
      <c r="D716" s="9"/>
      <c r="E716" s="60" t="str">
        <f>VLOOKUP('база от провайдера'!A690,Лист1!B$2:F$11,2,FALSE)</f>
        <v>Брянская область</v>
      </c>
      <c r="F716" s="60"/>
      <c r="G716" s="61" t="str">
        <f>VLOOKUP('база от провайдера'!A690,Лист1!B$2:F$11,3,FALSE)</f>
        <v>Брянск</v>
      </c>
      <c r="H716" s="60" t="str">
        <f>VLOOKUP('база от провайдера'!A690,Лист1!B$2:F$11,4,FALSE)</f>
        <v>г</v>
      </c>
      <c r="I716" s="60" t="str">
        <f>VLOOKUP('база от провайдера'!A690,Лист1!B$2:F$11,5,FALSE)</f>
        <v>ДА</v>
      </c>
      <c r="J716" s="60" t="str">
        <f>'база от провайдера'!D690</f>
        <v>Станке Димитрова</v>
      </c>
      <c r="K716" s="60" t="str">
        <f>IF( 'база от провайдера'!F690&lt;&gt;"",CONCATENATE('база от провайдера'!E690,"к",'база от провайдера'!F690),'база от провайдера'!E690)</f>
        <v>55В</v>
      </c>
      <c r="M716" s="60" t="s">
        <v>1232</v>
      </c>
      <c r="T716" s="60" t="s">
        <v>1233</v>
      </c>
      <c r="AB716" s="62" t="str">
        <f>CONCATENATE(IF('база от провайдера'!G690&lt;&gt;"",CONCATENATE( "Дом запущен: ",'база от провайдера'!G690,". "),""), IF('база от провайдера'!M690&lt;&gt;"",CONCATENATE("Этажей: ",'база от провайдера'!M690,". "),""),  IF('база от провайдера'!N690&lt;&gt;"",CONCATENATE("Квартир: ",'база от провайдера'!N690),""))</f>
        <v>Дом запущен: 12/11/2010-16:16:14. Этажей: 4. Квартир: 5</v>
      </c>
      <c r="AC716" s="60"/>
      <c r="AD716" s="63" t="s">
        <v>1234</v>
      </c>
    </row>
    <row r="717" spans="2:30" x14ac:dyDescent="0.25">
      <c r="B717" s="18">
        <f t="shared" si="20"/>
        <v>3</v>
      </c>
      <c r="C717" s="17" t="str">
        <f t="shared" si="21"/>
        <v>Билайн</v>
      </c>
      <c r="D717" s="9"/>
      <c r="E717" s="60" t="str">
        <f>VLOOKUP('база от провайдера'!A691,Лист1!B$2:F$11,2,FALSE)</f>
        <v>Брянская область</v>
      </c>
      <c r="F717" s="60"/>
      <c r="G717" s="61" t="str">
        <f>VLOOKUP('база от провайдера'!A691,Лист1!B$2:F$11,3,FALSE)</f>
        <v>Брянск</v>
      </c>
      <c r="H717" s="60" t="str">
        <f>VLOOKUP('база от провайдера'!A691,Лист1!B$2:F$11,4,FALSE)</f>
        <v>г</v>
      </c>
      <c r="I717" s="60" t="str">
        <f>VLOOKUP('база от провайдера'!A691,Лист1!B$2:F$11,5,FALSE)</f>
        <v>ДА</v>
      </c>
      <c r="J717" s="60" t="str">
        <f>'база от провайдера'!D691</f>
        <v>1-й Станке Димитрова</v>
      </c>
      <c r="K717" s="60" t="str">
        <f>IF( 'база от провайдера'!F691&lt;&gt;"",CONCATENATE('база от провайдера'!E691,"к",'база от провайдера'!F691),'база от провайдера'!E691)</f>
        <v>4</v>
      </c>
      <c r="M717" s="60" t="s">
        <v>1232</v>
      </c>
      <c r="T717" s="60" t="s">
        <v>1233</v>
      </c>
      <c r="AB717" s="62" t="str">
        <f>CONCATENATE(IF('база от провайдера'!G691&lt;&gt;"",CONCATENATE( "Дом запущен: ",'база от провайдера'!G691,". "),""), IF('база от провайдера'!M691&lt;&gt;"",CONCATENATE("Этажей: ",'база от провайдера'!M691,". "),""),  IF('база от провайдера'!N691&lt;&gt;"",CONCATENATE("Квартир: ",'база от провайдера'!N691),""))</f>
        <v>Дом запущен: 17/08/2009-11:19:49. Этажей: 4. Квартир: 5</v>
      </c>
      <c r="AC717" s="60"/>
      <c r="AD717" s="67" t="s">
        <v>1234</v>
      </c>
    </row>
    <row r="718" spans="2:30" x14ac:dyDescent="0.25">
      <c r="B718" s="18">
        <f t="shared" si="20"/>
        <v>3</v>
      </c>
      <c r="C718" s="17" t="str">
        <f t="shared" si="21"/>
        <v>Билайн</v>
      </c>
      <c r="D718" s="9"/>
      <c r="E718" s="60" t="str">
        <f>VLOOKUP('база от провайдера'!A692,Лист1!B$2:F$11,2,FALSE)</f>
        <v>Брянская область</v>
      </c>
      <c r="F718" s="60"/>
      <c r="G718" s="61" t="str">
        <f>VLOOKUP('база от провайдера'!A692,Лист1!B$2:F$11,3,FALSE)</f>
        <v>Брянск</v>
      </c>
      <c r="H718" s="60" t="str">
        <f>VLOOKUP('база от провайдера'!A692,Лист1!B$2:F$11,4,FALSE)</f>
        <v>г</v>
      </c>
      <c r="I718" s="60" t="str">
        <f>VLOOKUP('база от провайдера'!A692,Лист1!B$2:F$11,5,FALSE)</f>
        <v>ДА</v>
      </c>
      <c r="J718" s="60" t="str">
        <f>'база от провайдера'!D692</f>
        <v>1-й Станке Димитрова</v>
      </c>
      <c r="K718" s="60" t="str">
        <f>IF( 'база от провайдера'!F692&lt;&gt;"",CONCATENATE('база от провайдера'!E692,"к",'база от провайдера'!F692),'база от провайдера'!E692)</f>
        <v>14</v>
      </c>
      <c r="M718" s="60" t="s">
        <v>1232</v>
      </c>
      <c r="T718" s="60" t="s">
        <v>1233</v>
      </c>
      <c r="AB718" s="62" t="str">
        <f>CONCATENATE(IF('база от провайдера'!G692&lt;&gt;"",CONCATENATE( "Дом запущен: ",'база от провайдера'!G692,". "),""), IF('база от провайдера'!M692&lt;&gt;"",CONCATENATE("Этажей: ",'база от провайдера'!M692,". "),""),  IF('база от провайдера'!N692&lt;&gt;"",CONCATENATE("Квартир: ",'база от провайдера'!N692),""))</f>
        <v xml:space="preserve">Дом запущен: 30/09/2015-17:45:07. Этажей: 2. </v>
      </c>
      <c r="AC718" s="60"/>
      <c r="AD718" s="63" t="s">
        <v>1234</v>
      </c>
    </row>
    <row r="719" spans="2:30" x14ac:dyDescent="0.25">
      <c r="B719" s="18">
        <f t="shared" si="20"/>
        <v>3</v>
      </c>
      <c r="C719" s="17" t="str">
        <f t="shared" si="21"/>
        <v>Билайн</v>
      </c>
      <c r="D719" s="9"/>
      <c r="E719" s="60" t="str">
        <f>VLOOKUP('база от провайдера'!A693,Лист1!B$2:F$11,2,FALSE)</f>
        <v>Брянская область</v>
      </c>
      <c r="F719" s="60"/>
      <c r="G719" s="61" t="str">
        <f>VLOOKUP('база от провайдера'!A693,Лист1!B$2:F$11,3,FALSE)</f>
        <v>Брянск</v>
      </c>
      <c r="H719" s="60" t="str">
        <f>VLOOKUP('база от провайдера'!A693,Лист1!B$2:F$11,4,FALSE)</f>
        <v>г</v>
      </c>
      <c r="I719" s="60" t="str">
        <f>VLOOKUP('база от провайдера'!A693,Лист1!B$2:F$11,5,FALSE)</f>
        <v>ДА</v>
      </c>
      <c r="J719" s="60" t="str">
        <f>'база от провайдера'!D693</f>
        <v>Севская</v>
      </c>
      <c r="K719" s="60" t="str">
        <f>IF( 'база от провайдера'!F693&lt;&gt;"",CONCATENATE('база от провайдера'!E693,"к",'база от провайдера'!F693),'база от провайдера'!E693)</f>
        <v>13</v>
      </c>
      <c r="M719" s="60" t="s">
        <v>1232</v>
      </c>
      <c r="T719" s="60" t="s">
        <v>1233</v>
      </c>
      <c r="AB719" s="62" t="str">
        <f>CONCATENATE(IF('база от провайдера'!G693&lt;&gt;"",CONCATENATE( "Дом запущен: ",'база от провайдера'!G693,". "),""), IF('база от провайдера'!M693&lt;&gt;"",CONCATENATE("Этажей: ",'база от провайдера'!M693,". "),""),  IF('база от провайдера'!N693&lt;&gt;"",CONCATENATE("Квартир: ",'база от провайдера'!N693),""))</f>
        <v>Дом запущен: 23/10/2009-16:25:47. Этажей: 6. Квартир: 5</v>
      </c>
      <c r="AC719" s="60"/>
      <c r="AD719" s="67" t="s">
        <v>1234</v>
      </c>
    </row>
    <row r="720" spans="2:30" x14ac:dyDescent="0.25">
      <c r="B720" s="18">
        <f t="shared" si="20"/>
        <v>3</v>
      </c>
      <c r="C720" s="17" t="str">
        <f t="shared" si="21"/>
        <v>Билайн</v>
      </c>
      <c r="D720" s="9"/>
      <c r="E720" s="60" t="str">
        <f>VLOOKUP('база от провайдера'!A694,Лист1!B$2:F$11,2,FALSE)</f>
        <v>Брянская область</v>
      </c>
      <c r="F720" s="60"/>
      <c r="G720" s="61" t="str">
        <f>VLOOKUP('база от провайдера'!A694,Лист1!B$2:F$11,3,FALSE)</f>
        <v>Брянск</v>
      </c>
      <c r="H720" s="60" t="str">
        <f>VLOOKUP('база от провайдера'!A694,Лист1!B$2:F$11,4,FALSE)</f>
        <v>г</v>
      </c>
      <c r="I720" s="60" t="str">
        <f>VLOOKUP('база от провайдера'!A694,Лист1!B$2:F$11,5,FALSE)</f>
        <v>ДА</v>
      </c>
      <c r="J720" s="60" t="str">
        <f>'база от провайдера'!D694</f>
        <v>Севская</v>
      </c>
      <c r="K720" s="60" t="str">
        <f>IF( 'база от провайдера'!F694&lt;&gt;"",CONCATENATE('база от провайдера'!E694,"к",'база от провайдера'!F694),'база от провайдера'!E694)</f>
        <v>19</v>
      </c>
      <c r="M720" s="60" t="s">
        <v>1232</v>
      </c>
      <c r="T720" s="60" t="s">
        <v>1233</v>
      </c>
      <c r="AB720" s="62" t="str">
        <f>CONCATENATE(IF('база от провайдера'!G694&lt;&gt;"",CONCATENATE( "Дом запущен: ",'база от провайдера'!G694,". "),""), IF('база от провайдера'!M694&lt;&gt;"",CONCATENATE("Этажей: ",'база от провайдера'!M694,". "),""),  IF('база от провайдера'!N694&lt;&gt;"",CONCATENATE("Квартир: ",'база от провайдера'!N694),""))</f>
        <v>Дом запущен: 05/11/2009-17:26:48. Этажей: 6. Квартир: 5</v>
      </c>
      <c r="AC720" s="60"/>
      <c r="AD720" s="63" t="s">
        <v>1234</v>
      </c>
    </row>
    <row r="721" spans="2:30" x14ac:dyDescent="0.25">
      <c r="B721" s="18">
        <f t="shared" si="20"/>
        <v>3</v>
      </c>
      <c r="C721" s="17" t="str">
        <f t="shared" si="21"/>
        <v>Билайн</v>
      </c>
      <c r="D721" s="9"/>
      <c r="E721" s="60" t="str">
        <f>VLOOKUP('база от провайдера'!A695,Лист1!B$2:F$11,2,FALSE)</f>
        <v>Ленинградская область</v>
      </c>
      <c r="F721" s="60"/>
      <c r="G721" s="61" t="str">
        <f>VLOOKUP('база от провайдера'!A695,Лист1!B$2:F$11,3,FALSE)</f>
        <v>Санкт-Петербург</v>
      </c>
      <c r="H721" s="60" t="str">
        <f>VLOOKUP('база от провайдера'!A695,Лист1!B$2:F$11,4,FALSE)</f>
        <v>г</v>
      </c>
      <c r="I721" s="60" t="str">
        <f>VLOOKUP('база от провайдера'!A695,Лист1!B$2:F$11,5,FALSE)</f>
        <v>ДА</v>
      </c>
      <c r="J721" s="60" t="str">
        <f>'база от провайдера'!D695</f>
        <v>Среднеохтинский</v>
      </c>
      <c r="K721" s="60" t="str">
        <f>IF( 'база от провайдера'!F695&lt;&gt;"",CONCATENATE('база от провайдера'!E695,"к",'база от провайдера'!F695),'база от провайдера'!E695)</f>
        <v>2Б</v>
      </c>
      <c r="M721" s="60" t="s">
        <v>1232</v>
      </c>
      <c r="T721" s="60" t="s">
        <v>1233</v>
      </c>
      <c r="AB721" s="62" t="str">
        <f>CONCATENATE(IF('база от провайдера'!G695&lt;&gt;"",CONCATENATE( "Дом запущен: ",'база от провайдера'!G695,". "),""), IF('база от провайдера'!M695&lt;&gt;"",CONCATENATE("Этажей: ",'база от провайдера'!M695,". "),""),  IF('база от провайдера'!N695&lt;&gt;"",CONCATENATE("Квартир: ",'база от провайдера'!N695),""))</f>
        <v>Дом запущен: 17/03/2009-14:36:44. Этажей: 3. Квартир: 5</v>
      </c>
      <c r="AC721" s="60"/>
      <c r="AD721" s="67" t="s">
        <v>1234</v>
      </c>
    </row>
    <row r="722" spans="2:30" x14ac:dyDescent="0.25">
      <c r="B722" s="18">
        <f t="shared" si="20"/>
        <v>3</v>
      </c>
      <c r="C722" s="17" t="str">
        <f t="shared" si="21"/>
        <v>Билайн</v>
      </c>
      <c r="D722" s="9"/>
      <c r="E722" s="60" t="str">
        <f>VLOOKUP('база от провайдера'!A696,Лист1!B$2:F$11,2,FALSE)</f>
        <v>Ленинградская область</v>
      </c>
      <c r="F722" s="60"/>
      <c r="G722" s="61" t="str">
        <f>VLOOKUP('база от провайдера'!A696,Лист1!B$2:F$11,3,FALSE)</f>
        <v>Санкт-Петербург</v>
      </c>
      <c r="H722" s="60" t="str">
        <f>VLOOKUP('база от провайдера'!A696,Лист1!B$2:F$11,4,FALSE)</f>
        <v>г</v>
      </c>
      <c r="I722" s="60" t="str">
        <f>VLOOKUP('база от провайдера'!A696,Лист1!B$2:F$11,5,FALSE)</f>
        <v>ДА</v>
      </c>
      <c r="J722" s="60" t="str">
        <f>'база от провайдера'!D696</f>
        <v>Среднеохтинский</v>
      </c>
      <c r="K722" s="60" t="str">
        <f>IF( 'база от провайдера'!F696&lt;&gt;"",CONCATENATE('база от провайдера'!E696,"к",'база от провайдера'!F696),'база от провайдера'!E696)</f>
        <v>2В</v>
      </c>
      <c r="M722" s="60" t="s">
        <v>1232</v>
      </c>
      <c r="T722" s="60" t="s">
        <v>1233</v>
      </c>
      <c r="AB722" s="62" t="str">
        <f>CONCATENATE(IF('база от провайдера'!G696&lt;&gt;"",CONCATENATE( "Дом запущен: ",'база от провайдера'!G696,". "),""), IF('база от провайдера'!M696&lt;&gt;"",CONCATENATE("Этажей: ",'база от провайдера'!M696,". "),""),  IF('база от провайдера'!N696&lt;&gt;"",CONCATENATE("Квартир: ",'база от провайдера'!N696),""))</f>
        <v>Дом запущен: 26/07/2007-16:54:44. Этажей: 9. Квартир: 5</v>
      </c>
      <c r="AC722" s="60"/>
      <c r="AD722" s="63" t="s">
        <v>1234</v>
      </c>
    </row>
    <row r="723" spans="2:30" x14ac:dyDescent="0.25">
      <c r="B723" s="18">
        <f t="shared" si="20"/>
        <v>3</v>
      </c>
      <c r="C723" s="17" t="str">
        <f t="shared" si="21"/>
        <v>Билайн</v>
      </c>
      <c r="D723" s="9"/>
      <c r="E723" s="60" t="str">
        <f>VLOOKUP('база от провайдера'!A697,Лист1!B$2:F$11,2,FALSE)</f>
        <v>Ленинградская область</v>
      </c>
      <c r="F723" s="60"/>
      <c r="G723" s="61" t="str">
        <f>VLOOKUP('база от провайдера'!A697,Лист1!B$2:F$11,3,FALSE)</f>
        <v>Санкт-Петербург</v>
      </c>
      <c r="H723" s="60" t="str">
        <f>VLOOKUP('база от провайдера'!A697,Лист1!B$2:F$11,4,FALSE)</f>
        <v>г</v>
      </c>
      <c r="I723" s="60" t="str">
        <f>VLOOKUP('база от провайдера'!A697,Лист1!B$2:F$11,5,FALSE)</f>
        <v>ДА</v>
      </c>
      <c r="J723" s="60" t="str">
        <f>'база от провайдера'!D697</f>
        <v>Среднеохтинский</v>
      </c>
      <c r="K723" s="60" t="str">
        <f>IF( 'база от провайдера'!F697&lt;&gt;"",CONCATENATE('база от провайдера'!E697,"к",'база от провайдера'!F697),'база от провайдера'!E697)</f>
        <v>40</v>
      </c>
      <c r="M723" s="60" t="s">
        <v>1232</v>
      </c>
      <c r="T723" s="60" t="s">
        <v>1233</v>
      </c>
      <c r="AB723" s="62" t="str">
        <f>CONCATENATE(IF('база от провайдера'!G697&lt;&gt;"",CONCATENATE( "Дом запущен: ",'база от провайдера'!G697,". "),""), IF('база от провайдера'!M697&lt;&gt;"",CONCATENATE("Этажей: ",'база от провайдера'!M697,". "),""),  IF('база от провайдера'!N697&lt;&gt;"",CONCATENATE("Квартир: ",'база от провайдера'!N697),""))</f>
        <v>Дом запущен: 28/09/2007-20:24:05. Этажей: 4. Квартир: 5</v>
      </c>
      <c r="AC723" s="60"/>
      <c r="AD723" s="67" t="s">
        <v>1234</v>
      </c>
    </row>
    <row r="724" spans="2:30" x14ac:dyDescent="0.25">
      <c r="B724" s="18">
        <f t="shared" si="20"/>
        <v>3</v>
      </c>
      <c r="C724" s="17" t="str">
        <f t="shared" si="21"/>
        <v>Билайн</v>
      </c>
      <c r="D724" s="9"/>
      <c r="E724" s="60" t="str">
        <f>VLOOKUP('база от провайдера'!A698,Лист1!B$2:F$11,2,FALSE)</f>
        <v>Курская область</v>
      </c>
      <c r="F724" s="60"/>
      <c r="G724" s="61" t="str">
        <f>VLOOKUP('база от провайдера'!A698,Лист1!B$2:F$11,3,FALSE)</f>
        <v>Курчатов</v>
      </c>
      <c r="H724" s="60" t="str">
        <f>VLOOKUP('база от провайдера'!A698,Лист1!B$2:F$11,4,FALSE)</f>
        <v>г</v>
      </c>
      <c r="I724" s="60">
        <f>VLOOKUP('база от провайдера'!A698,Лист1!B$2:F$11,5,FALSE)</f>
        <v>0</v>
      </c>
      <c r="J724" s="60" t="str">
        <f>'база от провайдера'!D698</f>
        <v>Энергетиков</v>
      </c>
      <c r="K724" s="60" t="str">
        <f>IF( 'база от провайдера'!F698&lt;&gt;"",CONCATENATE('база от провайдера'!E698,"к",'база от провайдера'!F698),'база от провайдера'!E698)</f>
        <v>20</v>
      </c>
      <c r="M724" s="60" t="s">
        <v>1232</v>
      </c>
      <c r="T724" s="60" t="s">
        <v>1233</v>
      </c>
      <c r="AB724" s="62" t="str">
        <f>CONCATENATE(IF('база от провайдера'!G698&lt;&gt;"",CONCATENATE( "Дом запущен: ",'база от провайдера'!G698,". "),""), IF('база от провайдера'!M698&lt;&gt;"",CONCATENATE("Этажей: ",'база от провайдера'!M698,". "),""),  IF('база от провайдера'!N698&lt;&gt;"",CONCATENATE("Квартир: ",'база от провайдера'!N698),""))</f>
        <v>Дом запущен: 31/10/2014-13:42:35. Этажей: 1. Квартир: 9</v>
      </c>
      <c r="AC724" s="60"/>
      <c r="AD724" s="63" t="s">
        <v>1234</v>
      </c>
    </row>
    <row r="725" spans="2:30" x14ac:dyDescent="0.25">
      <c r="B725" s="18">
        <f t="shared" si="20"/>
        <v>3</v>
      </c>
      <c r="C725" s="17" t="str">
        <f t="shared" si="21"/>
        <v>Билайн</v>
      </c>
      <c r="D725" s="9"/>
      <c r="E725" s="60" t="str">
        <f>VLOOKUP('база от провайдера'!A699,Лист1!B$2:F$11,2,FALSE)</f>
        <v>Курская область</v>
      </c>
      <c r="F725" s="60"/>
      <c r="G725" s="61" t="str">
        <f>VLOOKUP('база от провайдера'!A699,Лист1!B$2:F$11,3,FALSE)</f>
        <v>Курчатов</v>
      </c>
      <c r="H725" s="60" t="str">
        <f>VLOOKUP('база от провайдера'!A699,Лист1!B$2:F$11,4,FALSE)</f>
        <v>г</v>
      </c>
      <c r="I725" s="60">
        <f>VLOOKUP('база от провайдера'!A699,Лист1!B$2:F$11,5,FALSE)</f>
        <v>0</v>
      </c>
      <c r="J725" s="60" t="str">
        <f>'база от провайдера'!D699</f>
        <v>Энергетиков</v>
      </c>
      <c r="K725" s="60" t="str">
        <f>IF( 'база от провайдера'!F699&lt;&gt;"",CONCATENATE('база от провайдера'!E699,"к",'база от провайдера'!F699),'база от провайдера'!E699)</f>
        <v>21</v>
      </c>
      <c r="M725" s="60" t="s">
        <v>1232</v>
      </c>
      <c r="T725" s="60" t="s">
        <v>1233</v>
      </c>
      <c r="AB725" s="62" t="str">
        <f>CONCATENATE(IF('база от провайдера'!G699&lt;&gt;"",CONCATENATE( "Дом запущен: ",'база от провайдера'!G699,". "),""), IF('база от провайдера'!M699&lt;&gt;"",CONCATENATE("Этажей: ",'база от провайдера'!M699,". "),""),  IF('база от провайдера'!N699&lt;&gt;"",CONCATENATE("Квартир: ",'база от провайдера'!N699),""))</f>
        <v>Дом запущен: 07/10/2011-17:41:37. Этажей: 2. Квартир: 9</v>
      </c>
      <c r="AC725" s="60"/>
      <c r="AD725" s="67" t="s">
        <v>1234</v>
      </c>
    </row>
    <row r="726" spans="2:30" x14ac:dyDescent="0.25">
      <c r="B726" s="18">
        <f t="shared" si="20"/>
        <v>3</v>
      </c>
      <c r="C726" s="17" t="str">
        <f t="shared" si="21"/>
        <v>Билайн</v>
      </c>
      <c r="D726" s="9"/>
      <c r="E726" s="60" t="str">
        <f>VLOOKUP('база от провайдера'!A700,Лист1!B$2:F$11,2,FALSE)</f>
        <v>Курская область</v>
      </c>
      <c r="F726" s="60"/>
      <c r="G726" s="61" t="str">
        <f>VLOOKUP('база от провайдера'!A700,Лист1!B$2:F$11,3,FALSE)</f>
        <v>Курчатов</v>
      </c>
      <c r="H726" s="60" t="str">
        <f>VLOOKUP('база от провайдера'!A700,Лист1!B$2:F$11,4,FALSE)</f>
        <v>г</v>
      </c>
      <c r="I726" s="60">
        <f>VLOOKUP('база от провайдера'!A700,Лист1!B$2:F$11,5,FALSE)</f>
        <v>0</v>
      </c>
      <c r="J726" s="60" t="str">
        <f>'база от провайдера'!D700</f>
        <v>Энергетиков</v>
      </c>
      <c r="K726" s="60" t="str">
        <f>IF( 'база от провайдера'!F700&lt;&gt;"",CONCATENATE('база от провайдера'!E700,"к",'база от провайдера'!F700),'база от провайдера'!E700)</f>
        <v>22</v>
      </c>
      <c r="M726" s="60" t="s">
        <v>1232</v>
      </c>
      <c r="T726" s="60" t="s">
        <v>1233</v>
      </c>
      <c r="AB726" s="62" t="str">
        <f>CONCATENATE(IF('база от провайдера'!G700&lt;&gt;"",CONCATENATE( "Дом запущен: ",'база от провайдера'!G700,". "),""), IF('база от провайдера'!M700&lt;&gt;"",CONCATENATE("Этажей: ",'база от провайдера'!M700,". "),""),  IF('база от провайдера'!N700&lt;&gt;"",CONCATENATE("Квартир: ",'база от провайдера'!N700),""))</f>
        <v>Дом запущен: 31/10/2014-13:42:27. Этажей: 1. Квартир: 9</v>
      </c>
      <c r="AC726" s="60"/>
      <c r="AD726" s="63" t="s">
        <v>1234</v>
      </c>
    </row>
    <row r="727" spans="2:30" x14ac:dyDescent="0.25">
      <c r="B727" s="18">
        <f t="shared" si="20"/>
        <v>3</v>
      </c>
      <c r="C727" s="17" t="str">
        <f t="shared" si="21"/>
        <v>Билайн</v>
      </c>
      <c r="D727" s="9"/>
      <c r="E727" s="60" t="str">
        <f>VLOOKUP('база от провайдера'!A701,Лист1!B$2:F$11,2,FALSE)</f>
        <v>Курская область</v>
      </c>
      <c r="F727" s="60"/>
      <c r="G727" s="61" t="str">
        <f>VLOOKUP('база от провайдера'!A701,Лист1!B$2:F$11,3,FALSE)</f>
        <v>Курчатов</v>
      </c>
      <c r="H727" s="60" t="str">
        <f>VLOOKUP('база от провайдера'!A701,Лист1!B$2:F$11,4,FALSE)</f>
        <v>г</v>
      </c>
      <c r="I727" s="60">
        <f>VLOOKUP('база от провайдера'!A701,Лист1!B$2:F$11,5,FALSE)</f>
        <v>0</v>
      </c>
      <c r="J727" s="60" t="str">
        <f>'база от провайдера'!D701</f>
        <v>Энергетиков</v>
      </c>
      <c r="K727" s="60" t="str">
        <f>IF( 'база от провайдера'!F701&lt;&gt;"",CONCATENATE('база от провайдера'!E701,"к",'база от провайдера'!F701),'база от провайдера'!E701)</f>
        <v>25</v>
      </c>
      <c r="M727" s="60" t="s">
        <v>1232</v>
      </c>
      <c r="T727" s="60" t="s">
        <v>1233</v>
      </c>
      <c r="AB727" s="62" t="str">
        <f>CONCATENATE(IF('база от провайдера'!G701&lt;&gt;"",CONCATENATE( "Дом запущен: ",'база от провайдера'!G701,". "),""), IF('база от провайдера'!M701&lt;&gt;"",CONCATENATE("Этажей: ",'база от провайдера'!M701,". "),""),  IF('база от провайдера'!N701&lt;&gt;"",CONCATENATE("Квартир: ",'база от провайдера'!N701),""))</f>
        <v>Дом запущен: 30/10/2014-11:56:53. Этажей: 4. Квартир: 9</v>
      </c>
      <c r="AC727" s="60"/>
      <c r="AD727" s="67" t="s">
        <v>1234</v>
      </c>
    </row>
    <row r="728" spans="2:30" x14ac:dyDescent="0.25">
      <c r="B728" s="18">
        <f t="shared" si="20"/>
        <v>3</v>
      </c>
      <c r="C728" s="17" t="str">
        <f t="shared" si="21"/>
        <v>Билайн</v>
      </c>
      <c r="D728" s="9"/>
      <c r="E728" s="60" t="str">
        <f>VLOOKUP('база от провайдера'!A702,Лист1!B$2:F$11,2,FALSE)</f>
        <v>Курская область</v>
      </c>
      <c r="F728" s="60"/>
      <c r="G728" s="61" t="str">
        <f>VLOOKUP('база от провайдера'!A702,Лист1!B$2:F$11,3,FALSE)</f>
        <v>Курчатов</v>
      </c>
      <c r="H728" s="60" t="str">
        <f>VLOOKUP('база от провайдера'!A702,Лист1!B$2:F$11,4,FALSE)</f>
        <v>г</v>
      </c>
      <c r="I728" s="60">
        <f>VLOOKUP('база от провайдера'!A702,Лист1!B$2:F$11,5,FALSE)</f>
        <v>0</v>
      </c>
      <c r="J728" s="60" t="str">
        <f>'база от провайдера'!D702</f>
        <v>Энергетиков</v>
      </c>
      <c r="K728" s="60" t="str">
        <f>IF( 'база от провайдера'!F702&lt;&gt;"",CONCATENATE('база от провайдера'!E702,"к",'база от провайдера'!F702),'база от провайдера'!E702)</f>
        <v>27</v>
      </c>
      <c r="M728" s="60" t="s">
        <v>1232</v>
      </c>
      <c r="T728" s="60" t="s">
        <v>1233</v>
      </c>
      <c r="AB728" s="62" t="str">
        <f>CONCATENATE(IF('база от провайдера'!G702&lt;&gt;"",CONCATENATE( "Дом запущен: ",'база от провайдера'!G702,". "),""), IF('база от провайдера'!M702&lt;&gt;"",CONCATENATE("Этажей: ",'база от провайдера'!M702,". "),""),  IF('база от провайдера'!N702&lt;&gt;"",CONCATENATE("Квартир: ",'база от провайдера'!N702),""))</f>
        <v>Дом запущен: 30/10/2014-11:56:50. Этажей: 3. Квартир: 9</v>
      </c>
      <c r="AC728" s="60"/>
      <c r="AD728" s="63" t="s">
        <v>1234</v>
      </c>
    </row>
    <row r="729" spans="2:30" x14ac:dyDescent="0.25">
      <c r="B729" s="18">
        <f t="shared" si="20"/>
        <v>3</v>
      </c>
      <c r="C729" s="17" t="str">
        <f t="shared" si="21"/>
        <v>Билайн</v>
      </c>
      <c r="D729" s="9"/>
      <c r="E729" s="60" t="str">
        <f>VLOOKUP('база от провайдера'!A703,Лист1!B$2:F$11,2,FALSE)</f>
        <v>Курская область</v>
      </c>
      <c r="F729" s="60"/>
      <c r="G729" s="61" t="str">
        <f>VLOOKUP('база от провайдера'!A703,Лист1!B$2:F$11,3,FALSE)</f>
        <v>Курчатов</v>
      </c>
      <c r="H729" s="60" t="str">
        <f>VLOOKUP('база от провайдера'!A703,Лист1!B$2:F$11,4,FALSE)</f>
        <v>г</v>
      </c>
      <c r="I729" s="60">
        <f>VLOOKUP('база от провайдера'!A703,Лист1!B$2:F$11,5,FALSE)</f>
        <v>0</v>
      </c>
      <c r="J729" s="60" t="str">
        <f>'база от провайдера'!D703</f>
        <v>Энергетиков</v>
      </c>
      <c r="K729" s="60" t="str">
        <f>IF( 'база от провайдера'!F703&lt;&gt;"",CONCATENATE('база от провайдера'!E703,"к",'база от провайдера'!F703),'база от провайдера'!E703)</f>
        <v>39</v>
      </c>
      <c r="M729" s="60" t="s">
        <v>1232</v>
      </c>
      <c r="T729" s="60" t="s">
        <v>1233</v>
      </c>
      <c r="AB729" s="62" t="str">
        <f>CONCATENATE(IF('база от провайдера'!G703&lt;&gt;"",CONCATENATE( "Дом запущен: ",'база от провайдера'!G703,". "),""), IF('база от провайдера'!M703&lt;&gt;"",CONCATENATE("Этажей: ",'база от провайдера'!M703,". "),""),  IF('база от провайдера'!N703&lt;&gt;"",CONCATENATE("Квартир: ",'база от провайдера'!N703),""))</f>
        <v>Дом запущен: 31/10/2014-13:42:22. Этажей: 3. Квартир: 9</v>
      </c>
      <c r="AC729" s="60"/>
      <c r="AD729" s="67" t="s">
        <v>1234</v>
      </c>
    </row>
    <row r="730" spans="2:30" x14ac:dyDescent="0.25">
      <c r="B730" s="18">
        <f t="shared" si="20"/>
        <v>3</v>
      </c>
      <c r="C730" s="17" t="str">
        <f t="shared" si="21"/>
        <v>Билайн</v>
      </c>
      <c r="D730" s="9"/>
      <c r="E730" s="60" t="str">
        <f>VLOOKUP('база от провайдера'!A704,Лист1!B$2:F$11,2,FALSE)</f>
        <v>Курская область</v>
      </c>
      <c r="F730" s="60"/>
      <c r="G730" s="61" t="str">
        <f>VLOOKUP('база от провайдера'!A704,Лист1!B$2:F$11,3,FALSE)</f>
        <v>Курчатов</v>
      </c>
      <c r="H730" s="60" t="str">
        <f>VLOOKUP('база от провайдера'!A704,Лист1!B$2:F$11,4,FALSE)</f>
        <v>г</v>
      </c>
      <c r="I730" s="60">
        <f>VLOOKUP('база от провайдера'!A704,Лист1!B$2:F$11,5,FALSE)</f>
        <v>0</v>
      </c>
      <c r="J730" s="60" t="str">
        <f>'база от провайдера'!D704</f>
        <v>Энергетиков</v>
      </c>
      <c r="K730" s="60" t="str">
        <f>IF( 'база от провайдера'!F704&lt;&gt;"",CONCATENATE('база от провайдера'!E704,"к",'база от провайдера'!F704),'база от провайдера'!E704)</f>
        <v>43</v>
      </c>
      <c r="M730" s="60" t="s">
        <v>1232</v>
      </c>
      <c r="T730" s="60" t="s">
        <v>1233</v>
      </c>
      <c r="AB730" s="62" t="str">
        <f>CONCATENATE(IF('база от провайдера'!G704&lt;&gt;"",CONCATENATE( "Дом запущен: ",'база от провайдера'!G704,". "),""), IF('база от провайдера'!M704&lt;&gt;"",CONCATENATE("Этажей: ",'база от провайдера'!M704,". "),""),  IF('база от провайдера'!N704&lt;&gt;"",CONCATENATE("Квартир: ",'база от провайдера'!N704),""))</f>
        <v>Дом запущен: 31/10/2014-13:42:30. Этажей: 3. Квартир: 9</v>
      </c>
      <c r="AC730" s="60"/>
      <c r="AD730" s="63" t="s">
        <v>1234</v>
      </c>
    </row>
    <row r="731" spans="2:30" x14ac:dyDescent="0.25">
      <c r="B731" s="18">
        <f t="shared" si="20"/>
        <v>3</v>
      </c>
      <c r="C731" s="17" t="str">
        <f t="shared" si="21"/>
        <v>Билайн</v>
      </c>
      <c r="D731" s="9"/>
      <c r="E731" s="60" t="str">
        <f>VLOOKUP('база от провайдера'!A705,Лист1!B$2:F$11,2,FALSE)</f>
        <v>Курская область</v>
      </c>
      <c r="F731" s="60"/>
      <c r="G731" s="61" t="str">
        <f>VLOOKUP('база от провайдера'!A705,Лист1!B$2:F$11,3,FALSE)</f>
        <v>Курчатов</v>
      </c>
      <c r="H731" s="60" t="str">
        <f>VLOOKUP('база от провайдера'!A705,Лист1!B$2:F$11,4,FALSE)</f>
        <v>г</v>
      </c>
      <c r="I731" s="60">
        <f>VLOOKUP('база от провайдера'!A705,Лист1!B$2:F$11,5,FALSE)</f>
        <v>0</v>
      </c>
      <c r="J731" s="60" t="str">
        <f>'база от провайдера'!D705</f>
        <v>Ленинградская</v>
      </c>
      <c r="K731" s="60" t="str">
        <f>IF( 'база от провайдера'!F705&lt;&gt;"",CONCATENATE('база от провайдера'!E705,"к",'база от провайдера'!F705),'база от провайдера'!E705)</f>
        <v>5</v>
      </c>
      <c r="M731" s="60" t="s">
        <v>1232</v>
      </c>
      <c r="T731" s="60" t="s">
        <v>1233</v>
      </c>
      <c r="AB731" s="62" t="str">
        <f>CONCATENATE(IF('база от провайдера'!G705&lt;&gt;"",CONCATENATE( "Дом запущен: ",'база от провайдера'!G705,". "),""), IF('база от провайдера'!M705&lt;&gt;"",CONCATENATE("Этажей: ",'база от провайдера'!M705,". "),""),  IF('база от провайдера'!N705&lt;&gt;"",CONCATENATE("Квартир: ",'база от провайдера'!N705),""))</f>
        <v>Дом запущен: 03/07/2015-09:36:59. Этажей: 2. Квартир: 5</v>
      </c>
      <c r="AC731" s="60"/>
      <c r="AD731" s="67" t="s">
        <v>1234</v>
      </c>
    </row>
    <row r="732" spans="2:30" x14ac:dyDescent="0.25">
      <c r="B732" s="18">
        <f t="shared" si="20"/>
        <v>3</v>
      </c>
      <c r="C732" s="17" t="str">
        <f t="shared" si="21"/>
        <v>Билайн</v>
      </c>
      <c r="D732" s="9"/>
      <c r="E732" s="60" t="str">
        <f>VLOOKUP('база от провайдера'!A706,Лист1!B$2:F$11,2,FALSE)</f>
        <v>Курская область</v>
      </c>
      <c r="F732" s="60"/>
      <c r="G732" s="61" t="str">
        <f>VLOOKUP('база от провайдера'!A706,Лист1!B$2:F$11,3,FALSE)</f>
        <v>Курчатов</v>
      </c>
      <c r="H732" s="60" t="str">
        <f>VLOOKUP('база от провайдера'!A706,Лист1!B$2:F$11,4,FALSE)</f>
        <v>г</v>
      </c>
      <c r="I732" s="60">
        <f>VLOOKUP('база от провайдера'!A706,Лист1!B$2:F$11,5,FALSE)</f>
        <v>0</v>
      </c>
      <c r="J732" s="60" t="str">
        <f>'база от провайдера'!D706</f>
        <v>Ленинградская</v>
      </c>
      <c r="K732" s="60" t="str">
        <f>IF( 'база от провайдера'!F706&lt;&gt;"",CONCATENATE('база от провайдера'!E706,"к",'база от провайдера'!F706),'база от провайдера'!E706)</f>
        <v>7</v>
      </c>
      <c r="M732" s="60" t="s">
        <v>1232</v>
      </c>
      <c r="T732" s="60" t="s">
        <v>1233</v>
      </c>
      <c r="AB732" s="62" t="str">
        <f>CONCATENATE(IF('база от провайдера'!G706&lt;&gt;"",CONCATENATE( "Дом запущен: ",'база от провайдера'!G706,". "),""), IF('база от провайдера'!M706&lt;&gt;"",CONCATENATE("Этажей: ",'база от провайдера'!M706,". "),""),  IF('база от провайдера'!N706&lt;&gt;"",CONCATENATE("Квартир: ",'база от провайдера'!N706),""))</f>
        <v>Дом запущен: 09/04/2012-13:59:12. Этажей: 8. Квартир: 5</v>
      </c>
      <c r="AC732" s="60"/>
      <c r="AD732" s="63" t="s">
        <v>1234</v>
      </c>
    </row>
    <row r="733" spans="2:30" x14ac:dyDescent="0.25">
      <c r="B733" s="18">
        <f t="shared" ref="B733:B796" si="22">$B$8</f>
        <v>3</v>
      </c>
      <c r="C733" s="17" t="str">
        <f t="shared" ref="C733:C796" si="23">$C$8</f>
        <v>Билайн</v>
      </c>
      <c r="D733" s="9"/>
      <c r="E733" s="60" t="str">
        <f>VLOOKUP('база от провайдера'!A707,Лист1!B$2:F$11,2,FALSE)</f>
        <v>Курская область</v>
      </c>
      <c r="F733" s="60"/>
      <c r="G733" s="61" t="str">
        <f>VLOOKUP('база от провайдера'!A707,Лист1!B$2:F$11,3,FALSE)</f>
        <v>Курчатов</v>
      </c>
      <c r="H733" s="60" t="str">
        <f>VLOOKUP('база от провайдера'!A707,Лист1!B$2:F$11,4,FALSE)</f>
        <v>г</v>
      </c>
      <c r="I733" s="60">
        <f>VLOOKUP('база от провайдера'!A707,Лист1!B$2:F$11,5,FALSE)</f>
        <v>0</v>
      </c>
      <c r="J733" s="60" t="str">
        <f>'база от провайдера'!D707</f>
        <v>Ленинградская</v>
      </c>
      <c r="K733" s="60" t="str">
        <f>IF( 'база от провайдера'!F707&lt;&gt;"",CONCATENATE('база от провайдера'!E707,"к",'база от провайдера'!F707),'база от провайдера'!E707)</f>
        <v>15</v>
      </c>
      <c r="M733" s="60" t="s">
        <v>1232</v>
      </c>
      <c r="T733" s="60" t="s">
        <v>1233</v>
      </c>
      <c r="AB733" s="62" t="str">
        <f>CONCATENATE(IF('база от провайдера'!G707&lt;&gt;"",CONCATENATE( "Дом запущен: ",'база от провайдера'!G707,". "),""), IF('база от провайдера'!M707&lt;&gt;"",CONCATENATE("Этажей: ",'база от провайдера'!M707,". "),""),  IF('база от провайдера'!N707&lt;&gt;"",CONCATENATE("Квартир: ",'база от провайдера'!N707),""))</f>
        <v>Дом запущен: 29/03/2012-12:36:02. Этажей: 8. Квартир: 9</v>
      </c>
      <c r="AC733" s="60"/>
      <c r="AD733" s="67" t="s">
        <v>1234</v>
      </c>
    </row>
    <row r="734" spans="2:30" x14ac:dyDescent="0.25">
      <c r="B734" s="18">
        <f t="shared" si="22"/>
        <v>3</v>
      </c>
      <c r="C734" s="17" t="str">
        <f t="shared" si="23"/>
        <v>Билайн</v>
      </c>
      <c r="D734" s="9"/>
      <c r="E734" s="60" t="str">
        <f>VLOOKUP('база от провайдера'!A708,Лист1!B$2:F$11,2,FALSE)</f>
        <v>Курская область</v>
      </c>
      <c r="F734" s="60"/>
      <c r="G734" s="61" t="str">
        <f>VLOOKUP('база от провайдера'!A708,Лист1!B$2:F$11,3,FALSE)</f>
        <v>Курчатов</v>
      </c>
      <c r="H734" s="60" t="str">
        <f>VLOOKUP('база от провайдера'!A708,Лист1!B$2:F$11,4,FALSE)</f>
        <v>г</v>
      </c>
      <c r="I734" s="60">
        <f>VLOOKUP('база от провайдера'!A708,Лист1!B$2:F$11,5,FALSE)</f>
        <v>0</v>
      </c>
      <c r="J734" s="60" t="str">
        <f>'база от провайдера'!D708</f>
        <v>Ленинградская</v>
      </c>
      <c r="K734" s="60" t="str">
        <f>IF( 'база от провайдера'!F708&lt;&gt;"",CONCATENATE('база от провайдера'!E708,"к",'база от провайдера'!F708),'база от провайдера'!E708)</f>
        <v>21</v>
      </c>
      <c r="M734" s="60" t="s">
        <v>1232</v>
      </c>
      <c r="T734" s="60" t="s">
        <v>1233</v>
      </c>
      <c r="AB734" s="62" t="str">
        <f>CONCATENATE(IF('база от провайдера'!G708&lt;&gt;"",CONCATENATE( "Дом запущен: ",'база от провайдера'!G708,". "),""), IF('база от провайдера'!M708&lt;&gt;"",CONCATENATE("Этажей: ",'база от провайдера'!M708,". "),""),  IF('база от провайдера'!N708&lt;&gt;"",CONCATENATE("Квартир: ",'база от провайдера'!N708),""))</f>
        <v>Дом запущен: 06/04/2012-13:09:25. Этажей: 8. Квартир: 10</v>
      </c>
      <c r="AC734" s="60"/>
      <c r="AD734" s="63" t="s">
        <v>1234</v>
      </c>
    </row>
    <row r="735" spans="2:30" x14ac:dyDescent="0.25">
      <c r="B735" s="18">
        <f t="shared" si="22"/>
        <v>3</v>
      </c>
      <c r="C735" s="17" t="str">
        <f t="shared" si="23"/>
        <v>Билайн</v>
      </c>
      <c r="D735" s="9"/>
      <c r="E735" s="60" t="str">
        <f>VLOOKUP('база от провайдера'!A709,Лист1!B$2:F$11,2,FALSE)</f>
        <v>Курская область</v>
      </c>
      <c r="F735" s="60"/>
      <c r="G735" s="61" t="str">
        <f>VLOOKUP('база от провайдера'!A709,Лист1!B$2:F$11,3,FALSE)</f>
        <v>Курчатов</v>
      </c>
      <c r="H735" s="60" t="str">
        <f>VLOOKUP('база от провайдера'!A709,Лист1!B$2:F$11,4,FALSE)</f>
        <v>г</v>
      </c>
      <c r="I735" s="60">
        <f>VLOOKUP('база от провайдера'!A709,Лист1!B$2:F$11,5,FALSE)</f>
        <v>0</v>
      </c>
      <c r="J735" s="60" t="str">
        <f>'база от провайдера'!D709</f>
        <v>Ленинградская</v>
      </c>
      <c r="K735" s="60" t="str">
        <f>IF( 'база от провайдера'!F709&lt;&gt;"",CONCATENATE('база от провайдера'!E709,"к",'база от провайдера'!F709),'база от провайдера'!E709)</f>
        <v>27</v>
      </c>
      <c r="M735" s="60" t="s">
        <v>1232</v>
      </c>
      <c r="T735" s="60" t="s">
        <v>1233</v>
      </c>
      <c r="AB735" s="62" t="str">
        <f>CONCATENATE(IF('база от провайдера'!G709&lt;&gt;"",CONCATENATE( "Дом запущен: ",'база от провайдера'!G709,". "),""), IF('база от провайдера'!M709&lt;&gt;"",CONCATENATE("Этажей: ",'база от провайдера'!M709,". "),""),  IF('база от провайдера'!N709&lt;&gt;"",CONCATENATE("Квартир: ",'база от провайдера'!N709),""))</f>
        <v>Дом запущен: 29/03/2012-15:25:55. Этажей: 1. Квартир: 9</v>
      </c>
      <c r="AC735" s="60"/>
      <c r="AD735" s="67" t="s">
        <v>1234</v>
      </c>
    </row>
    <row r="736" spans="2:30" x14ac:dyDescent="0.25">
      <c r="B736" s="18">
        <f t="shared" si="22"/>
        <v>3</v>
      </c>
      <c r="C736" s="17" t="str">
        <f t="shared" si="23"/>
        <v>Билайн</v>
      </c>
      <c r="D736" s="9"/>
      <c r="E736" s="60" t="str">
        <f>VLOOKUP('база от провайдера'!A710,Лист1!B$2:F$11,2,FALSE)</f>
        <v>Курская область</v>
      </c>
      <c r="F736" s="60"/>
      <c r="G736" s="61" t="str">
        <f>VLOOKUP('база от провайдера'!A710,Лист1!B$2:F$11,3,FALSE)</f>
        <v>Курчатов</v>
      </c>
      <c r="H736" s="60" t="str">
        <f>VLOOKUP('база от провайдера'!A710,Лист1!B$2:F$11,4,FALSE)</f>
        <v>г</v>
      </c>
      <c r="I736" s="60">
        <f>VLOOKUP('база от провайдера'!A710,Лист1!B$2:F$11,5,FALSE)</f>
        <v>0</v>
      </c>
      <c r="J736" s="60" t="str">
        <f>'база от провайдера'!D710</f>
        <v>Ленинградская</v>
      </c>
      <c r="K736" s="60" t="str">
        <f>IF( 'база от провайдера'!F710&lt;&gt;"",CONCATENATE('база от провайдера'!E710,"к",'база от провайдера'!F710),'база от провайдера'!E710)</f>
        <v>33</v>
      </c>
      <c r="M736" s="60" t="s">
        <v>1232</v>
      </c>
      <c r="T736" s="60" t="s">
        <v>1233</v>
      </c>
      <c r="AB736" s="62" t="str">
        <f>CONCATENATE(IF('база от провайдера'!G710&lt;&gt;"",CONCATENATE( "Дом запущен: ",'база от провайдера'!G710,". "),""), IF('база от провайдера'!M710&lt;&gt;"",CONCATENATE("Этажей: ",'база от провайдера'!M710,". "),""),  IF('база от провайдера'!N710&lt;&gt;"",CONCATENATE("Квартир: ",'база от провайдера'!N710),""))</f>
        <v>Дом запущен: 07/10/2011-17:41:24. Этажей: 1. Квартир: 9</v>
      </c>
      <c r="AC736" s="60"/>
      <c r="AD736" s="63" t="s">
        <v>1234</v>
      </c>
    </row>
    <row r="737" spans="2:30" x14ac:dyDescent="0.25">
      <c r="B737" s="18">
        <f t="shared" si="22"/>
        <v>3</v>
      </c>
      <c r="C737" s="17" t="str">
        <f t="shared" si="23"/>
        <v>Билайн</v>
      </c>
      <c r="D737" s="9"/>
      <c r="E737" s="60" t="str">
        <f>VLOOKUP('база от провайдера'!A711,Лист1!B$2:F$11,2,FALSE)</f>
        <v>Курская область</v>
      </c>
      <c r="F737" s="60"/>
      <c r="G737" s="61" t="str">
        <f>VLOOKUP('база от провайдера'!A711,Лист1!B$2:F$11,3,FALSE)</f>
        <v>Курчатов</v>
      </c>
      <c r="H737" s="60" t="str">
        <f>VLOOKUP('база от провайдера'!A711,Лист1!B$2:F$11,4,FALSE)</f>
        <v>г</v>
      </c>
      <c r="I737" s="60">
        <f>VLOOKUP('база от провайдера'!A711,Лист1!B$2:F$11,5,FALSE)</f>
        <v>0</v>
      </c>
      <c r="J737" s="60" t="str">
        <f>'база от провайдера'!D711</f>
        <v>Коммунистический</v>
      </c>
      <c r="K737" s="60" t="str">
        <f>IF( 'база от провайдера'!F711&lt;&gt;"",CONCATENATE('база от провайдера'!E711,"к",'база от провайдера'!F711),'база от провайдера'!E711)</f>
        <v>21</v>
      </c>
      <c r="M737" s="60" t="s">
        <v>1232</v>
      </c>
      <c r="T737" s="60" t="s">
        <v>1233</v>
      </c>
      <c r="AB737" s="62" t="str">
        <f>CONCATENATE(IF('база от провайдера'!G711&lt;&gt;"",CONCATENATE( "Дом запущен: ",'база от провайдера'!G711,". "),""), IF('база от провайдера'!M711&lt;&gt;"",CONCATENATE("Этажей: ",'база от провайдера'!M711,". "),""),  IF('база от провайдера'!N711&lt;&gt;"",CONCATENATE("Квартир: ",'база от провайдера'!N711),""))</f>
        <v>Дом запущен: 05/02/2013-14:23:02. Этажей: 1. Квартир: 9</v>
      </c>
      <c r="AC737" s="60"/>
      <c r="AD737" s="67" t="s">
        <v>1234</v>
      </c>
    </row>
    <row r="738" spans="2:30" x14ac:dyDescent="0.25">
      <c r="B738" s="18">
        <f t="shared" si="22"/>
        <v>3</v>
      </c>
      <c r="C738" s="17" t="str">
        <f t="shared" si="23"/>
        <v>Билайн</v>
      </c>
      <c r="D738" s="9"/>
      <c r="E738" s="60" t="str">
        <f>VLOOKUP('база от провайдера'!A712,Лист1!B$2:F$11,2,FALSE)</f>
        <v>Курская область</v>
      </c>
      <c r="F738" s="60"/>
      <c r="G738" s="61" t="str">
        <f>VLOOKUP('база от провайдера'!A712,Лист1!B$2:F$11,3,FALSE)</f>
        <v>Курчатов</v>
      </c>
      <c r="H738" s="60" t="str">
        <f>VLOOKUP('база от провайдера'!A712,Лист1!B$2:F$11,4,FALSE)</f>
        <v>г</v>
      </c>
      <c r="I738" s="60">
        <f>VLOOKUP('база от провайдера'!A712,Лист1!B$2:F$11,5,FALSE)</f>
        <v>0</v>
      </c>
      <c r="J738" s="60" t="str">
        <f>'база от провайдера'!D712</f>
        <v>Коммунистический</v>
      </c>
      <c r="K738" s="60" t="str">
        <f>IF( 'база от провайдера'!F712&lt;&gt;"",CONCATENATE('база от провайдера'!E712,"к",'база от провайдера'!F712),'база от провайдера'!E712)</f>
        <v>25</v>
      </c>
      <c r="M738" s="60" t="s">
        <v>1232</v>
      </c>
      <c r="T738" s="60" t="s">
        <v>1233</v>
      </c>
      <c r="AB738" s="62" t="str">
        <f>CONCATENATE(IF('база от провайдера'!G712&lt;&gt;"",CONCATENATE( "Дом запущен: ",'база от провайдера'!G712,". "),""), IF('база от провайдера'!M712&lt;&gt;"",CONCATENATE("Этажей: ",'база от провайдера'!M712,". "),""),  IF('база от провайдера'!N712&lt;&gt;"",CONCATENATE("Квартир: ",'база от провайдера'!N712),""))</f>
        <v>Дом запущен: 05/02/2013-14:23:15. Этажей: 1. Квартир: 9</v>
      </c>
      <c r="AC738" s="60"/>
      <c r="AD738" s="63" t="s">
        <v>1234</v>
      </c>
    </row>
    <row r="739" spans="2:30" x14ac:dyDescent="0.25">
      <c r="B739" s="18">
        <f t="shared" si="22"/>
        <v>3</v>
      </c>
      <c r="C739" s="17" t="str">
        <f t="shared" si="23"/>
        <v>Билайн</v>
      </c>
      <c r="D739" s="9"/>
      <c r="E739" s="60" t="str">
        <f>VLOOKUP('база от провайдера'!A713,Лист1!B$2:F$11,2,FALSE)</f>
        <v>Курская область</v>
      </c>
      <c r="F739" s="60"/>
      <c r="G739" s="61" t="str">
        <f>VLOOKUP('база от провайдера'!A713,Лист1!B$2:F$11,3,FALSE)</f>
        <v>Курчатов</v>
      </c>
      <c r="H739" s="60" t="str">
        <f>VLOOKUP('база от провайдера'!A713,Лист1!B$2:F$11,4,FALSE)</f>
        <v>г</v>
      </c>
      <c r="I739" s="60">
        <f>VLOOKUP('база от провайдера'!A713,Лист1!B$2:F$11,5,FALSE)</f>
        <v>0</v>
      </c>
      <c r="J739" s="60" t="str">
        <f>'база от провайдера'!D713</f>
        <v>Мира</v>
      </c>
      <c r="K739" s="60" t="str">
        <f>IF( 'база от провайдера'!F713&lt;&gt;"",CONCATENATE('база от провайдера'!E713,"к",'база от провайдера'!F713),'база от провайдера'!E713)</f>
        <v>1</v>
      </c>
      <c r="M739" s="60" t="s">
        <v>1232</v>
      </c>
      <c r="T739" s="60" t="s">
        <v>1233</v>
      </c>
      <c r="AB739" s="62" t="str">
        <f>CONCATENATE(IF('база от провайдера'!G713&lt;&gt;"",CONCATENATE( "Дом запущен: ",'база от провайдера'!G713,". "),""), IF('база от провайдера'!M713&lt;&gt;"",CONCATENATE("Этажей: ",'база от провайдера'!M713,". "),""),  IF('база от провайдера'!N713&lt;&gt;"",CONCATENATE("Квартир: ",'база от провайдера'!N713),""))</f>
        <v>Дом запущен: 31/10/2014-13:42:56. Этажей: 2. Квартир: 9</v>
      </c>
      <c r="AC739" s="60"/>
      <c r="AD739" s="67" t="s">
        <v>1234</v>
      </c>
    </row>
    <row r="740" spans="2:30" x14ac:dyDescent="0.25">
      <c r="B740" s="18">
        <f t="shared" si="22"/>
        <v>3</v>
      </c>
      <c r="C740" s="17" t="str">
        <f t="shared" si="23"/>
        <v>Билайн</v>
      </c>
      <c r="D740" s="9"/>
      <c r="E740" s="60" t="str">
        <f>VLOOKUP('база от провайдера'!A714,Лист1!B$2:F$11,2,FALSE)</f>
        <v>Курская область</v>
      </c>
      <c r="F740" s="60"/>
      <c r="G740" s="61" t="str">
        <f>VLOOKUP('база от провайдера'!A714,Лист1!B$2:F$11,3,FALSE)</f>
        <v>Курчатов</v>
      </c>
      <c r="H740" s="60" t="str">
        <f>VLOOKUP('база от провайдера'!A714,Лист1!B$2:F$11,4,FALSE)</f>
        <v>г</v>
      </c>
      <c r="I740" s="60">
        <f>VLOOKUP('база от провайдера'!A714,Лист1!B$2:F$11,5,FALSE)</f>
        <v>0</v>
      </c>
      <c r="J740" s="60" t="str">
        <f>'база от провайдера'!D714</f>
        <v>Мира</v>
      </c>
      <c r="K740" s="60" t="str">
        <f>IF( 'база от провайдера'!F714&lt;&gt;"",CONCATENATE('база от провайдера'!E714,"к",'база от провайдера'!F714),'база от провайдера'!E714)</f>
        <v>2</v>
      </c>
      <c r="M740" s="60" t="s">
        <v>1232</v>
      </c>
      <c r="T740" s="60" t="s">
        <v>1233</v>
      </c>
      <c r="AB740" s="62" t="str">
        <f>CONCATENATE(IF('база от провайдера'!G714&lt;&gt;"",CONCATENATE( "Дом запущен: ",'база от провайдера'!G714,". "),""), IF('база от провайдера'!M714&lt;&gt;"",CONCATENATE("Этажей: ",'база от провайдера'!M714,". "),""),  IF('база от провайдера'!N714&lt;&gt;"",CONCATENATE("Квартир: ",'база от провайдера'!N714),""))</f>
        <v>Дом запущен: 29/06/2015-15:22:06. Этажей: 4. Квартир: 9</v>
      </c>
      <c r="AC740" s="60"/>
      <c r="AD740" s="63" t="s">
        <v>1234</v>
      </c>
    </row>
    <row r="741" spans="2:30" x14ac:dyDescent="0.25">
      <c r="B741" s="18">
        <f t="shared" si="22"/>
        <v>3</v>
      </c>
      <c r="C741" s="17" t="str">
        <f t="shared" si="23"/>
        <v>Билайн</v>
      </c>
      <c r="D741" s="9"/>
      <c r="E741" s="60" t="str">
        <f>VLOOKUP('база от провайдера'!A715,Лист1!B$2:F$11,2,FALSE)</f>
        <v>Курская область</v>
      </c>
      <c r="F741" s="60"/>
      <c r="G741" s="61" t="str">
        <f>VLOOKUP('база от провайдера'!A715,Лист1!B$2:F$11,3,FALSE)</f>
        <v>Курчатов</v>
      </c>
      <c r="H741" s="60" t="str">
        <f>VLOOKUP('база от провайдера'!A715,Лист1!B$2:F$11,4,FALSE)</f>
        <v>г</v>
      </c>
      <c r="I741" s="60">
        <f>VLOOKUP('база от провайдера'!A715,Лист1!B$2:F$11,5,FALSE)</f>
        <v>0</v>
      </c>
      <c r="J741" s="60" t="str">
        <f>'база от провайдера'!D715</f>
        <v>Гайдара</v>
      </c>
      <c r="K741" s="60" t="str">
        <f>IF( 'база от провайдера'!F715&lt;&gt;"",CONCATENATE('база от провайдера'!E715,"к",'база от провайдера'!F715),'база от провайдера'!E715)</f>
        <v>3</v>
      </c>
      <c r="M741" s="60" t="s">
        <v>1232</v>
      </c>
      <c r="T741" s="60" t="s">
        <v>1233</v>
      </c>
      <c r="AB741" s="62" t="str">
        <f>CONCATENATE(IF('база от провайдера'!G715&lt;&gt;"",CONCATENATE( "Дом запущен: ",'база от провайдера'!G715,". "),""), IF('база от провайдера'!M715&lt;&gt;"",CONCATENATE("Этажей: ",'база от провайдера'!M715,". "),""),  IF('база от провайдера'!N715&lt;&gt;"",CONCATENATE("Квартир: ",'база от провайдера'!N715),""))</f>
        <v>Дом запущен: 28/12/2011-18:40:19. Этажей: 5. Квартир: 9</v>
      </c>
      <c r="AC741" s="60"/>
      <c r="AD741" s="67" t="s">
        <v>1234</v>
      </c>
    </row>
    <row r="742" spans="2:30" x14ac:dyDescent="0.25">
      <c r="B742" s="18">
        <f t="shared" si="22"/>
        <v>3</v>
      </c>
      <c r="C742" s="17" t="str">
        <f t="shared" si="23"/>
        <v>Билайн</v>
      </c>
      <c r="D742" s="9"/>
      <c r="E742" s="60" t="str">
        <f>VLOOKUP('база от провайдера'!A716,Лист1!B$2:F$11,2,FALSE)</f>
        <v>Курская область</v>
      </c>
      <c r="F742" s="60"/>
      <c r="G742" s="61" t="str">
        <f>VLOOKUP('база от провайдера'!A716,Лист1!B$2:F$11,3,FALSE)</f>
        <v>Курчатов</v>
      </c>
      <c r="H742" s="60" t="str">
        <f>VLOOKUP('база от провайдера'!A716,Лист1!B$2:F$11,4,FALSE)</f>
        <v>г</v>
      </c>
      <c r="I742" s="60">
        <f>VLOOKUP('база от провайдера'!A716,Лист1!B$2:F$11,5,FALSE)</f>
        <v>0</v>
      </c>
      <c r="J742" s="60" t="str">
        <f>'база от провайдера'!D716</f>
        <v>Гайдара</v>
      </c>
      <c r="K742" s="60" t="str">
        <f>IF( 'база от провайдера'!F716&lt;&gt;"",CONCATENATE('база от провайдера'!E716,"к",'база от провайдера'!F716),'база от провайдера'!E716)</f>
        <v>6</v>
      </c>
      <c r="M742" s="60" t="s">
        <v>1232</v>
      </c>
      <c r="T742" s="60" t="s">
        <v>1233</v>
      </c>
      <c r="AB742" s="62" t="str">
        <f>CONCATENATE(IF('база от провайдера'!G716&lt;&gt;"",CONCATENATE( "Дом запущен: ",'база от провайдера'!G716,". "),""), IF('база от провайдера'!M716&lt;&gt;"",CONCATENATE("Этажей: ",'база от провайдера'!M716,". "),""),  IF('база от провайдера'!N716&lt;&gt;"",CONCATENATE("Квартир: ",'база от провайдера'!N716),""))</f>
        <v>Дом запущен: 28/12/2011-18:40:16. Этажей: 1. Квартир: 14</v>
      </c>
      <c r="AC742" s="60"/>
      <c r="AD742" s="63" t="s">
        <v>1234</v>
      </c>
    </row>
    <row r="743" spans="2:30" x14ac:dyDescent="0.25">
      <c r="B743" s="18">
        <f t="shared" si="22"/>
        <v>3</v>
      </c>
      <c r="C743" s="17" t="str">
        <f t="shared" si="23"/>
        <v>Билайн</v>
      </c>
      <c r="D743" s="9"/>
      <c r="E743" s="60" t="str">
        <f>VLOOKUP('база от провайдера'!A717,Лист1!B$2:F$11,2,FALSE)</f>
        <v>Курская область</v>
      </c>
      <c r="F743" s="60"/>
      <c r="G743" s="61" t="str">
        <f>VLOOKUP('база от провайдера'!A717,Лист1!B$2:F$11,3,FALSE)</f>
        <v>Курчатов</v>
      </c>
      <c r="H743" s="60" t="str">
        <f>VLOOKUP('база от провайдера'!A717,Лист1!B$2:F$11,4,FALSE)</f>
        <v>г</v>
      </c>
      <c r="I743" s="60">
        <f>VLOOKUP('база от провайдера'!A717,Лист1!B$2:F$11,5,FALSE)</f>
        <v>0</v>
      </c>
      <c r="J743" s="60" t="str">
        <f>'база от провайдера'!D717</f>
        <v>Садовая</v>
      </c>
      <c r="K743" s="60" t="str">
        <f>IF( 'база от провайдера'!F717&lt;&gt;"",CONCATENATE('база от провайдера'!E717,"к",'база от провайдера'!F717),'база от провайдера'!E717)</f>
        <v>5</v>
      </c>
      <c r="M743" s="60" t="s">
        <v>1232</v>
      </c>
      <c r="T743" s="60" t="s">
        <v>1233</v>
      </c>
      <c r="AB743" s="62" t="str">
        <f>CONCATENATE(IF('база от провайдера'!G717&lt;&gt;"",CONCATENATE( "Дом запущен: ",'база от провайдера'!G717,". "),""), IF('база от провайдера'!M717&lt;&gt;"",CONCATENATE("Этажей: ",'база от провайдера'!M717,". "),""),  IF('база от провайдера'!N717&lt;&gt;"",CONCATENATE("Квартир: ",'база от провайдера'!N717),""))</f>
        <v>Дом запущен: 30/07/2015-15:51:22. Этажей: 1. Квартир: 9</v>
      </c>
      <c r="AC743" s="60"/>
      <c r="AD743" s="67" t="s">
        <v>1234</v>
      </c>
    </row>
    <row r="744" spans="2:30" x14ac:dyDescent="0.25">
      <c r="B744" s="18">
        <f t="shared" si="22"/>
        <v>3</v>
      </c>
      <c r="C744" s="17" t="str">
        <f t="shared" si="23"/>
        <v>Билайн</v>
      </c>
      <c r="D744" s="9"/>
      <c r="E744" s="60" t="str">
        <f>VLOOKUP('база от провайдера'!A718,Лист1!B$2:F$11,2,FALSE)</f>
        <v>Курская область</v>
      </c>
      <c r="F744" s="60"/>
      <c r="G744" s="61" t="str">
        <f>VLOOKUP('база от провайдера'!A718,Лист1!B$2:F$11,3,FALSE)</f>
        <v>Курчатов</v>
      </c>
      <c r="H744" s="60" t="str">
        <f>VLOOKUP('база от провайдера'!A718,Лист1!B$2:F$11,4,FALSE)</f>
        <v>г</v>
      </c>
      <c r="I744" s="60">
        <f>VLOOKUP('база от провайдера'!A718,Лист1!B$2:F$11,5,FALSE)</f>
        <v>0</v>
      </c>
      <c r="J744" s="60" t="str">
        <f>'база от провайдера'!D718</f>
        <v>Садовая</v>
      </c>
      <c r="K744" s="60" t="str">
        <f>IF( 'база от провайдера'!F718&lt;&gt;"",CONCATENATE('база от провайдера'!E718,"к",'база от провайдера'!F718),'база от провайдера'!E718)</f>
        <v>11</v>
      </c>
      <c r="M744" s="60" t="s">
        <v>1232</v>
      </c>
      <c r="T744" s="60" t="s">
        <v>1233</v>
      </c>
      <c r="AB744" s="62" t="str">
        <f>CONCATENATE(IF('база от провайдера'!G718&lt;&gt;"",CONCATENATE( "Дом запущен: ",'база от провайдера'!G718,". "),""), IF('база от провайдера'!M718&lt;&gt;"",CONCATENATE("Этажей: ",'база от провайдера'!M718,". "),""),  IF('база от провайдера'!N718&lt;&gt;"",CONCATENATE("Квартир: ",'база от провайдера'!N718),""))</f>
        <v>Дом запущен: 31/10/2014-15:41:41. Этажей: 1. Квартир: 9</v>
      </c>
      <c r="AC744" s="60"/>
      <c r="AD744" s="63" t="s">
        <v>1234</v>
      </c>
    </row>
    <row r="745" spans="2:30" x14ac:dyDescent="0.25">
      <c r="B745" s="18">
        <f t="shared" si="22"/>
        <v>3</v>
      </c>
      <c r="C745" s="17" t="str">
        <f t="shared" si="23"/>
        <v>Билайн</v>
      </c>
      <c r="D745" s="9"/>
      <c r="E745" s="60" t="str">
        <f>VLOOKUP('база от провайдера'!A719,Лист1!B$2:F$11,2,FALSE)</f>
        <v>Курская область</v>
      </c>
      <c r="F745" s="60"/>
      <c r="G745" s="61" t="str">
        <f>VLOOKUP('база от провайдера'!A719,Лист1!B$2:F$11,3,FALSE)</f>
        <v>Курчатов</v>
      </c>
      <c r="H745" s="60" t="str">
        <f>VLOOKUP('база от провайдера'!A719,Лист1!B$2:F$11,4,FALSE)</f>
        <v>г</v>
      </c>
      <c r="I745" s="60">
        <f>VLOOKUP('база от провайдера'!A719,Лист1!B$2:F$11,5,FALSE)</f>
        <v>0</v>
      </c>
      <c r="J745" s="60" t="str">
        <f>'база от провайдера'!D719</f>
        <v>Садовая</v>
      </c>
      <c r="K745" s="60" t="str">
        <f>IF( 'база от провайдера'!F719&lt;&gt;"",CONCATENATE('база от провайдера'!E719,"к",'база от провайдера'!F719),'база от провайдера'!E719)</f>
        <v>16</v>
      </c>
      <c r="M745" s="60" t="s">
        <v>1232</v>
      </c>
      <c r="T745" s="60" t="s">
        <v>1233</v>
      </c>
      <c r="AB745" s="62" t="str">
        <f>CONCATENATE(IF('база от провайдера'!G719&lt;&gt;"",CONCATENATE( "Дом запущен: ",'база от провайдера'!G719,". "),""), IF('база от провайдера'!M719&lt;&gt;"",CONCATENATE("Этажей: ",'база от провайдера'!M719,". "),""),  IF('база от провайдера'!N719&lt;&gt;"",CONCATENATE("Квартир: ",'база от провайдера'!N719),""))</f>
        <v>Дом запущен: 05/06/2015-11:31:21. Этажей: 6. Квартир: 9</v>
      </c>
      <c r="AC745" s="60"/>
      <c r="AD745" s="67" t="s">
        <v>1234</v>
      </c>
    </row>
    <row r="746" spans="2:30" x14ac:dyDescent="0.25">
      <c r="B746" s="18">
        <f t="shared" si="22"/>
        <v>3</v>
      </c>
      <c r="C746" s="17" t="str">
        <f t="shared" si="23"/>
        <v>Билайн</v>
      </c>
      <c r="D746" s="9"/>
      <c r="E746" s="60" t="str">
        <f>VLOOKUP('база от провайдера'!A720,Лист1!B$2:F$11,2,FALSE)</f>
        <v>Курская область</v>
      </c>
      <c r="F746" s="60"/>
      <c r="G746" s="61" t="str">
        <f>VLOOKUP('база от провайдера'!A720,Лист1!B$2:F$11,3,FALSE)</f>
        <v>Курчатов</v>
      </c>
      <c r="H746" s="60" t="str">
        <f>VLOOKUP('база от провайдера'!A720,Лист1!B$2:F$11,4,FALSE)</f>
        <v>г</v>
      </c>
      <c r="I746" s="60">
        <f>VLOOKUP('база от провайдера'!A720,Лист1!B$2:F$11,5,FALSE)</f>
        <v>0</v>
      </c>
      <c r="J746" s="60" t="str">
        <f>'база от провайдера'!D720</f>
        <v>Садовая</v>
      </c>
      <c r="K746" s="60" t="str">
        <f>IF( 'база от провайдера'!F720&lt;&gt;"",CONCATENATE('база от провайдера'!E720,"к",'база от провайдера'!F720),'база от провайдера'!E720)</f>
        <v>7А</v>
      </c>
      <c r="M746" s="60" t="s">
        <v>1232</v>
      </c>
      <c r="T746" s="60" t="s">
        <v>1233</v>
      </c>
      <c r="AB746" s="62" t="str">
        <f>CONCATENATE(IF('база от провайдера'!G720&lt;&gt;"",CONCATENATE( "Дом запущен: ",'база от провайдера'!G720,". "),""), IF('база от провайдера'!M720&lt;&gt;"",CONCATENATE("Этажей: ",'база от провайдера'!M720,". "),""),  IF('база от провайдера'!N720&lt;&gt;"",CONCATENATE("Квартир: ",'база от провайдера'!N720),""))</f>
        <v>Дом запущен: 30/07/2015-15:51:24. Этажей: 1. Квартир: 9</v>
      </c>
      <c r="AC746" s="60"/>
      <c r="AD746" s="63" t="s">
        <v>1234</v>
      </c>
    </row>
    <row r="747" spans="2:30" x14ac:dyDescent="0.25">
      <c r="B747" s="18">
        <f t="shared" si="22"/>
        <v>3</v>
      </c>
      <c r="C747" s="17" t="str">
        <f t="shared" si="23"/>
        <v>Билайн</v>
      </c>
      <c r="D747" s="9"/>
      <c r="E747" s="60" t="str">
        <f>VLOOKUP('база от провайдера'!A721,Лист1!B$2:F$11,2,FALSE)</f>
        <v>Курская область</v>
      </c>
      <c r="F747" s="60"/>
      <c r="G747" s="61" t="str">
        <f>VLOOKUP('база от провайдера'!A721,Лист1!B$2:F$11,3,FALSE)</f>
        <v>Курчатов</v>
      </c>
      <c r="H747" s="60" t="str">
        <f>VLOOKUP('база от провайдера'!A721,Лист1!B$2:F$11,4,FALSE)</f>
        <v>г</v>
      </c>
      <c r="I747" s="60">
        <f>VLOOKUP('база от провайдера'!A721,Лист1!B$2:F$11,5,FALSE)</f>
        <v>0</v>
      </c>
      <c r="J747" s="60" t="str">
        <f>'база от провайдера'!D721</f>
        <v>Садовая</v>
      </c>
      <c r="K747" s="60" t="str">
        <f>IF( 'база от провайдера'!F721&lt;&gt;"",CONCATENATE('база от провайдера'!E721,"к",'база от провайдера'!F721),'база от провайдера'!E721)</f>
        <v>19Б</v>
      </c>
      <c r="M747" s="60" t="s">
        <v>1232</v>
      </c>
      <c r="T747" s="60" t="s">
        <v>1233</v>
      </c>
      <c r="AB747" s="62" t="str">
        <f>CONCATENATE(IF('база от провайдера'!G721&lt;&gt;"",CONCATENATE( "Дом запущен: ",'база от провайдера'!G721,". "),""), IF('база от провайдера'!M721&lt;&gt;"",CONCATENATE("Этажей: ",'база от провайдера'!M721,". "),""),  IF('база от провайдера'!N721&lt;&gt;"",CONCATENATE("Квартир: ",'база от провайдера'!N721),""))</f>
        <v>Дом запущен: 27/11/2014-15:40:21. Этажей: 2. Квартир: 9</v>
      </c>
      <c r="AC747" s="60"/>
      <c r="AD747" s="67" t="s">
        <v>1234</v>
      </c>
    </row>
    <row r="748" spans="2:30" x14ac:dyDescent="0.25">
      <c r="B748" s="18">
        <f t="shared" si="22"/>
        <v>3</v>
      </c>
      <c r="C748" s="17" t="str">
        <f t="shared" si="23"/>
        <v>Билайн</v>
      </c>
      <c r="D748" s="9"/>
      <c r="E748" s="60" t="str">
        <f>VLOOKUP('база от провайдера'!A722,Лист1!B$2:F$11,2,FALSE)</f>
        <v>Курская область</v>
      </c>
      <c r="F748" s="60"/>
      <c r="G748" s="61" t="str">
        <f>VLOOKUP('база от провайдера'!A722,Лист1!B$2:F$11,3,FALSE)</f>
        <v>Курчатов</v>
      </c>
      <c r="H748" s="60" t="str">
        <f>VLOOKUP('база от провайдера'!A722,Лист1!B$2:F$11,4,FALSE)</f>
        <v>г</v>
      </c>
      <c r="I748" s="60">
        <f>VLOOKUP('база от провайдера'!A722,Лист1!B$2:F$11,5,FALSE)</f>
        <v>0</v>
      </c>
      <c r="J748" s="60" t="str">
        <f>'база от провайдера'!D722</f>
        <v>Набережная</v>
      </c>
      <c r="K748" s="60" t="str">
        <f>IF( 'база от провайдера'!F722&lt;&gt;"",CONCATENATE('база от провайдера'!E722,"к",'база от провайдера'!F722),'база от провайдера'!E722)</f>
        <v>11</v>
      </c>
      <c r="M748" s="60" t="s">
        <v>1232</v>
      </c>
      <c r="T748" s="60" t="s">
        <v>1233</v>
      </c>
      <c r="AB748" s="62" t="str">
        <f>CONCATENATE(IF('база от провайдера'!G722&lt;&gt;"",CONCATENATE( "Дом запущен: ",'база от провайдера'!G722,". "),""), IF('база от провайдера'!M722&lt;&gt;"",CONCATENATE("Этажей: ",'база от провайдера'!M722,". "),""),  IF('база от провайдера'!N722&lt;&gt;"",CONCATENATE("Квартир: ",'база от провайдера'!N722),""))</f>
        <v>Дом запущен: 29/06/2015-15:22:10. Этажей: 5. Квартир: 9</v>
      </c>
      <c r="AC748" s="60"/>
      <c r="AD748" s="63" t="s">
        <v>1234</v>
      </c>
    </row>
    <row r="749" spans="2:30" x14ac:dyDescent="0.25">
      <c r="B749" s="18">
        <f t="shared" si="22"/>
        <v>3</v>
      </c>
      <c r="C749" s="17" t="str">
        <f t="shared" si="23"/>
        <v>Билайн</v>
      </c>
      <c r="D749" s="9"/>
      <c r="E749" s="60" t="str">
        <f>VLOOKUP('база от провайдера'!A723,Лист1!B$2:F$11,2,FALSE)</f>
        <v>Курская область</v>
      </c>
      <c r="F749" s="60"/>
      <c r="G749" s="61" t="str">
        <f>VLOOKUP('база от провайдера'!A723,Лист1!B$2:F$11,3,FALSE)</f>
        <v>Курчатов</v>
      </c>
      <c r="H749" s="60" t="str">
        <f>VLOOKUP('база от провайдера'!A723,Лист1!B$2:F$11,4,FALSE)</f>
        <v>г</v>
      </c>
      <c r="I749" s="60">
        <f>VLOOKUP('база от провайдера'!A723,Лист1!B$2:F$11,5,FALSE)</f>
        <v>0</v>
      </c>
      <c r="J749" s="60" t="str">
        <f>'база от провайдера'!D723</f>
        <v>Набережная</v>
      </c>
      <c r="K749" s="60" t="str">
        <f>IF( 'база от провайдера'!F723&lt;&gt;"",CONCATENATE('база от провайдера'!E723,"к",'база от провайдера'!F723),'база от провайдера'!E723)</f>
        <v>12</v>
      </c>
      <c r="M749" s="60" t="s">
        <v>1232</v>
      </c>
      <c r="T749" s="60" t="s">
        <v>1233</v>
      </c>
      <c r="AB749" s="62" t="str">
        <f>CONCATENATE(IF('база от провайдера'!G723&lt;&gt;"",CONCATENATE( "Дом запущен: ",'база от провайдера'!G723,". "),""), IF('база от провайдера'!M723&lt;&gt;"",CONCATENATE("Этажей: ",'база от провайдера'!M723,". "),""),  IF('база от провайдера'!N723&lt;&gt;"",CONCATENATE("Квартир: ",'база от провайдера'!N723),""))</f>
        <v>Дом запущен: 29/06/2015-15:22:11. Этажей: 3. Квартир: 9</v>
      </c>
      <c r="AC749" s="60"/>
      <c r="AD749" s="67" t="s">
        <v>1234</v>
      </c>
    </row>
    <row r="750" spans="2:30" x14ac:dyDescent="0.25">
      <c r="B750" s="18">
        <f t="shared" si="22"/>
        <v>3</v>
      </c>
      <c r="C750" s="17" t="str">
        <f t="shared" si="23"/>
        <v>Билайн</v>
      </c>
      <c r="D750" s="9"/>
      <c r="E750" s="60" t="str">
        <f>VLOOKUP('база от провайдера'!A724,Лист1!B$2:F$11,2,FALSE)</f>
        <v>Курская область</v>
      </c>
      <c r="F750" s="60"/>
      <c r="G750" s="61" t="str">
        <f>VLOOKUP('база от провайдера'!A724,Лист1!B$2:F$11,3,FALSE)</f>
        <v>Курчатов</v>
      </c>
      <c r="H750" s="60" t="str">
        <f>VLOOKUP('база от провайдера'!A724,Лист1!B$2:F$11,4,FALSE)</f>
        <v>г</v>
      </c>
      <c r="I750" s="60">
        <f>VLOOKUP('база от провайдера'!A724,Лист1!B$2:F$11,5,FALSE)</f>
        <v>0</v>
      </c>
      <c r="J750" s="60" t="str">
        <f>'база от провайдера'!D724</f>
        <v>Набережная</v>
      </c>
      <c r="K750" s="60" t="str">
        <f>IF( 'база от провайдера'!F724&lt;&gt;"",CONCATENATE('база от провайдера'!E724,"к",'база от провайдера'!F724),'база от провайдера'!E724)</f>
        <v>17</v>
      </c>
      <c r="M750" s="60" t="s">
        <v>1232</v>
      </c>
      <c r="T750" s="60" t="s">
        <v>1233</v>
      </c>
      <c r="AB750" s="62" t="str">
        <f>CONCATENATE(IF('база от провайдера'!G724&lt;&gt;"",CONCATENATE( "Дом запущен: ",'база от провайдера'!G724,". "),""), IF('база от провайдера'!M724&lt;&gt;"",CONCATENATE("Этажей: ",'база от провайдера'!M724,". "),""),  IF('база от провайдера'!N724&lt;&gt;"",CONCATENATE("Квартир: ",'база от провайдера'!N724),""))</f>
        <v>Дом запущен: 29/06/2015-15:22:13. Этажей: 5. Квартир: 9</v>
      </c>
      <c r="AC750" s="60"/>
      <c r="AD750" s="63" t="s">
        <v>1234</v>
      </c>
    </row>
    <row r="751" spans="2:30" x14ac:dyDescent="0.25">
      <c r="B751" s="18">
        <f t="shared" si="22"/>
        <v>3</v>
      </c>
      <c r="C751" s="17" t="str">
        <f t="shared" si="23"/>
        <v>Билайн</v>
      </c>
      <c r="D751" s="9"/>
      <c r="E751" s="60" t="str">
        <f>VLOOKUP('база от провайдера'!A725,Лист1!B$2:F$11,2,FALSE)</f>
        <v>Курская область</v>
      </c>
      <c r="F751" s="60"/>
      <c r="G751" s="61" t="str">
        <f>VLOOKUP('база от провайдера'!A725,Лист1!B$2:F$11,3,FALSE)</f>
        <v>Курчатов</v>
      </c>
      <c r="H751" s="60" t="str">
        <f>VLOOKUP('база от провайдера'!A725,Лист1!B$2:F$11,4,FALSE)</f>
        <v>г</v>
      </c>
      <c r="I751" s="60">
        <f>VLOOKUP('база от провайдера'!A725,Лист1!B$2:F$11,5,FALSE)</f>
        <v>0</v>
      </c>
      <c r="J751" s="60" t="str">
        <f>'база от провайдера'!D725</f>
        <v>Пионерская</v>
      </c>
      <c r="K751" s="60" t="str">
        <f>IF( 'база от провайдера'!F725&lt;&gt;"",CONCATENATE('база от провайдера'!E725,"к",'база от провайдера'!F725),'база от провайдера'!E725)</f>
        <v>3</v>
      </c>
      <c r="M751" s="60" t="s">
        <v>1232</v>
      </c>
      <c r="T751" s="60" t="s">
        <v>1233</v>
      </c>
      <c r="AB751" s="62" t="str">
        <f>CONCATENATE(IF('база от провайдера'!G725&lt;&gt;"",CONCATENATE( "Дом запущен: ",'база от провайдера'!G725,". "),""), IF('база от провайдера'!M725&lt;&gt;"",CONCATENATE("Этажей: ",'база от провайдера'!M725,". "),""),  IF('база от провайдера'!N725&lt;&gt;"",CONCATENATE("Квартир: ",'база от провайдера'!N725),""))</f>
        <v>Дом запущен: 28/12/2011-18:40:10. Этажей: 8. Квартир: 5</v>
      </c>
      <c r="AC751" s="60"/>
      <c r="AD751" s="67" t="s">
        <v>1234</v>
      </c>
    </row>
    <row r="752" spans="2:30" x14ac:dyDescent="0.25">
      <c r="B752" s="18">
        <f t="shared" si="22"/>
        <v>3</v>
      </c>
      <c r="C752" s="17" t="str">
        <f t="shared" si="23"/>
        <v>Билайн</v>
      </c>
      <c r="D752" s="9"/>
      <c r="E752" s="60" t="str">
        <f>VLOOKUP('база от провайдера'!A726,Лист1!B$2:F$11,2,FALSE)</f>
        <v>Курская область</v>
      </c>
      <c r="F752" s="60"/>
      <c r="G752" s="61" t="str">
        <f>VLOOKUP('база от провайдера'!A726,Лист1!B$2:F$11,3,FALSE)</f>
        <v>Курчатов</v>
      </c>
      <c r="H752" s="60" t="str">
        <f>VLOOKUP('база от провайдера'!A726,Лист1!B$2:F$11,4,FALSE)</f>
        <v>г</v>
      </c>
      <c r="I752" s="60">
        <f>VLOOKUP('база от провайдера'!A726,Лист1!B$2:F$11,5,FALSE)</f>
        <v>0</v>
      </c>
      <c r="J752" s="60" t="str">
        <f>'база от провайдера'!D726</f>
        <v>Строителей</v>
      </c>
      <c r="K752" s="60" t="str">
        <f>IF( 'база от провайдера'!F726&lt;&gt;"",CONCATENATE('база от провайдера'!E726,"к",'база от провайдера'!F726),'база от провайдера'!E726)</f>
        <v>1</v>
      </c>
      <c r="M752" s="60" t="s">
        <v>1232</v>
      </c>
      <c r="T752" s="60" t="s">
        <v>1233</v>
      </c>
      <c r="AB752" s="62" t="str">
        <f>CONCATENATE(IF('база от провайдера'!G726&lt;&gt;"",CONCATENATE( "Дом запущен: ",'база от провайдера'!G726,". "),""), IF('база от провайдера'!M726&lt;&gt;"",CONCATENATE("Этажей: ",'база от провайдера'!M726,". "),""),  IF('база от провайдера'!N726&lt;&gt;"",CONCATENATE("Квартир: ",'база от провайдера'!N726),""))</f>
        <v>Дом запущен: 28/12/2011-13:49:03. Этажей: 1. Квартир: 16</v>
      </c>
      <c r="AC752" s="60"/>
      <c r="AD752" s="63" t="s">
        <v>1234</v>
      </c>
    </row>
    <row r="753" spans="2:30" x14ac:dyDescent="0.25">
      <c r="B753" s="18">
        <f t="shared" si="22"/>
        <v>3</v>
      </c>
      <c r="C753" s="17" t="str">
        <f t="shared" si="23"/>
        <v>Билайн</v>
      </c>
      <c r="D753" s="9"/>
      <c r="E753" s="60" t="str">
        <f>VLOOKUP('база от провайдера'!A727,Лист1!B$2:F$11,2,FALSE)</f>
        <v>Курская область</v>
      </c>
      <c r="F753" s="60"/>
      <c r="G753" s="61" t="str">
        <f>VLOOKUP('база от провайдера'!A727,Лист1!B$2:F$11,3,FALSE)</f>
        <v>Курчатов</v>
      </c>
      <c r="H753" s="60" t="str">
        <f>VLOOKUP('база от провайдера'!A727,Лист1!B$2:F$11,4,FALSE)</f>
        <v>г</v>
      </c>
      <c r="I753" s="60">
        <f>VLOOKUP('база от провайдера'!A727,Лист1!B$2:F$11,5,FALSE)</f>
        <v>0</v>
      </c>
      <c r="J753" s="60" t="str">
        <f>'база от провайдера'!D727</f>
        <v>Строителей</v>
      </c>
      <c r="K753" s="60" t="str">
        <f>IF( 'база от провайдера'!F727&lt;&gt;"",CONCATENATE('база от провайдера'!E727,"к",'база от провайдера'!F727),'база от провайдера'!E727)</f>
        <v>5</v>
      </c>
      <c r="M753" s="60" t="s">
        <v>1232</v>
      </c>
      <c r="T753" s="60" t="s">
        <v>1233</v>
      </c>
      <c r="AB753" s="62" t="str">
        <f>CONCATENATE(IF('база от провайдера'!G727&lt;&gt;"",CONCATENATE( "Дом запущен: ",'база от провайдера'!G727,". "),""), IF('база от провайдера'!M727&lt;&gt;"",CONCATENATE("Этажей: ",'база от провайдера'!M727,". "),""),  IF('база от провайдера'!N727&lt;&gt;"",CONCATENATE("Квартир: ",'база от провайдера'!N727),""))</f>
        <v>Дом запущен: 05/07/2012-10:07:30. Этажей: 4. Квартир: 9</v>
      </c>
      <c r="AC753" s="60"/>
      <c r="AD753" s="67" t="s">
        <v>1234</v>
      </c>
    </row>
    <row r="754" spans="2:30" x14ac:dyDescent="0.25">
      <c r="B754" s="18">
        <f t="shared" si="22"/>
        <v>3</v>
      </c>
      <c r="C754" s="17" t="str">
        <f t="shared" si="23"/>
        <v>Билайн</v>
      </c>
      <c r="D754" s="9"/>
      <c r="E754" s="60" t="str">
        <f>VLOOKUP('база от провайдера'!A728,Лист1!B$2:F$11,2,FALSE)</f>
        <v>Курская область</v>
      </c>
      <c r="F754" s="60"/>
      <c r="G754" s="61" t="str">
        <f>VLOOKUP('база от провайдера'!A728,Лист1!B$2:F$11,3,FALSE)</f>
        <v>Курчатов</v>
      </c>
      <c r="H754" s="60" t="str">
        <f>VLOOKUP('база от провайдера'!A728,Лист1!B$2:F$11,4,FALSE)</f>
        <v>г</v>
      </c>
      <c r="I754" s="60">
        <f>VLOOKUP('база от провайдера'!A728,Лист1!B$2:F$11,5,FALSE)</f>
        <v>0</v>
      </c>
      <c r="J754" s="60" t="str">
        <f>'база от провайдера'!D728</f>
        <v>Строителей</v>
      </c>
      <c r="K754" s="60" t="str">
        <f>IF( 'база от провайдера'!F728&lt;&gt;"",CONCATENATE('база от провайдера'!E728,"к",'база от провайдера'!F728),'база от провайдера'!E728)</f>
        <v>9</v>
      </c>
      <c r="M754" s="60" t="s">
        <v>1232</v>
      </c>
      <c r="T754" s="60" t="s">
        <v>1233</v>
      </c>
      <c r="AB754" s="62" t="str">
        <f>CONCATENATE(IF('база от провайдера'!G728&lt;&gt;"",CONCATENATE( "Дом запущен: ",'база от провайдера'!G728,". "),""), IF('база от провайдера'!M728&lt;&gt;"",CONCATENATE("Этажей: ",'база от провайдера'!M728,". "),""),  IF('база от провайдера'!N728&lt;&gt;"",CONCATENATE("Квартир: ",'база от провайдера'!N728),""))</f>
        <v>Дом запущен: 05/07/2012-10:07:31. Этажей: 2. Квартир: 9</v>
      </c>
      <c r="AC754" s="60"/>
      <c r="AD754" s="63" t="s">
        <v>1234</v>
      </c>
    </row>
    <row r="755" spans="2:30" x14ac:dyDescent="0.25">
      <c r="B755" s="18">
        <f t="shared" si="22"/>
        <v>3</v>
      </c>
      <c r="C755" s="17" t="str">
        <f t="shared" si="23"/>
        <v>Билайн</v>
      </c>
      <c r="D755" s="9"/>
      <c r="E755" s="60" t="str">
        <f>VLOOKUP('база от провайдера'!A729,Лист1!B$2:F$11,2,FALSE)</f>
        <v>Курская область</v>
      </c>
      <c r="F755" s="60"/>
      <c r="G755" s="61" t="str">
        <f>VLOOKUP('база от провайдера'!A729,Лист1!B$2:F$11,3,FALSE)</f>
        <v>Курчатов</v>
      </c>
      <c r="H755" s="60" t="str">
        <f>VLOOKUP('база от провайдера'!A729,Лист1!B$2:F$11,4,FALSE)</f>
        <v>г</v>
      </c>
      <c r="I755" s="60">
        <f>VLOOKUP('база от провайдера'!A729,Лист1!B$2:F$11,5,FALSE)</f>
        <v>0</v>
      </c>
      <c r="J755" s="60" t="str">
        <f>'база от провайдера'!D729</f>
        <v>Космонавтов</v>
      </c>
      <c r="K755" s="60" t="str">
        <f>IF( 'база от провайдера'!F729&lt;&gt;"",CONCATENATE('база от провайдера'!E729,"к",'база от провайдера'!F729),'база от провайдера'!E729)</f>
        <v>4</v>
      </c>
      <c r="M755" s="60" t="s">
        <v>1232</v>
      </c>
      <c r="T755" s="60" t="s">
        <v>1233</v>
      </c>
      <c r="AB755" s="62" t="str">
        <f>CONCATENATE(IF('база от провайдера'!G729&lt;&gt;"",CONCATENATE( "Дом запущен: ",'база от провайдера'!G729,". "),""), IF('база от провайдера'!M729&lt;&gt;"",CONCATENATE("Этажей: ",'база от провайдера'!M729,". "),""),  IF('база от провайдера'!N729&lt;&gt;"",CONCATENATE("Квартир: ",'база от провайдера'!N729),""))</f>
        <v>Дом запущен: 07/10/2011-17:41:31. Этажей: 5. Квартир: 9</v>
      </c>
      <c r="AC755" s="60"/>
      <c r="AD755" s="67" t="s">
        <v>1234</v>
      </c>
    </row>
    <row r="756" spans="2:30" x14ac:dyDescent="0.25">
      <c r="B756" s="18">
        <f t="shared" si="22"/>
        <v>3</v>
      </c>
      <c r="C756" s="17" t="str">
        <f t="shared" si="23"/>
        <v>Билайн</v>
      </c>
      <c r="D756" s="9"/>
      <c r="E756" s="60" t="str">
        <f>VLOOKUP('база от провайдера'!A730,Лист1!B$2:F$11,2,FALSE)</f>
        <v>Курская область</v>
      </c>
      <c r="F756" s="60"/>
      <c r="G756" s="61" t="str">
        <f>VLOOKUP('база от провайдера'!A730,Лист1!B$2:F$11,3,FALSE)</f>
        <v>Курчатов</v>
      </c>
      <c r="H756" s="60" t="str">
        <f>VLOOKUP('база от провайдера'!A730,Лист1!B$2:F$11,4,FALSE)</f>
        <v>г</v>
      </c>
      <c r="I756" s="60">
        <f>VLOOKUP('база от провайдера'!A730,Лист1!B$2:F$11,5,FALSE)</f>
        <v>0</v>
      </c>
      <c r="J756" s="60" t="str">
        <f>'база от провайдера'!D730</f>
        <v>Космонавтов</v>
      </c>
      <c r="K756" s="60" t="str">
        <f>IF( 'база от провайдера'!F730&lt;&gt;"",CONCATENATE('база от провайдера'!E730,"к",'база от провайдера'!F730),'база от провайдера'!E730)</f>
        <v>24</v>
      </c>
      <c r="M756" s="60" t="s">
        <v>1232</v>
      </c>
      <c r="T756" s="60" t="s">
        <v>1233</v>
      </c>
      <c r="AB756" s="62" t="str">
        <f>CONCATENATE(IF('база от провайдера'!G730&lt;&gt;"",CONCATENATE( "Дом запущен: ",'база от провайдера'!G730,". "),""), IF('база от провайдера'!M730&lt;&gt;"",CONCATENATE("Этажей: ",'база от провайдера'!M730,". "),""),  IF('база от провайдера'!N730&lt;&gt;"",CONCATENATE("Квартир: ",'база от провайдера'!N730),""))</f>
        <v>Дом запущен: 28/12/2011-18:40:14. Этажей: 3. Квартир: 9</v>
      </c>
      <c r="AC756" s="60"/>
      <c r="AD756" s="63" t="s">
        <v>1234</v>
      </c>
    </row>
    <row r="757" spans="2:30" x14ac:dyDescent="0.25">
      <c r="B757" s="18">
        <f t="shared" si="22"/>
        <v>3</v>
      </c>
      <c r="C757" s="17" t="str">
        <f t="shared" si="23"/>
        <v>Билайн</v>
      </c>
      <c r="D757" s="9"/>
      <c r="E757" s="60" t="str">
        <f>VLOOKUP('база от провайдера'!A731,Лист1!B$2:F$11,2,FALSE)</f>
        <v>Курская область</v>
      </c>
      <c r="F757" s="60"/>
      <c r="G757" s="61" t="str">
        <f>VLOOKUP('база от провайдера'!A731,Лист1!B$2:F$11,3,FALSE)</f>
        <v>Курчатов</v>
      </c>
      <c r="H757" s="60" t="str">
        <f>VLOOKUP('база от провайдера'!A731,Лист1!B$2:F$11,4,FALSE)</f>
        <v>г</v>
      </c>
      <c r="I757" s="60">
        <f>VLOOKUP('база от провайдера'!A731,Лист1!B$2:F$11,5,FALSE)</f>
        <v>0</v>
      </c>
      <c r="J757" s="60" t="str">
        <f>'база от провайдера'!D731</f>
        <v>Космонавтов</v>
      </c>
      <c r="K757" s="60" t="str">
        <f>IF( 'база от провайдера'!F731&lt;&gt;"",CONCATENATE('база от провайдера'!E731,"к",'база от провайдера'!F731),'база от провайдера'!E731)</f>
        <v>16В</v>
      </c>
      <c r="M757" s="60" t="s">
        <v>1232</v>
      </c>
      <c r="T757" s="60" t="s">
        <v>1233</v>
      </c>
      <c r="AB757" s="62" t="str">
        <f>CONCATENATE(IF('база от провайдера'!G731&lt;&gt;"",CONCATENATE( "Дом запущен: ",'база от провайдера'!G731,". "),""), IF('база от провайдера'!M731&lt;&gt;"",CONCATENATE("Этажей: ",'база от провайдера'!M731,". "),""),  IF('база от провайдера'!N731&lt;&gt;"",CONCATENATE("Квартир: ",'база от провайдера'!N731),""))</f>
        <v>Дом запущен: 22/02/2012-14:44:03. Этажей: 1. Квартир: 9</v>
      </c>
      <c r="AC757" s="60"/>
      <c r="AD757" s="67" t="s">
        <v>1234</v>
      </c>
    </row>
    <row r="758" spans="2:30" x14ac:dyDescent="0.25">
      <c r="B758" s="18">
        <f t="shared" si="22"/>
        <v>3</v>
      </c>
      <c r="C758" s="17" t="str">
        <f t="shared" si="23"/>
        <v>Билайн</v>
      </c>
      <c r="D758" s="9"/>
      <c r="E758" s="60" t="str">
        <f>VLOOKUP('база от провайдера'!A732,Лист1!B$2:F$11,2,FALSE)</f>
        <v>Курская область</v>
      </c>
      <c r="F758" s="60"/>
      <c r="G758" s="61" t="str">
        <f>VLOOKUP('база от провайдера'!A732,Лист1!B$2:F$11,3,FALSE)</f>
        <v>Курчатов</v>
      </c>
      <c r="H758" s="60" t="str">
        <f>VLOOKUP('база от провайдера'!A732,Лист1!B$2:F$11,4,FALSE)</f>
        <v>г</v>
      </c>
      <c r="I758" s="60">
        <f>VLOOKUP('база от провайдера'!A732,Лист1!B$2:F$11,5,FALSE)</f>
        <v>0</v>
      </c>
      <c r="J758" s="60" t="str">
        <f>'база от провайдера'!D732</f>
        <v>Энергетиков</v>
      </c>
      <c r="K758" s="60" t="str">
        <f>IF( 'база от провайдера'!F732&lt;&gt;"",CONCATENATE('база от провайдера'!E732,"к",'база от провайдера'!F732),'база от провайдера'!E732)</f>
        <v>4</v>
      </c>
      <c r="M758" s="60" t="s">
        <v>1232</v>
      </c>
      <c r="T758" s="60" t="s">
        <v>1233</v>
      </c>
      <c r="AB758" s="62" t="str">
        <f>CONCATENATE(IF('база от провайдера'!G732&lt;&gt;"",CONCATENATE( "Дом запущен: ",'база от провайдера'!G732,". "),""), IF('база от провайдера'!M732&lt;&gt;"",CONCATENATE("Этажей: ",'база от провайдера'!M732,". "),""),  IF('база от провайдера'!N732&lt;&gt;"",CONCATENATE("Квартир: ",'база от провайдера'!N732),""))</f>
        <v>Дом запущен: 28/12/2011-13:49:08. Этажей: 5. Квартир: 9</v>
      </c>
      <c r="AC758" s="60"/>
      <c r="AD758" s="63" t="s">
        <v>1234</v>
      </c>
    </row>
    <row r="759" spans="2:30" x14ac:dyDescent="0.25">
      <c r="B759" s="18">
        <f t="shared" si="22"/>
        <v>3</v>
      </c>
      <c r="C759" s="17" t="str">
        <f t="shared" si="23"/>
        <v>Билайн</v>
      </c>
      <c r="D759" s="9"/>
      <c r="E759" s="60" t="str">
        <f>VLOOKUP('база от провайдера'!A733,Лист1!B$2:F$11,2,FALSE)</f>
        <v>Курская область</v>
      </c>
      <c r="F759" s="60"/>
      <c r="G759" s="61" t="str">
        <f>VLOOKUP('база от провайдера'!A733,Лист1!B$2:F$11,3,FALSE)</f>
        <v>Курчатов</v>
      </c>
      <c r="H759" s="60" t="str">
        <f>VLOOKUP('база от провайдера'!A733,Лист1!B$2:F$11,4,FALSE)</f>
        <v>г</v>
      </c>
      <c r="I759" s="60">
        <f>VLOOKUP('база от провайдера'!A733,Лист1!B$2:F$11,5,FALSE)</f>
        <v>0</v>
      </c>
      <c r="J759" s="60" t="str">
        <f>'база от провайдера'!D733</f>
        <v>Энергетиков</v>
      </c>
      <c r="K759" s="60" t="str">
        <f>IF( 'база от провайдера'!F733&lt;&gt;"",CONCATENATE('база от провайдера'!E733,"к",'база от провайдера'!F733),'база от провайдера'!E733)</f>
        <v>6</v>
      </c>
      <c r="M759" s="60" t="s">
        <v>1232</v>
      </c>
      <c r="T759" s="60" t="s">
        <v>1233</v>
      </c>
      <c r="AB759" s="62" t="str">
        <f>CONCATENATE(IF('база от провайдера'!G733&lt;&gt;"",CONCATENATE( "Дом запущен: ",'база от провайдера'!G733,". "),""), IF('база от провайдера'!M733&lt;&gt;"",CONCATENATE("Этажей: ",'база от провайдера'!M733,". "),""),  IF('база от провайдера'!N733&lt;&gt;"",CONCATENATE("Квартир: ",'база от провайдера'!N733),""))</f>
        <v>Дом запущен: 28/12/2011-13:49:07. Этажей: 3. Квартир: 9</v>
      </c>
      <c r="AC759" s="60"/>
      <c r="AD759" s="67" t="s">
        <v>1234</v>
      </c>
    </row>
    <row r="760" spans="2:30" x14ac:dyDescent="0.25">
      <c r="B760" s="18">
        <f t="shared" si="22"/>
        <v>3</v>
      </c>
      <c r="C760" s="17" t="str">
        <f t="shared" si="23"/>
        <v>Билайн</v>
      </c>
      <c r="D760" s="9"/>
      <c r="E760" s="60" t="str">
        <f>VLOOKUP('база от провайдера'!A734,Лист1!B$2:F$11,2,FALSE)</f>
        <v>Курская область</v>
      </c>
      <c r="F760" s="60"/>
      <c r="G760" s="61" t="str">
        <f>VLOOKUP('база от провайдера'!A734,Лист1!B$2:F$11,3,FALSE)</f>
        <v>Курчатов</v>
      </c>
      <c r="H760" s="60" t="str">
        <f>VLOOKUP('база от провайдера'!A734,Лист1!B$2:F$11,4,FALSE)</f>
        <v>г</v>
      </c>
      <c r="I760" s="60">
        <f>VLOOKUP('база от провайдера'!A734,Лист1!B$2:F$11,5,FALSE)</f>
        <v>0</v>
      </c>
      <c r="J760" s="60" t="str">
        <f>'база от провайдера'!D734</f>
        <v>Энергетиков</v>
      </c>
      <c r="K760" s="60" t="str">
        <f>IF( 'база от провайдера'!F734&lt;&gt;"",CONCATENATE('база от провайдера'!E734,"к",'база от провайдера'!F734),'база от провайдера'!E734)</f>
        <v>18</v>
      </c>
      <c r="M760" s="60" t="s">
        <v>1232</v>
      </c>
      <c r="T760" s="60" t="s">
        <v>1233</v>
      </c>
      <c r="AB760" s="62" t="str">
        <f>CONCATENATE(IF('база от провайдера'!G734&lt;&gt;"",CONCATENATE( "Дом запущен: ",'база от провайдера'!G734,". "),""), IF('база от провайдера'!M734&lt;&gt;"",CONCATENATE("Этажей: ",'база от провайдера'!M734,". "),""),  IF('база от провайдера'!N734&lt;&gt;"",CONCATENATE("Квартир: ",'база от провайдера'!N734),""))</f>
        <v>Дом запущен: 31/10/2014-13:42:38. Этажей: 1. Квартир: 9</v>
      </c>
      <c r="AC760" s="60"/>
      <c r="AD760" s="63" t="s">
        <v>1234</v>
      </c>
    </row>
    <row r="761" spans="2:30" x14ac:dyDescent="0.25">
      <c r="B761" s="18">
        <f t="shared" si="22"/>
        <v>3</v>
      </c>
      <c r="C761" s="17" t="str">
        <f t="shared" si="23"/>
        <v>Билайн</v>
      </c>
      <c r="D761" s="9"/>
      <c r="E761" s="60" t="str">
        <f>VLOOKUP('база от провайдера'!A735,Лист1!B$2:F$11,2,FALSE)</f>
        <v>Курская область</v>
      </c>
      <c r="F761" s="60"/>
      <c r="G761" s="61" t="str">
        <f>VLOOKUP('база от провайдера'!A735,Лист1!B$2:F$11,3,FALSE)</f>
        <v>Курчатов</v>
      </c>
      <c r="H761" s="60" t="str">
        <f>VLOOKUP('база от провайдера'!A735,Лист1!B$2:F$11,4,FALSE)</f>
        <v>г</v>
      </c>
      <c r="I761" s="60">
        <f>VLOOKUP('база от провайдера'!A735,Лист1!B$2:F$11,5,FALSE)</f>
        <v>0</v>
      </c>
      <c r="J761" s="60" t="str">
        <f>'база от провайдера'!D735</f>
        <v>Энергетиков</v>
      </c>
      <c r="K761" s="60" t="str">
        <f>IF( 'база от провайдера'!F735&lt;&gt;"",CONCATENATE('база от провайдера'!E735,"к",'база от провайдера'!F735),'база от провайдера'!E735)</f>
        <v>31</v>
      </c>
      <c r="M761" s="60" t="s">
        <v>1232</v>
      </c>
      <c r="T761" s="60" t="s">
        <v>1233</v>
      </c>
      <c r="AB761" s="62" t="str">
        <f>CONCATENATE(IF('база от провайдера'!G735&lt;&gt;"",CONCATENATE( "Дом запущен: ",'база от провайдера'!G735,". "),""), IF('база от провайдера'!M735&lt;&gt;"",CONCATENATE("Этажей: ",'база от провайдера'!M735,". "),""),  IF('база от провайдера'!N735&lt;&gt;"",CONCATENATE("Квартир: ",'база от провайдера'!N735),""))</f>
        <v>Дом запущен: 30/10/2014-11:56:48. Этажей: 3. Квартир: 9</v>
      </c>
      <c r="AC761" s="60"/>
      <c r="AD761" s="67" t="s">
        <v>1234</v>
      </c>
    </row>
    <row r="762" spans="2:30" x14ac:dyDescent="0.25">
      <c r="B762" s="18">
        <f t="shared" si="22"/>
        <v>3</v>
      </c>
      <c r="C762" s="17" t="str">
        <f t="shared" si="23"/>
        <v>Билайн</v>
      </c>
      <c r="D762" s="9"/>
      <c r="E762" s="60" t="str">
        <f>VLOOKUP('база от провайдера'!A736,Лист1!B$2:F$11,2,FALSE)</f>
        <v>Курская область</v>
      </c>
      <c r="F762" s="60"/>
      <c r="G762" s="61" t="str">
        <f>VLOOKUP('база от провайдера'!A736,Лист1!B$2:F$11,3,FALSE)</f>
        <v>Курчатов</v>
      </c>
      <c r="H762" s="60" t="str">
        <f>VLOOKUP('база от провайдера'!A736,Лист1!B$2:F$11,4,FALSE)</f>
        <v>г</v>
      </c>
      <c r="I762" s="60">
        <f>VLOOKUP('база от провайдера'!A736,Лист1!B$2:F$11,5,FALSE)</f>
        <v>0</v>
      </c>
      <c r="J762" s="60" t="str">
        <f>'база от провайдера'!D736</f>
        <v>Энергетиков</v>
      </c>
      <c r="K762" s="60" t="str">
        <f>IF( 'база от провайдера'!F736&lt;&gt;"",CONCATENATE('база от провайдера'!E736,"к",'база от провайдера'!F736),'база от провайдера'!E736)</f>
        <v>41</v>
      </c>
      <c r="M762" s="60" t="s">
        <v>1232</v>
      </c>
      <c r="T762" s="60" t="s">
        <v>1233</v>
      </c>
      <c r="AB762" s="62" t="str">
        <f>CONCATENATE(IF('база от провайдера'!G736&lt;&gt;"",CONCATENATE( "Дом запущен: ",'база от провайдера'!G736,". "),""), IF('база от провайдера'!M736&lt;&gt;"",CONCATENATE("Этажей: ",'база от провайдера'!M736,". "),""),  IF('база от провайдера'!N736&lt;&gt;"",CONCATENATE("Квартир: ",'база от провайдера'!N736),""))</f>
        <v>Дом запущен: 30/10/2014-11:56:44. Этажей: 3. Квартир: 9</v>
      </c>
      <c r="AC762" s="60"/>
      <c r="AD762" s="63" t="s">
        <v>1234</v>
      </c>
    </row>
    <row r="763" spans="2:30" x14ac:dyDescent="0.25">
      <c r="B763" s="18">
        <f t="shared" si="22"/>
        <v>3</v>
      </c>
      <c r="C763" s="17" t="str">
        <f t="shared" si="23"/>
        <v>Билайн</v>
      </c>
      <c r="D763" s="9"/>
      <c r="E763" s="60" t="str">
        <f>VLOOKUP('база от провайдера'!A737,Лист1!B$2:F$11,2,FALSE)</f>
        <v>Курская область</v>
      </c>
      <c r="F763" s="60"/>
      <c r="G763" s="61" t="str">
        <f>VLOOKUP('база от провайдера'!A737,Лист1!B$2:F$11,3,FALSE)</f>
        <v>Курчатов</v>
      </c>
      <c r="H763" s="60" t="str">
        <f>VLOOKUP('база от провайдера'!A737,Лист1!B$2:F$11,4,FALSE)</f>
        <v>г</v>
      </c>
      <c r="I763" s="60">
        <f>VLOOKUP('база от провайдера'!A737,Лист1!B$2:F$11,5,FALSE)</f>
        <v>0</v>
      </c>
      <c r="J763" s="60" t="str">
        <f>'база от провайдера'!D737</f>
        <v>Ленинградская</v>
      </c>
      <c r="K763" s="60" t="str">
        <f>IF( 'база от провайдера'!F737&lt;&gt;"",CONCATENATE('база от провайдера'!E737,"к",'база от провайдера'!F737),'база от провайдера'!E737)</f>
        <v>9</v>
      </c>
      <c r="M763" s="60" t="s">
        <v>1232</v>
      </c>
      <c r="T763" s="60" t="s">
        <v>1233</v>
      </c>
      <c r="AB763" s="62" t="str">
        <f>CONCATENATE(IF('база от провайдера'!G737&lt;&gt;"",CONCATENATE( "Дом запущен: ",'база от провайдера'!G737,". "),""), IF('база от провайдера'!M737&lt;&gt;"",CONCATENATE("Этажей: ",'база от провайдера'!M737,". "),""),  IF('база от провайдера'!N737&lt;&gt;"",CONCATENATE("Квартир: ",'база от провайдера'!N737),""))</f>
        <v>Дом запущен: 22/06/2012-15:10:43. Этажей: 6. Квартир: 5</v>
      </c>
      <c r="AC763" s="60"/>
      <c r="AD763" s="67" t="s">
        <v>1234</v>
      </c>
    </row>
    <row r="764" spans="2:30" x14ac:dyDescent="0.25">
      <c r="B764" s="18">
        <f t="shared" si="22"/>
        <v>3</v>
      </c>
      <c r="C764" s="17" t="str">
        <f t="shared" si="23"/>
        <v>Билайн</v>
      </c>
      <c r="D764" s="9"/>
      <c r="E764" s="60" t="str">
        <f>VLOOKUP('база от провайдера'!A738,Лист1!B$2:F$11,2,FALSE)</f>
        <v>Курская область</v>
      </c>
      <c r="F764" s="60"/>
      <c r="G764" s="61" t="str">
        <f>VLOOKUP('база от провайдера'!A738,Лист1!B$2:F$11,3,FALSE)</f>
        <v>Курчатов</v>
      </c>
      <c r="H764" s="60" t="str">
        <f>VLOOKUP('база от провайдера'!A738,Лист1!B$2:F$11,4,FALSE)</f>
        <v>г</v>
      </c>
      <c r="I764" s="60">
        <f>VLOOKUP('база от провайдера'!A738,Лист1!B$2:F$11,5,FALSE)</f>
        <v>0</v>
      </c>
      <c r="J764" s="60" t="str">
        <f>'база от провайдера'!D738</f>
        <v>Ленинградская</v>
      </c>
      <c r="K764" s="60" t="str">
        <f>IF( 'база от провайдера'!F738&lt;&gt;"",CONCATENATE('база от провайдера'!E738,"к",'база от провайдера'!F738),'база от провайдера'!E738)</f>
        <v>13</v>
      </c>
      <c r="M764" s="60" t="s">
        <v>1232</v>
      </c>
      <c r="T764" s="60" t="s">
        <v>1233</v>
      </c>
      <c r="AB764" s="62" t="str">
        <f>CONCATENATE(IF('база от провайдера'!G738&lt;&gt;"",CONCATENATE( "Дом запущен: ",'база от провайдера'!G738,". "),""), IF('база от провайдера'!M738&lt;&gt;"",CONCATENATE("Этажей: ",'база от провайдера'!M738,". "),""),  IF('база от провайдера'!N738&lt;&gt;"",CONCATENATE("Квартир: ",'база от провайдера'!N738),""))</f>
        <v>Дом запущен: 18/04/2012-17:35:46. Этажей: 4. Квартир: 5</v>
      </c>
      <c r="AC764" s="60"/>
      <c r="AD764" s="63" t="s">
        <v>1234</v>
      </c>
    </row>
    <row r="765" spans="2:30" x14ac:dyDescent="0.25">
      <c r="B765" s="18">
        <f t="shared" si="22"/>
        <v>3</v>
      </c>
      <c r="C765" s="17" t="str">
        <f t="shared" si="23"/>
        <v>Билайн</v>
      </c>
      <c r="D765" s="9"/>
      <c r="E765" s="60" t="str">
        <f>VLOOKUP('база от провайдера'!A739,Лист1!B$2:F$11,2,FALSE)</f>
        <v>Курская область</v>
      </c>
      <c r="F765" s="60"/>
      <c r="G765" s="61" t="str">
        <f>VLOOKUP('база от провайдера'!A739,Лист1!B$2:F$11,3,FALSE)</f>
        <v>Курчатов</v>
      </c>
      <c r="H765" s="60" t="str">
        <f>VLOOKUP('база от провайдера'!A739,Лист1!B$2:F$11,4,FALSE)</f>
        <v>г</v>
      </c>
      <c r="I765" s="60">
        <f>VLOOKUP('база от провайдера'!A739,Лист1!B$2:F$11,5,FALSE)</f>
        <v>0</v>
      </c>
      <c r="J765" s="60" t="str">
        <f>'база от провайдера'!D739</f>
        <v>Ленинградская</v>
      </c>
      <c r="K765" s="60" t="str">
        <f>IF( 'база от провайдера'!F739&lt;&gt;"",CONCATENATE('база от провайдера'!E739,"к",'база от провайдера'!F739),'база от провайдера'!E739)</f>
        <v>17</v>
      </c>
      <c r="M765" s="60" t="s">
        <v>1232</v>
      </c>
      <c r="T765" s="60" t="s">
        <v>1233</v>
      </c>
      <c r="AB765" s="62" t="str">
        <f>CONCATENATE(IF('база от провайдера'!G739&lt;&gt;"",CONCATENATE( "Дом запущен: ",'база от провайдера'!G739,". "),""), IF('база от провайдера'!M739&lt;&gt;"",CONCATENATE("Этажей: ",'база от провайдера'!M739,". "),""),  IF('база от провайдера'!N739&lt;&gt;"",CONCATENATE("Квартир: ",'база от провайдера'!N739),""))</f>
        <v>Дом запущен: 29/03/2012-15:25:54. Этажей: 8. Квартир: 5</v>
      </c>
      <c r="AC765" s="60"/>
      <c r="AD765" s="67" t="s">
        <v>1234</v>
      </c>
    </row>
    <row r="766" spans="2:30" x14ac:dyDescent="0.25">
      <c r="B766" s="18">
        <f t="shared" si="22"/>
        <v>3</v>
      </c>
      <c r="C766" s="17" t="str">
        <f t="shared" si="23"/>
        <v>Билайн</v>
      </c>
      <c r="D766" s="9"/>
      <c r="E766" s="60" t="str">
        <f>VLOOKUP('база от провайдера'!A740,Лист1!B$2:F$11,2,FALSE)</f>
        <v>Курская область</v>
      </c>
      <c r="F766" s="60"/>
      <c r="G766" s="61" t="str">
        <f>VLOOKUP('база от провайдера'!A740,Лист1!B$2:F$11,3,FALSE)</f>
        <v>Курчатов</v>
      </c>
      <c r="H766" s="60" t="str">
        <f>VLOOKUP('база от провайдера'!A740,Лист1!B$2:F$11,4,FALSE)</f>
        <v>г</v>
      </c>
      <c r="I766" s="60">
        <f>VLOOKUP('база от провайдера'!A740,Лист1!B$2:F$11,5,FALSE)</f>
        <v>0</v>
      </c>
      <c r="J766" s="60" t="str">
        <f>'база от провайдера'!D740</f>
        <v>Ленинградская</v>
      </c>
      <c r="K766" s="60" t="str">
        <f>IF( 'база от провайдера'!F740&lt;&gt;"",CONCATENATE('база от провайдера'!E740,"к",'база от провайдера'!F740),'база от провайдера'!E740)</f>
        <v>23</v>
      </c>
      <c r="M766" s="60" t="s">
        <v>1232</v>
      </c>
      <c r="T766" s="60" t="s">
        <v>1233</v>
      </c>
      <c r="AB766" s="62" t="str">
        <f>CONCATENATE(IF('база от провайдера'!G740&lt;&gt;"",CONCATENATE( "Дом запущен: ",'база от провайдера'!G740,". "),""), IF('база от провайдера'!M740&lt;&gt;"",CONCATENATE("Этажей: ",'база от провайдера'!M740,". "),""),  IF('база от провайдера'!N740&lt;&gt;"",CONCATENATE("Квартир: ",'база от провайдера'!N740),""))</f>
        <v>Дом запущен: 19/04/2012-18:35:49. Этажей: 2. Квартир: 10</v>
      </c>
      <c r="AC766" s="60"/>
      <c r="AD766" s="63" t="s">
        <v>1234</v>
      </c>
    </row>
    <row r="767" spans="2:30" x14ac:dyDescent="0.25">
      <c r="B767" s="18">
        <f t="shared" si="22"/>
        <v>3</v>
      </c>
      <c r="C767" s="17" t="str">
        <f t="shared" si="23"/>
        <v>Билайн</v>
      </c>
      <c r="D767" s="9"/>
      <c r="E767" s="60" t="str">
        <f>VLOOKUP('база от провайдера'!A741,Лист1!B$2:F$11,2,FALSE)</f>
        <v>Курская область</v>
      </c>
      <c r="F767" s="60"/>
      <c r="G767" s="61" t="str">
        <f>VLOOKUP('база от провайдера'!A741,Лист1!B$2:F$11,3,FALSE)</f>
        <v>Курчатов</v>
      </c>
      <c r="H767" s="60" t="str">
        <f>VLOOKUP('база от провайдера'!A741,Лист1!B$2:F$11,4,FALSE)</f>
        <v>г</v>
      </c>
      <c r="I767" s="60">
        <f>VLOOKUP('база от провайдера'!A741,Лист1!B$2:F$11,5,FALSE)</f>
        <v>0</v>
      </c>
      <c r="J767" s="60" t="str">
        <f>'база от провайдера'!D741</f>
        <v>Ленинградская</v>
      </c>
      <c r="K767" s="60" t="str">
        <f>IF( 'база от провайдера'!F741&lt;&gt;"",CONCATENATE('база от провайдера'!E741,"к",'база от провайдера'!F741),'база от провайдера'!E741)</f>
        <v>29</v>
      </c>
      <c r="M767" s="60" t="s">
        <v>1232</v>
      </c>
      <c r="T767" s="60" t="s">
        <v>1233</v>
      </c>
      <c r="AB767" s="62" t="str">
        <f>CONCATENATE(IF('база от провайдера'!G741&lt;&gt;"",CONCATENATE( "Дом запущен: ",'база от провайдера'!G741,". "),""), IF('база от провайдера'!M741&lt;&gt;"",CONCATENATE("Этажей: ",'база от провайдера'!M741,". "),""),  IF('база от провайдера'!N741&lt;&gt;"",CONCATENATE("Квартир: ",'база от провайдера'!N741),""))</f>
        <v>Дом запущен: 21/03/2012-14:33:04. Этажей: 8. Квартир: 5</v>
      </c>
      <c r="AC767" s="60"/>
      <c r="AD767" s="67" t="s">
        <v>1234</v>
      </c>
    </row>
    <row r="768" spans="2:30" x14ac:dyDescent="0.25">
      <c r="B768" s="18">
        <f t="shared" si="22"/>
        <v>3</v>
      </c>
      <c r="C768" s="17" t="str">
        <f t="shared" si="23"/>
        <v>Билайн</v>
      </c>
      <c r="D768" s="9"/>
      <c r="E768" s="60" t="str">
        <f>VLOOKUP('база от провайдера'!A742,Лист1!B$2:F$11,2,FALSE)</f>
        <v>Курская область</v>
      </c>
      <c r="F768" s="60"/>
      <c r="G768" s="61" t="str">
        <f>VLOOKUP('база от провайдера'!A742,Лист1!B$2:F$11,3,FALSE)</f>
        <v>Курчатов</v>
      </c>
      <c r="H768" s="60" t="str">
        <f>VLOOKUP('база от провайдера'!A742,Лист1!B$2:F$11,4,FALSE)</f>
        <v>г</v>
      </c>
      <c r="I768" s="60">
        <f>VLOOKUP('база от провайдера'!A742,Лист1!B$2:F$11,5,FALSE)</f>
        <v>0</v>
      </c>
      <c r="J768" s="60" t="str">
        <f>'база от провайдера'!D742</f>
        <v>Ленинградская</v>
      </c>
      <c r="K768" s="60" t="str">
        <f>IF( 'база от провайдера'!F742&lt;&gt;"",CONCATENATE('база от провайдера'!E742,"к",'база от провайдера'!F742),'база от провайдера'!E742)</f>
        <v>31</v>
      </c>
      <c r="M768" s="60" t="s">
        <v>1232</v>
      </c>
      <c r="T768" s="60" t="s">
        <v>1233</v>
      </c>
      <c r="AB768" s="62" t="str">
        <f>CONCATENATE(IF('база от провайдера'!G742&lt;&gt;"",CONCATENATE( "Дом запущен: ",'база от провайдера'!G742,". "),""), IF('база от провайдера'!M742&lt;&gt;"",CONCATENATE("Этажей: ",'база от провайдера'!M742,". "),""),  IF('база от провайдера'!N742&lt;&gt;"",CONCATENATE("Квартир: ",'база от провайдера'!N742),""))</f>
        <v>Дом запущен: 18/04/2012-17:35:45. Этажей: 8. Квартир: 5</v>
      </c>
      <c r="AC768" s="60"/>
      <c r="AD768" s="63" t="s">
        <v>1234</v>
      </c>
    </row>
    <row r="769" spans="2:30" x14ac:dyDescent="0.25">
      <c r="B769" s="18">
        <f t="shared" si="22"/>
        <v>3</v>
      </c>
      <c r="C769" s="17" t="str">
        <f t="shared" si="23"/>
        <v>Билайн</v>
      </c>
      <c r="D769" s="9"/>
      <c r="E769" s="60" t="str">
        <f>VLOOKUP('база от провайдера'!A743,Лист1!B$2:F$11,2,FALSE)</f>
        <v>Курская область</v>
      </c>
      <c r="F769" s="60"/>
      <c r="G769" s="61" t="str">
        <f>VLOOKUP('база от провайдера'!A743,Лист1!B$2:F$11,3,FALSE)</f>
        <v>Курчатов</v>
      </c>
      <c r="H769" s="60" t="str">
        <f>VLOOKUP('база от провайдера'!A743,Лист1!B$2:F$11,4,FALSE)</f>
        <v>г</v>
      </c>
      <c r="I769" s="60">
        <f>VLOOKUP('база от провайдера'!A743,Лист1!B$2:F$11,5,FALSE)</f>
        <v>0</v>
      </c>
      <c r="J769" s="60" t="str">
        <f>'база от провайдера'!D743</f>
        <v>Ленинградская</v>
      </c>
      <c r="K769" s="60" t="str">
        <f>IF( 'база от провайдера'!F743&lt;&gt;"",CONCATENATE('база от провайдера'!E743,"к",'база от провайдера'!F743),'база от провайдера'!E743)</f>
        <v>37</v>
      </c>
      <c r="M769" s="60" t="s">
        <v>1232</v>
      </c>
      <c r="T769" s="60" t="s">
        <v>1233</v>
      </c>
      <c r="AB769" s="62" t="str">
        <f>CONCATENATE(IF('база от провайдера'!G743&lt;&gt;"",CONCATENATE( "Дом запущен: ",'база от провайдера'!G743,". "),""), IF('база от провайдера'!M743&lt;&gt;"",CONCATENATE("Этажей: ",'база от провайдера'!M743,". "),""),  IF('база от провайдера'!N743&lt;&gt;"",CONCATENATE("Квартир: ",'база от провайдера'!N743),""))</f>
        <v>Дом запущен: 07/10/2011-17:41:25. Этажей: 8. Квартир: 5</v>
      </c>
      <c r="AC769" s="60"/>
      <c r="AD769" s="67" t="s">
        <v>1234</v>
      </c>
    </row>
    <row r="770" spans="2:30" x14ac:dyDescent="0.25">
      <c r="B770" s="18">
        <f t="shared" si="22"/>
        <v>3</v>
      </c>
      <c r="C770" s="17" t="str">
        <f t="shared" si="23"/>
        <v>Билайн</v>
      </c>
      <c r="D770" s="9"/>
      <c r="E770" s="60" t="str">
        <f>VLOOKUP('база от провайдера'!A744,Лист1!B$2:F$11,2,FALSE)</f>
        <v>Курская область</v>
      </c>
      <c r="F770" s="60"/>
      <c r="G770" s="61" t="str">
        <f>VLOOKUP('база от провайдера'!A744,Лист1!B$2:F$11,3,FALSE)</f>
        <v>Курчатов</v>
      </c>
      <c r="H770" s="60" t="str">
        <f>VLOOKUP('база от провайдера'!A744,Лист1!B$2:F$11,4,FALSE)</f>
        <v>г</v>
      </c>
      <c r="I770" s="60">
        <f>VLOOKUP('база от провайдера'!A744,Лист1!B$2:F$11,5,FALSE)</f>
        <v>0</v>
      </c>
      <c r="J770" s="60" t="str">
        <f>'база от провайдера'!D744</f>
        <v>Коммунистический</v>
      </c>
      <c r="K770" s="60" t="str">
        <f>IF( 'база от провайдера'!F744&lt;&gt;"",CONCATENATE('база от провайдера'!E744,"к",'база от провайдера'!F744),'база от провайдера'!E744)</f>
        <v>5</v>
      </c>
      <c r="M770" s="60" t="s">
        <v>1232</v>
      </c>
      <c r="T770" s="60" t="s">
        <v>1233</v>
      </c>
      <c r="AB770" s="62" t="str">
        <f>CONCATENATE(IF('база от провайдера'!G744&lt;&gt;"",CONCATENATE( "Дом запущен: ",'база от провайдера'!G744,". "),""), IF('база от провайдера'!M744&lt;&gt;"",CONCATENATE("Этажей: ",'база от провайдера'!M744,". "),""),  IF('база от провайдера'!N744&lt;&gt;"",CONCATENATE("Квартир: ",'база от провайдера'!N744),""))</f>
        <v>Дом запущен: 07/10/2011-17:41:31. Этажей: 1. Квартир: 9</v>
      </c>
      <c r="AC770" s="60"/>
      <c r="AD770" s="63" t="s">
        <v>1234</v>
      </c>
    </row>
    <row r="771" spans="2:30" x14ac:dyDescent="0.25">
      <c r="B771" s="18">
        <f t="shared" si="22"/>
        <v>3</v>
      </c>
      <c r="C771" s="17" t="str">
        <f t="shared" si="23"/>
        <v>Билайн</v>
      </c>
      <c r="D771" s="9"/>
      <c r="E771" s="60" t="str">
        <f>VLOOKUP('база от провайдера'!A745,Лист1!B$2:F$11,2,FALSE)</f>
        <v>Курская область</v>
      </c>
      <c r="F771" s="60"/>
      <c r="G771" s="61" t="str">
        <f>VLOOKUP('база от провайдера'!A745,Лист1!B$2:F$11,3,FALSE)</f>
        <v>Курчатов</v>
      </c>
      <c r="H771" s="60" t="str">
        <f>VLOOKUP('база от провайдера'!A745,Лист1!B$2:F$11,4,FALSE)</f>
        <v>г</v>
      </c>
      <c r="I771" s="60">
        <f>VLOOKUP('база от провайдера'!A745,Лист1!B$2:F$11,5,FALSE)</f>
        <v>0</v>
      </c>
      <c r="J771" s="60" t="str">
        <f>'база от провайдера'!D745</f>
        <v>Коммунистический</v>
      </c>
      <c r="K771" s="60" t="str">
        <f>IF( 'база от провайдера'!F745&lt;&gt;"",CONCATENATE('база от провайдера'!E745,"к",'база от провайдера'!F745),'база от провайдера'!E745)</f>
        <v>19</v>
      </c>
      <c r="M771" s="60" t="s">
        <v>1232</v>
      </c>
      <c r="T771" s="60" t="s">
        <v>1233</v>
      </c>
      <c r="AB771" s="62" t="str">
        <f>CONCATENATE(IF('база от провайдера'!G745&lt;&gt;"",CONCATENATE( "Дом запущен: ",'база от провайдера'!G745,". "),""), IF('база от провайдера'!M745&lt;&gt;"",CONCATENATE("Этажей: ",'база от провайдера'!M745,". "),""),  IF('база от провайдера'!N745&lt;&gt;"",CONCATENATE("Квартир: ",'база от провайдера'!N745),""))</f>
        <v>Дом запущен: 28/12/2011-18:40:20. Этажей: 8. Квартир: 5</v>
      </c>
      <c r="AC771" s="60"/>
      <c r="AD771" s="67" t="s">
        <v>1234</v>
      </c>
    </row>
    <row r="772" spans="2:30" x14ac:dyDescent="0.25">
      <c r="B772" s="18">
        <f t="shared" si="22"/>
        <v>3</v>
      </c>
      <c r="C772" s="17" t="str">
        <f t="shared" si="23"/>
        <v>Билайн</v>
      </c>
      <c r="D772" s="9"/>
      <c r="E772" s="60" t="str">
        <f>VLOOKUP('база от провайдера'!A746,Лист1!B$2:F$11,2,FALSE)</f>
        <v>Курская область</v>
      </c>
      <c r="F772" s="60"/>
      <c r="G772" s="61" t="str">
        <f>VLOOKUP('база от провайдера'!A746,Лист1!B$2:F$11,3,FALSE)</f>
        <v>Курчатов</v>
      </c>
      <c r="H772" s="60" t="str">
        <f>VLOOKUP('база от провайдера'!A746,Лист1!B$2:F$11,4,FALSE)</f>
        <v>г</v>
      </c>
      <c r="I772" s="60">
        <f>VLOOKUP('база от провайдера'!A746,Лист1!B$2:F$11,5,FALSE)</f>
        <v>0</v>
      </c>
      <c r="J772" s="60" t="str">
        <f>'база от провайдера'!D746</f>
        <v>Коммунистический</v>
      </c>
      <c r="K772" s="60" t="str">
        <f>IF( 'база от провайдера'!F746&lt;&gt;"",CONCATENATE('база от провайдера'!E746,"к",'база от провайдера'!F746),'база от провайдера'!E746)</f>
        <v>26</v>
      </c>
      <c r="M772" s="60" t="s">
        <v>1232</v>
      </c>
      <c r="T772" s="60" t="s">
        <v>1233</v>
      </c>
      <c r="AB772" s="62" t="str">
        <f>CONCATENATE(IF('база от провайдера'!G746&lt;&gt;"",CONCATENATE( "Дом запущен: ",'база от провайдера'!G746,". "),""), IF('база от провайдера'!M746&lt;&gt;"",CONCATENATE("Этажей: ",'база от провайдера'!M746,". "),""),  IF('база от провайдера'!N746&lt;&gt;"",CONCATENATE("Квартир: ",'база от провайдера'!N746),""))</f>
        <v>Дом запущен: 03/04/2012-12:31:51. Этажей: 8. Квартир: 5</v>
      </c>
      <c r="AC772" s="60"/>
      <c r="AD772" s="63" t="s">
        <v>1234</v>
      </c>
    </row>
    <row r="773" spans="2:30" x14ac:dyDescent="0.25">
      <c r="B773" s="18">
        <f t="shared" si="22"/>
        <v>3</v>
      </c>
      <c r="C773" s="17" t="str">
        <f t="shared" si="23"/>
        <v>Билайн</v>
      </c>
      <c r="D773" s="9"/>
      <c r="E773" s="60" t="str">
        <f>VLOOKUP('база от провайдера'!A747,Лист1!B$2:F$11,2,FALSE)</f>
        <v>Курская область</v>
      </c>
      <c r="F773" s="60"/>
      <c r="G773" s="61" t="str">
        <f>VLOOKUP('база от провайдера'!A747,Лист1!B$2:F$11,3,FALSE)</f>
        <v>Курчатов</v>
      </c>
      <c r="H773" s="60" t="str">
        <f>VLOOKUP('база от провайдера'!A747,Лист1!B$2:F$11,4,FALSE)</f>
        <v>г</v>
      </c>
      <c r="I773" s="60">
        <f>VLOOKUP('база от провайдера'!A747,Лист1!B$2:F$11,5,FALSE)</f>
        <v>0</v>
      </c>
      <c r="J773" s="60" t="str">
        <f>'база от провайдера'!D747</f>
        <v>Коммунистический</v>
      </c>
      <c r="K773" s="60" t="str">
        <f>IF( 'база от провайдера'!F747&lt;&gt;"",CONCATENATE('база от провайдера'!E747,"к",'база от провайдера'!F747),'база от провайдера'!E747)</f>
        <v>28</v>
      </c>
      <c r="M773" s="60" t="s">
        <v>1232</v>
      </c>
      <c r="T773" s="60" t="s">
        <v>1233</v>
      </c>
      <c r="AB773" s="62" t="str">
        <f>CONCATENATE(IF('база от провайдера'!G747&lt;&gt;"",CONCATENATE( "Дом запущен: ",'база от провайдера'!G747,". "),""), IF('база от провайдера'!M747&lt;&gt;"",CONCATENATE("Этажей: ",'база от провайдера'!M747,". "),""),  IF('база от провайдера'!N747&lt;&gt;"",CONCATENATE("Квартир: ",'база от провайдера'!N747),""))</f>
        <v>Дом запущен: 03/04/2012-12:31:53. Этажей: 8. Квартир: 5</v>
      </c>
      <c r="AC773" s="60"/>
      <c r="AD773" s="67" t="s">
        <v>1234</v>
      </c>
    </row>
    <row r="774" spans="2:30" x14ac:dyDescent="0.25">
      <c r="B774" s="18">
        <f t="shared" si="22"/>
        <v>3</v>
      </c>
      <c r="C774" s="17" t="str">
        <f t="shared" si="23"/>
        <v>Билайн</v>
      </c>
      <c r="D774" s="9"/>
      <c r="E774" s="60" t="str">
        <f>VLOOKUP('база от провайдера'!A748,Лист1!B$2:F$11,2,FALSE)</f>
        <v>Курская область</v>
      </c>
      <c r="F774" s="60"/>
      <c r="G774" s="61" t="str">
        <f>VLOOKUP('база от провайдера'!A748,Лист1!B$2:F$11,3,FALSE)</f>
        <v>Курчатов</v>
      </c>
      <c r="H774" s="60" t="str">
        <f>VLOOKUP('база от провайдера'!A748,Лист1!B$2:F$11,4,FALSE)</f>
        <v>г</v>
      </c>
      <c r="I774" s="60">
        <f>VLOOKUP('база от провайдера'!A748,Лист1!B$2:F$11,5,FALSE)</f>
        <v>0</v>
      </c>
      <c r="J774" s="60" t="str">
        <f>'база от провайдера'!D748</f>
        <v>Коммунистический</v>
      </c>
      <c r="K774" s="60" t="str">
        <f>IF( 'база от провайдера'!F748&lt;&gt;"",CONCATENATE('база от провайдера'!E748,"к",'база от провайдера'!F748),'база от провайдера'!E748)</f>
        <v>32</v>
      </c>
      <c r="M774" s="60" t="s">
        <v>1232</v>
      </c>
      <c r="T774" s="60" t="s">
        <v>1233</v>
      </c>
      <c r="AB774" s="62" t="str">
        <f>CONCATENATE(IF('база от провайдера'!G748&lt;&gt;"",CONCATENATE( "Дом запущен: ",'база от провайдера'!G748,". "),""), IF('база от провайдера'!M748&lt;&gt;"",CONCATENATE("Этажей: ",'база от провайдера'!M748,". "),""),  IF('база от провайдера'!N748&lt;&gt;"",CONCATENATE("Квартир: ",'база от провайдера'!N748),""))</f>
        <v>Дом запущен: 07/10/2011-17:41:28. Этажей: 5. Квартир: 9</v>
      </c>
      <c r="AC774" s="60"/>
      <c r="AD774" s="63" t="s">
        <v>1234</v>
      </c>
    </row>
    <row r="775" spans="2:30" x14ac:dyDescent="0.25">
      <c r="B775" s="18">
        <f t="shared" si="22"/>
        <v>3</v>
      </c>
      <c r="C775" s="17" t="str">
        <f t="shared" si="23"/>
        <v>Билайн</v>
      </c>
      <c r="D775" s="9"/>
      <c r="E775" s="60" t="str">
        <f>VLOOKUP('база от провайдера'!A749,Лист1!B$2:F$11,2,FALSE)</f>
        <v>Вологодская область</v>
      </c>
      <c r="F775" s="60"/>
      <c r="G775" s="61" t="str">
        <f>VLOOKUP('база от провайдера'!A749,Лист1!B$2:F$11,3,FALSE)</f>
        <v>Вологда</v>
      </c>
      <c r="H775" s="60" t="str">
        <f>VLOOKUP('база от провайдера'!A749,Лист1!B$2:F$11,4,FALSE)</f>
        <v>г</v>
      </c>
      <c r="I775" s="60" t="str">
        <f>VLOOKUP('база от провайдера'!A749,Лист1!B$2:F$11,5,FALSE)</f>
        <v>ДА</v>
      </c>
      <c r="J775" s="60" t="str">
        <f>'база от провайдера'!D749</f>
        <v>Яшина</v>
      </c>
      <c r="K775" s="60" t="str">
        <f>IF( 'база от провайдера'!F749&lt;&gt;"",CONCATENATE('база от провайдера'!E749,"к",'база от провайдера'!F749),'база от провайдера'!E749)</f>
        <v>3</v>
      </c>
      <c r="M775" s="60" t="s">
        <v>1232</v>
      </c>
      <c r="T775" s="60" t="s">
        <v>1233</v>
      </c>
      <c r="AB775" s="62" t="str">
        <f>CONCATENATE(IF('база от провайдера'!G749&lt;&gt;"",CONCATENATE( "Дом запущен: ",'база от провайдера'!G749,". "),""), IF('база от провайдера'!M749&lt;&gt;"",CONCATENATE("Этажей: ",'база от провайдера'!M749,". "),""),  IF('база от провайдера'!N749&lt;&gt;"",CONCATENATE("Квартир: ",'база от провайдера'!N749),""))</f>
        <v xml:space="preserve">Дом запущен: 31/07/2015-15:11:58. Этажей: 4. </v>
      </c>
      <c r="AC775" s="60"/>
      <c r="AD775" s="67" t="s">
        <v>1234</v>
      </c>
    </row>
    <row r="776" spans="2:30" x14ac:dyDescent="0.25">
      <c r="B776" s="18">
        <f t="shared" si="22"/>
        <v>3</v>
      </c>
      <c r="C776" s="17" t="str">
        <f t="shared" si="23"/>
        <v>Билайн</v>
      </c>
      <c r="D776" s="9"/>
      <c r="E776" s="60" t="str">
        <f>VLOOKUP('база от провайдера'!A750,Лист1!B$2:F$11,2,FALSE)</f>
        <v>Вологодская область</v>
      </c>
      <c r="F776" s="60"/>
      <c r="G776" s="61" t="str">
        <f>VLOOKUP('база от провайдера'!A750,Лист1!B$2:F$11,3,FALSE)</f>
        <v>Вологда</v>
      </c>
      <c r="H776" s="60" t="str">
        <f>VLOOKUP('база от провайдера'!A750,Лист1!B$2:F$11,4,FALSE)</f>
        <v>г</v>
      </c>
      <c r="I776" s="60" t="str">
        <f>VLOOKUP('база от провайдера'!A750,Лист1!B$2:F$11,5,FALSE)</f>
        <v>ДА</v>
      </c>
      <c r="J776" s="60" t="str">
        <f>'база от провайдера'!D750</f>
        <v>Яшина</v>
      </c>
      <c r="K776" s="60" t="str">
        <f>IF( 'база от провайдера'!F750&lt;&gt;"",CONCATENATE('база от провайдера'!E750,"к",'база от провайдера'!F750),'база от провайдера'!E750)</f>
        <v>4</v>
      </c>
      <c r="M776" s="60" t="s">
        <v>1232</v>
      </c>
      <c r="T776" s="60" t="s">
        <v>1233</v>
      </c>
      <c r="AB776" s="62" t="str">
        <f>CONCATENATE(IF('база от провайдера'!G750&lt;&gt;"",CONCATENATE( "Дом запущен: ",'база от провайдера'!G750,". "),""), IF('база от провайдера'!M750&lt;&gt;"",CONCATENATE("Этажей: ",'база от провайдера'!M750,". "),""),  IF('база от провайдера'!N750&lt;&gt;"",CONCATENATE("Квартир: ",'база от провайдера'!N750),""))</f>
        <v xml:space="preserve">Дом запущен: 03/08/2015-10:03:00. Этажей: 2. </v>
      </c>
      <c r="AC776" s="60"/>
      <c r="AD776" s="63" t="s">
        <v>1234</v>
      </c>
    </row>
    <row r="777" spans="2:30" x14ac:dyDescent="0.25">
      <c r="B777" s="18">
        <f t="shared" si="22"/>
        <v>3</v>
      </c>
      <c r="C777" s="17" t="str">
        <f t="shared" si="23"/>
        <v>Билайн</v>
      </c>
      <c r="D777" s="9"/>
      <c r="E777" s="60" t="str">
        <f>VLOOKUP('база от провайдера'!A751,Лист1!B$2:F$11,2,FALSE)</f>
        <v>Вологодская область</v>
      </c>
      <c r="F777" s="60"/>
      <c r="G777" s="61" t="str">
        <f>VLOOKUP('база от провайдера'!A751,Лист1!B$2:F$11,3,FALSE)</f>
        <v>Вологда</v>
      </c>
      <c r="H777" s="60" t="str">
        <f>VLOOKUP('база от провайдера'!A751,Лист1!B$2:F$11,4,FALSE)</f>
        <v>г</v>
      </c>
      <c r="I777" s="60" t="str">
        <f>VLOOKUP('база от провайдера'!A751,Лист1!B$2:F$11,5,FALSE)</f>
        <v>ДА</v>
      </c>
      <c r="J777" s="60" t="str">
        <f>'база от провайдера'!D751</f>
        <v>Разина</v>
      </c>
      <c r="K777" s="60" t="str">
        <f>IF( 'база от провайдера'!F751&lt;&gt;"",CONCATENATE('база от провайдера'!E751,"к",'база от провайдера'!F751),'база от провайдера'!E751)</f>
        <v>41</v>
      </c>
      <c r="M777" s="60" t="s">
        <v>1232</v>
      </c>
      <c r="T777" s="60" t="s">
        <v>1233</v>
      </c>
      <c r="AB777" s="62" t="str">
        <f>CONCATENATE(IF('база от провайдера'!G751&lt;&gt;"",CONCATENATE( "Дом запущен: ",'база от провайдера'!G751,". "),""), IF('база от провайдера'!M751&lt;&gt;"",CONCATENATE("Этажей: ",'база от провайдера'!M751,". "),""),  IF('база от провайдера'!N751&lt;&gt;"",CONCATENATE("Квартир: ",'база от провайдера'!N751),""))</f>
        <v>Дом запущен: 26/12/2014-12:27:59. Этажей: 4. Квартир: 5</v>
      </c>
      <c r="AC777" s="60"/>
      <c r="AD777" s="67" t="s">
        <v>1234</v>
      </c>
    </row>
    <row r="778" spans="2:30" x14ac:dyDescent="0.25">
      <c r="B778" s="18">
        <f t="shared" si="22"/>
        <v>3</v>
      </c>
      <c r="C778" s="17" t="str">
        <f t="shared" si="23"/>
        <v>Билайн</v>
      </c>
      <c r="D778" s="9"/>
      <c r="E778" s="60" t="str">
        <f>VLOOKUP('база от провайдера'!A752,Лист1!B$2:F$11,2,FALSE)</f>
        <v>Вологодская область</v>
      </c>
      <c r="F778" s="60"/>
      <c r="G778" s="61" t="str">
        <f>VLOOKUP('база от провайдера'!A752,Лист1!B$2:F$11,3,FALSE)</f>
        <v>Вологда</v>
      </c>
      <c r="H778" s="60" t="str">
        <f>VLOOKUP('база от провайдера'!A752,Лист1!B$2:F$11,4,FALSE)</f>
        <v>г</v>
      </c>
      <c r="I778" s="60" t="str">
        <f>VLOOKUP('база от провайдера'!A752,Лист1!B$2:F$11,5,FALSE)</f>
        <v>ДА</v>
      </c>
      <c r="J778" s="60" t="str">
        <f>'база от провайдера'!D752</f>
        <v>Разина</v>
      </c>
      <c r="K778" s="60" t="str">
        <f>IF( 'база от провайдера'!F752&lt;&gt;"",CONCATENATE('база от провайдера'!E752,"к",'база от провайдера'!F752),'база от провайдера'!E752)</f>
        <v>53</v>
      </c>
      <c r="M778" s="60" t="s">
        <v>1232</v>
      </c>
      <c r="T778" s="60" t="s">
        <v>1233</v>
      </c>
      <c r="AB778" s="62" t="str">
        <f>CONCATENATE(IF('база от провайдера'!G752&lt;&gt;"",CONCATENATE( "Дом запущен: ",'база от провайдера'!G752,". "),""), IF('база от провайдера'!M752&lt;&gt;"",CONCATENATE("Этажей: ",'база от провайдера'!M752,". "),""),  IF('база от провайдера'!N752&lt;&gt;"",CONCATENATE("Квартир: ",'база от провайдера'!N752),""))</f>
        <v>Дом запущен: 26/12/2014-12:28:16. Этажей: 6. Квартир: 5</v>
      </c>
      <c r="AC778" s="60"/>
      <c r="AD778" s="63" t="s">
        <v>1234</v>
      </c>
    </row>
    <row r="779" spans="2:30" x14ac:dyDescent="0.25">
      <c r="B779" s="18">
        <f t="shared" si="22"/>
        <v>3</v>
      </c>
      <c r="C779" s="17" t="str">
        <f t="shared" si="23"/>
        <v>Билайн</v>
      </c>
      <c r="D779" s="9"/>
      <c r="E779" s="60" t="str">
        <f>VLOOKUP('база от провайдера'!A753,Лист1!B$2:F$11,2,FALSE)</f>
        <v>Вологодская область</v>
      </c>
      <c r="F779" s="60"/>
      <c r="G779" s="61" t="str">
        <f>VLOOKUP('база от провайдера'!A753,Лист1!B$2:F$11,3,FALSE)</f>
        <v>Вологда</v>
      </c>
      <c r="H779" s="60" t="str">
        <f>VLOOKUP('база от провайдера'!A753,Лист1!B$2:F$11,4,FALSE)</f>
        <v>г</v>
      </c>
      <c r="I779" s="60" t="str">
        <f>VLOOKUP('база от провайдера'!A753,Лист1!B$2:F$11,5,FALSE)</f>
        <v>ДА</v>
      </c>
      <c r="J779" s="60" t="str">
        <f>'база от провайдера'!D753</f>
        <v>Разина</v>
      </c>
      <c r="K779" s="60" t="str">
        <f>IF( 'база от провайдера'!F753&lt;&gt;"",CONCATENATE('база от провайдера'!E753,"к",'база от провайдера'!F753),'база от провайдера'!E753)</f>
        <v>56</v>
      </c>
      <c r="M779" s="60" t="s">
        <v>1232</v>
      </c>
      <c r="T779" s="60" t="s">
        <v>1233</v>
      </c>
      <c r="AB779" s="62" t="str">
        <f>CONCATENATE(IF('база от провайдера'!G753&lt;&gt;"",CONCATENATE( "Дом запущен: ",'база от провайдера'!G753,". "),""), IF('база от провайдера'!M753&lt;&gt;"",CONCATENATE("Этажей: ",'база от провайдера'!M753,". "),""),  IF('база от провайдера'!N753&lt;&gt;"",CONCATENATE("Квартир: ",'база от провайдера'!N753),""))</f>
        <v>Дом запущен: 26/12/2014-12:28:20. Этажей: 4. Квартир: 5</v>
      </c>
      <c r="AC779" s="60"/>
      <c r="AD779" s="67" t="s">
        <v>1234</v>
      </c>
    </row>
    <row r="780" spans="2:30" x14ac:dyDescent="0.25">
      <c r="B780" s="18">
        <f t="shared" si="22"/>
        <v>3</v>
      </c>
      <c r="C780" s="17" t="str">
        <f t="shared" si="23"/>
        <v>Билайн</v>
      </c>
      <c r="D780" s="9"/>
      <c r="E780" s="60" t="str">
        <f>VLOOKUP('база от провайдера'!A754,Лист1!B$2:F$11,2,FALSE)</f>
        <v>Вологодская область</v>
      </c>
      <c r="F780" s="60"/>
      <c r="G780" s="61" t="str">
        <f>VLOOKUP('база от провайдера'!A754,Лист1!B$2:F$11,3,FALSE)</f>
        <v>Вологда</v>
      </c>
      <c r="H780" s="60" t="str">
        <f>VLOOKUP('база от провайдера'!A754,Лист1!B$2:F$11,4,FALSE)</f>
        <v>г</v>
      </c>
      <c r="I780" s="60" t="str">
        <f>VLOOKUP('база от провайдера'!A754,Лист1!B$2:F$11,5,FALSE)</f>
        <v>ДА</v>
      </c>
      <c r="J780" s="60" t="str">
        <f>'база от провайдера'!D754</f>
        <v>Беляева</v>
      </c>
      <c r="K780" s="60" t="str">
        <f>IF( 'база от провайдера'!F754&lt;&gt;"",CONCATENATE('база от провайдера'!E754,"к",'база от провайдера'!F754),'база от провайдера'!E754)</f>
        <v>4</v>
      </c>
      <c r="M780" s="60" t="s">
        <v>1232</v>
      </c>
      <c r="T780" s="60" t="s">
        <v>1233</v>
      </c>
      <c r="AB780" s="62" t="str">
        <f>CONCATENATE(IF('база от провайдера'!G754&lt;&gt;"",CONCATENATE( "Дом запущен: ",'база от провайдера'!G754,". "),""), IF('база от провайдера'!M754&lt;&gt;"",CONCATENATE("Этажей: ",'база от провайдера'!M754,". "),""),  IF('база от провайдера'!N754&lt;&gt;"",CONCATENATE("Квартир: ",'база от провайдера'!N754),""))</f>
        <v>Дом запущен: 05/07/2013-14:53:54. Этажей: 4. Квартир: 5</v>
      </c>
      <c r="AC780" s="60"/>
      <c r="AD780" s="63" t="s">
        <v>1234</v>
      </c>
    </row>
    <row r="781" spans="2:30" x14ac:dyDescent="0.25">
      <c r="B781" s="18">
        <f t="shared" si="22"/>
        <v>3</v>
      </c>
      <c r="C781" s="17" t="str">
        <f t="shared" si="23"/>
        <v>Билайн</v>
      </c>
      <c r="D781" s="9"/>
      <c r="E781" s="60" t="str">
        <f>VLOOKUP('база от провайдера'!A755,Лист1!B$2:F$11,2,FALSE)</f>
        <v>Вологодская область</v>
      </c>
      <c r="F781" s="60"/>
      <c r="G781" s="61" t="str">
        <f>VLOOKUP('база от провайдера'!A755,Лист1!B$2:F$11,3,FALSE)</f>
        <v>Вологда</v>
      </c>
      <c r="H781" s="60" t="str">
        <f>VLOOKUP('база от провайдера'!A755,Лист1!B$2:F$11,4,FALSE)</f>
        <v>г</v>
      </c>
      <c r="I781" s="60" t="str">
        <f>VLOOKUP('база от провайдера'!A755,Лист1!B$2:F$11,5,FALSE)</f>
        <v>ДА</v>
      </c>
      <c r="J781" s="60" t="str">
        <f>'база от провайдера'!D755</f>
        <v>Беляева</v>
      </c>
      <c r="K781" s="60" t="str">
        <f>IF( 'база от провайдера'!F755&lt;&gt;"",CONCATENATE('база от провайдера'!E755,"к",'база от провайдера'!F755),'база от провайдера'!E755)</f>
        <v>1Б</v>
      </c>
      <c r="M781" s="60" t="s">
        <v>1232</v>
      </c>
      <c r="T781" s="60" t="s">
        <v>1233</v>
      </c>
      <c r="AB781" s="62" t="str">
        <f>CONCATENATE(IF('база от провайдера'!G755&lt;&gt;"",CONCATENATE( "Дом запущен: ",'база от провайдера'!G755,". "),""), IF('база от провайдера'!M755&lt;&gt;"",CONCATENATE("Этажей: ",'база от провайдера'!M755,". "),""),  IF('база от провайдера'!N755&lt;&gt;"",CONCATENATE("Квартир: ",'база от провайдера'!N755),""))</f>
        <v>Дом запущен: 05/07/2013-14:53:55. Этажей: 4. Квартир: 5</v>
      </c>
      <c r="AC781" s="60"/>
      <c r="AD781" s="67" t="s">
        <v>1234</v>
      </c>
    </row>
    <row r="782" spans="2:30" x14ac:dyDescent="0.25">
      <c r="B782" s="18">
        <f t="shared" si="22"/>
        <v>3</v>
      </c>
      <c r="C782" s="17" t="str">
        <f t="shared" si="23"/>
        <v>Билайн</v>
      </c>
      <c r="D782" s="9"/>
      <c r="E782" s="60" t="str">
        <f>VLOOKUP('база от провайдера'!A756,Лист1!B$2:F$11,2,FALSE)</f>
        <v>Вологодская область</v>
      </c>
      <c r="F782" s="60"/>
      <c r="G782" s="61" t="str">
        <f>VLOOKUP('база от провайдера'!A756,Лист1!B$2:F$11,3,FALSE)</f>
        <v>Вологда</v>
      </c>
      <c r="H782" s="60" t="str">
        <f>VLOOKUP('база от провайдера'!A756,Лист1!B$2:F$11,4,FALSE)</f>
        <v>г</v>
      </c>
      <c r="I782" s="60" t="str">
        <f>VLOOKUP('база от провайдера'!A756,Лист1!B$2:F$11,5,FALSE)</f>
        <v>ДА</v>
      </c>
      <c r="J782" s="60" t="str">
        <f>'база от провайдера'!D756</f>
        <v>Беляева</v>
      </c>
      <c r="K782" s="60" t="str">
        <f>IF( 'база от провайдера'!F756&lt;&gt;"",CONCATENATE('база от провайдера'!E756,"к",'база от провайдера'!F756),'база от провайдера'!E756)</f>
        <v>22</v>
      </c>
      <c r="M782" s="60" t="s">
        <v>1232</v>
      </c>
      <c r="T782" s="60" t="s">
        <v>1233</v>
      </c>
      <c r="AB782" s="62" t="str">
        <f>CONCATENATE(IF('база от провайдера'!G756&lt;&gt;"",CONCATENATE( "Дом запущен: ",'база от провайдера'!G756,". "),""), IF('база от провайдера'!M756&lt;&gt;"",CONCATENATE("Этажей: ",'база от провайдера'!M756,". "),""),  IF('база от провайдера'!N756&lt;&gt;"",CONCATENATE("Квартир: ",'база от провайдера'!N756),""))</f>
        <v>Дом запущен: 28/02/2012-15:03:05. Этажей: 6. Квартир: 4</v>
      </c>
      <c r="AC782" s="60"/>
      <c r="AD782" s="63" t="s">
        <v>1234</v>
      </c>
    </row>
    <row r="783" spans="2:30" x14ac:dyDescent="0.25">
      <c r="B783" s="18">
        <f t="shared" si="22"/>
        <v>3</v>
      </c>
      <c r="C783" s="17" t="str">
        <f t="shared" si="23"/>
        <v>Билайн</v>
      </c>
      <c r="D783" s="9"/>
      <c r="E783" s="60" t="str">
        <f>VLOOKUP('база от провайдера'!A757,Лист1!B$2:F$11,2,FALSE)</f>
        <v>Вологодская область</v>
      </c>
      <c r="F783" s="60"/>
      <c r="G783" s="61" t="str">
        <f>VLOOKUP('база от провайдера'!A757,Лист1!B$2:F$11,3,FALSE)</f>
        <v>Вологда</v>
      </c>
      <c r="H783" s="60" t="str">
        <f>VLOOKUP('база от провайдера'!A757,Лист1!B$2:F$11,4,FALSE)</f>
        <v>г</v>
      </c>
      <c r="I783" s="60" t="str">
        <f>VLOOKUP('база от провайдера'!A757,Лист1!B$2:F$11,5,FALSE)</f>
        <v>ДА</v>
      </c>
      <c r="J783" s="60" t="str">
        <f>'база от провайдера'!D757</f>
        <v>Герцена</v>
      </c>
      <c r="K783" s="60" t="str">
        <f>IF( 'база от провайдера'!F757&lt;&gt;"",CONCATENATE('база от провайдера'!E757,"к",'база от провайдера'!F757),'база от провайдера'!E757)</f>
        <v>73</v>
      </c>
      <c r="M783" s="60" t="s">
        <v>1232</v>
      </c>
      <c r="T783" s="60" t="s">
        <v>1233</v>
      </c>
      <c r="AB783" s="62" t="str">
        <f>CONCATENATE(IF('база от провайдера'!G757&lt;&gt;"",CONCATENATE( "Дом запущен: ",'база от провайдера'!G757,". "),""), IF('база от провайдера'!M757&lt;&gt;"",CONCATENATE("Этажей: ",'база от провайдера'!M757,". "),""),  IF('база от провайдера'!N757&lt;&gt;"",CONCATENATE("Квартир: ",'база от провайдера'!N757),""))</f>
        <v xml:space="preserve">Дом запущен: 31/08/2015-16:19:05. Этажей: 8. </v>
      </c>
      <c r="AC783" s="60"/>
      <c r="AD783" s="67" t="s">
        <v>1234</v>
      </c>
    </row>
    <row r="784" spans="2:30" x14ac:dyDescent="0.25">
      <c r="B784" s="18">
        <f t="shared" si="22"/>
        <v>3</v>
      </c>
      <c r="C784" s="17" t="str">
        <f t="shared" si="23"/>
        <v>Билайн</v>
      </c>
      <c r="D784" s="9"/>
      <c r="E784" s="60" t="str">
        <f>VLOOKUP('база от провайдера'!A758,Лист1!B$2:F$11,2,FALSE)</f>
        <v>Вологодская область</v>
      </c>
      <c r="F784" s="60"/>
      <c r="G784" s="61" t="str">
        <f>VLOOKUP('база от провайдера'!A758,Лист1!B$2:F$11,3,FALSE)</f>
        <v>Вологда</v>
      </c>
      <c r="H784" s="60" t="str">
        <f>VLOOKUP('база от провайдера'!A758,Лист1!B$2:F$11,4,FALSE)</f>
        <v>г</v>
      </c>
      <c r="I784" s="60" t="str">
        <f>VLOOKUP('база от провайдера'!A758,Лист1!B$2:F$11,5,FALSE)</f>
        <v>ДА</v>
      </c>
      <c r="J784" s="60" t="str">
        <f>'база от провайдера'!D758</f>
        <v>Герцена</v>
      </c>
      <c r="K784" s="60" t="str">
        <f>IF( 'база от провайдера'!F758&lt;&gt;"",CONCATENATE('база от провайдера'!E758,"к",'база от провайдера'!F758),'база от провайдера'!E758)</f>
        <v>98</v>
      </c>
      <c r="M784" s="60" t="s">
        <v>1232</v>
      </c>
      <c r="T784" s="60" t="s">
        <v>1233</v>
      </c>
      <c r="AB784" s="62" t="str">
        <f>CONCATENATE(IF('база от провайдера'!G758&lt;&gt;"",CONCATENATE( "Дом запущен: ",'база от провайдера'!G758,". "),""), IF('база от провайдера'!M758&lt;&gt;"",CONCATENATE("Этажей: ",'база от провайдера'!M758,". "),""),  IF('база от провайдера'!N758&lt;&gt;"",CONCATENATE("Квартир: ",'база от провайдера'!N758),""))</f>
        <v xml:space="preserve">Дом запущен: 31/07/2015-15:12:01. Этажей: 3. </v>
      </c>
      <c r="AC784" s="60"/>
      <c r="AD784" s="63" t="s">
        <v>1234</v>
      </c>
    </row>
    <row r="785" spans="2:30" x14ac:dyDescent="0.25">
      <c r="B785" s="18">
        <f t="shared" si="22"/>
        <v>3</v>
      </c>
      <c r="C785" s="17" t="str">
        <f t="shared" si="23"/>
        <v>Билайн</v>
      </c>
      <c r="D785" s="9"/>
      <c r="E785" s="60" t="str">
        <f>VLOOKUP('база от провайдера'!A759,Лист1!B$2:F$11,2,FALSE)</f>
        <v>Вологодская область</v>
      </c>
      <c r="F785" s="60"/>
      <c r="G785" s="61" t="str">
        <f>VLOOKUP('база от провайдера'!A759,Лист1!B$2:F$11,3,FALSE)</f>
        <v>Вологда</v>
      </c>
      <c r="H785" s="60" t="str">
        <f>VLOOKUP('база от провайдера'!A759,Лист1!B$2:F$11,4,FALSE)</f>
        <v>г</v>
      </c>
      <c r="I785" s="60" t="str">
        <f>VLOOKUP('база от провайдера'!A759,Лист1!B$2:F$11,5,FALSE)</f>
        <v>ДА</v>
      </c>
      <c r="J785" s="60" t="str">
        <f>'база от провайдера'!D759</f>
        <v>Герцена</v>
      </c>
      <c r="K785" s="60" t="str">
        <f>IF( 'база от провайдера'!F759&lt;&gt;"",CONCATENATE('база от провайдера'!E759,"к",'база от провайдера'!F759),'база от провайдера'!E759)</f>
        <v>106</v>
      </c>
      <c r="M785" s="60" t="s">
        <v>1232</v>
      </c>
      <c r="T785" s="60" t="s">
        <v>1233</v>
      </c>
      <c r="AB785" s="62" t="str">
        <f>CONCATENATE(IF('база от провайдера'!G759&lt;&gt;"",CONCATENATE( "Дом запущен: ",'база от провайдера'!G759,". "),""), IF('база от провайдера'!M759&lt;&gt;"",CONCATENATE("Этажей: ",'база от провайдера'!M759,". "),""),  IF('база от провайдера'!N759&lt;&gt;"",CONCATENATE("Квартир: ",'база от провайдера'!N759),""))</f>
        <v xml:space="preserve">Дом запущен: 28/09/2015-11:44:18. Этажей: 4. </v>
      </c>
      <c r="AC785" s="60"/>
      <c r="AD785" s="67" t="s">
        <v>1234</v>
      </c>
    </row>
    <row r="786" spans="2:30" x14ac:dyDescent="0.25">
      <c r="B786" s="18">
        <f t="shared" si="22"/>
        <v>3</v>
      </c>
      <c r="C786" s="17" t="str">
        <f t="shared" si="23"/>
        <v>Билайн</v>
      </c>
      <c r="D786" s="9"/>
      <c r="E786" s="60" t="str">
        <f>VLOOKUP('база от провайдера'!A760,Лист1!B$2:F$11,2,FALSE)</f>
        <v>Вологодская область</v>
      </c>
      <c r="F786" s="60"/>
      <c r="G786" s="61" t="str">
        <f>VLOOKUP('база от провайдера'!A760,Лист1!B$2:F$11,3,FALSE)</f>
        <v>Вологда</v>
      </c>
      <c r="H786" s="60" t="str">
        <f>VLOOKUP('база от провайдера'!A760,Лист1!B$2:F$11,4,FALSE)</f>
        <v>г</v>
      </c>
      <c r="I786" s="60" t="str">
        <f>VLOOKUP('база от провайдера'!A760,Лист1!B$2:F$11,5,FALSE)</f>
        <v>ДА</v>
      </c>
      <c r="J786" s="60" t="str">
        <f>'база от провайдера'!D760</f>
        <v>Герцена</v>
      </c>
      <c r="K786" s="60" t="str">
        <f>IF( 'база от провайдера'!F760&lt;&gt;"",CONCATENATE('база от провайдера'!E760,"к",'база от провайдера'!F760),'база от провайдера'!E760)</f>
        <v>83А</v>
      </c>
      <c r="M786" s="60" t="s">
        <v>1232</v>
      </c>
      <c r="T786" s="60" t="s">
        <v>1233</v>
      </c>
      <c r="AB786" s="62" t="str">
        <f>CONCATENATE(IF('база от провайдера'!G760&lt;&gt;"",CONCATENATE( "Дом запущен: ",'база от провайдера'!G760,". "),""), IF('база от провайдера'!M760&lt;&gt;"",CONCATENATE("Этажей: ",'база от провайдера'!M760,". "),""),  IF('база от провайдера'!N760&lt;&gt;"",CONCATENATE("Квартир: ",'база от провайдера'!N760),""))</f>
        <v>Дом запущен: 11/05/2018-14:26:48. Этажей: 3. Квартир: 7</v>
      </c>
      <c r="AC786" s="60"/>
      <c r="AD786" s="63" t="s">
        <v>1234</v>
      </c>
    </row>
    <row r="787" spans="2:30" x14ac:dyDescent="0.25">
      <c r="B787" s="18">
        <f t="shared" si="22"/>
        <v>3</v>
      </c>
      <c r="C787" s="17" t="str">
        <f t="shared" si="23"/>
        <v>Билайн</v>
      </c>
      <c r="D787" s="9"/>
      <c r="E787" s="60" t="str">
        <f>VLOOKUP('база от провайдера'!A761,Лист1!B$2:F$11,2,FALSE)</f>
        <v>Вологодская область</v>
      </c>
      <c r="F787" s="60"/>
      <c r="G787" s="61" t="str">
        <f>VLOOKUP('база от провайдера'!A761,Лист1!B$2:F$11,3,FALSE)</f>
        <v>Вологда</v>
      </c>
      <c r="H787" s="60" t="str">
        <f>VLOOKUP('база от провайдера'!A761,Лист1!B$2:F$11,4,FALSE)</f>
        <v>г</v>
      </c>
      <c r="I787" s="60" t="str">
        <f>VLOOKUP('база от провайдера'!A761,Лист1!B$2:F$11,5,FALSE)</f>
        <v>ДА</v>
      </c>
      <c r="J787" s="60" t="str">
        <f>'база от провайдера'!D761</f>
        <v>Дальняя</v>
      </c>
      <c r="K787" s="60" t="str">
        <f>IF( 'база от провайдера'!F761&lt;&gt;"",CONCATENATE('база от провайдера'!E761,"к",'база от провайдера'!F761),'база от провайдера'!E761)</f>
        <v>26</v>
      </c>
      <c r="M787" s="60" t="s">
        <v>1232</v>
      </c>
      <c r="T787" s="60" t="s">
        <v>1233</v>
      </c>
      <c r="AB787" s="62" t="str">
        <f>CONCATENATE(IF('база от провайдера'!G761&lt;&gt;"",CONCATENATE( "Дом запущен: ",'база от провайдера'!G761,". "),""), IF('база от провайдера'!M761&lt;&gt;"",CONCATENATE("Этажей: ",'база от провайдера'!M761,". "),""),  IF('база от провайдера'!N761&lt;&gt;"",CONCATENATE("Квартир: ",'база от провайдера'!N761),""))</f>
        <v>Дом запущен: 23/07/2014-17:03:27. Этажей: 8. Квартир: 5</v>
      </c>
      <c r="AC787" s="60"/>
      <c r="AD787" s="67" t="s">
        <v>1234</v>
      </c>
    </row>
    <row r="788" spans="2:30" x14ac:dyDescent="0.25">
      <c r="B788" s="18">
        <f t="shared" si="22"/>
        <v>3</v>
      </c>
      <c r="C788" s="17" t="str">
        <f t="shared" si="23"/>
        <v>Билайн</v>
      </c>
      <c r="D788" s="9"/>
      <c r="E788" s="60" t="str">
        <f>VLOOKUP('база от провайдера'!A762,Лист1!B$2:F$11,2,FALSE)</f>
        <v>Вологодская область</v>
      </c>
      <c r="F788" s="60"/>
      <c r="G788" s="61" t="str">
        <f>VLOOKUP('база от провайдера'!A762,Лист1!B$2:F$11,3,FALSE)</f>
        <v>Вологда</v>
      </c>
      <c r="H788" s="60" t="str">
        <f>VLOOKUP('база от провайдера'!A762,Лист1!B$2:F$11,4,FALSE)</f>
        <v>г</v>
      </c>
      <c r="I788" s="60" t="str">
        <f>VLOOKUP('база от провайдера'!A762,Лист1!B$2:F$11,5,FALSE)</f>
        <v>ДА</v>
      </c>
      <c r="J788" s="60" t="str">
        <f>'база от провайдера'!D762</f>
        <v>Южакова</v>
      </c>
      <c r="K788" s="60" t="str">
        <f>IF( 'база от провайдера'!F762&lt;&gt;"",CONCATENATE('база от провайдера'!E762,"к",'база от провайдера'!F762),'база от провайдера'!E762)</f>
        <v>61</v>
      </c>
      <c r="M788" s="60" t="s">
        <v>1232</v>
      </c>
      <c r="T788" s="60" t="s">
        <v>1233</v>
      </c>
      <c r="AB788" s="62" t="str">
        <f>CONCATENATE(IF('база от провайдера'!G762&lt;&gt;"",CONCATENATE( "Дом запущен: ",'база от провайдера'!G762,". "),""), IF('база от провайдера'!M762&lt;&gt;"",CONCATENATE("Этажей: ",'база от провайдера'!M762,". "),""),  IF('база от провайдера'!N762&lt;&gt;"",CONCATENATE("Квартир: ",'база от провайдера'!N762),""))</f>
        <v>Дом запущен: 30/12/2013-15:33:03. Этажей: 5. Квартир: 5</v>
      </c>
      <c r="AC788" s="60"/>
      <c r="AD788" s="63" t="s">
        <v>1234</v>
      </c>
    </row>
    <row r="789" spans="2:30" x14ac:dyDescent="0.25">
      <c r="B789" s="18">
        <f t="shared" si="22"/>
        <v>3</v>
      </c>
      <c r="C789" s="17" t="str">
        <f t="shared" si="23"/>
        <v>Билайн</v>
      </c>
      <c r="D789" s="9"/>
      <c r="E789" s="60" t="str">
        <f>VLOOKUP('база от провайдера'!A763,Лист1!B$2:F$11,2,FALSE)</f>
        <v>Вологодская область</v>
      </c>
      <c r="F789" s="60"/>
      <c r="G789" s="61" t="str">
        <f>VLOOKUP('база от провайдера'!A763,Лист1!B$2:F$11,3,FALSE)</f>
        <v>Вологда</v>
      </c>
      <c r="H789" s="60" t="str">
        <f>VLOOKUP('база от провайдера'!A763,Лист1!B$2:F$11,4,FALSE)</f>
        <v>г</v>
      </c>
      <c r="I789" s="60" t="str">
        <f>VLOOKUP('база от провайдера'!A763,Лист1!B$2:F$11,5,FALSE)</f>
        <v>ДА</v>
      </c>
      <c r="J789" s="60" t="str">
        <f>'база от провайдера'!D763</f>
        <v>Южакова</v>
      </c>
      <c r="K789" s="60" t="str">
        <f>IF( 'база от провайдера'!F763&lt;&gt;"",CONCATENATE('база от провайдера'!E763,"к",'база от провайдера'!F763),'база от провайдера'!E763)</f>
        <v>84</v>
      </c>
      <c r="M789" s="60" t="s">
        <v>1232</v>
      </c>
      <c r="T789" s="60" t="s">
        <v>1233</v>
      </c>
      <c r="AB789" s="62" t="str">
        <f>CONCATENATE(IF('база от провайдера'!G763&lt;&gt;"",CONCATENATE( "Дом запущен: ",'база от провайдера'!G763,". "),""), IF('база от провайдера'!M763&lt;&gt;"",CONCATENATE("Этажей: ",'база от провайдера'!M763,". "),""),  IF('база от провайдера'!N763&lt;&gt;"",CONCATENATE("Квартир: ",'база от провайдера'!N763),""))</f>
        <v>Дом запущен: 30/12/2013-15:32:55. Этажей: 2. Квартир: 5</v>
      </c>
      <c r="AC789" s="60"/>
      <c r="AD789" s="67" t="s">
        <v>1234</v>
      </c>
    </row>
    <row r="790" spans="2:30" x14ac:dyDescent="0.25">
      <c r="B790" s="18">
        <f t="shared" si="22"/>
        <v>3</v>
      </c>
      <c r="C790" s="17" t="str">
        <f t="shared" si="23"/>
        <v>Билайн</v>
      </c>
      <c r="D790" s="9"/>
      <c r="E790" s="60" t="str">
        <f>VLOOKUP('база от провайдера'!A764,Лист1!B$2:F$11,2,FALSE)</f>
        <v>Вологодская область</v>
      </c>
      <c r="F790" s="60"/>
      <c r="G790" s="61" t="str">
        <f>VLOOKUP('база от провайдера'!A764,Лист1!B$2:F$11,3,FALSE)</f>
        <v>Вологда</v>
      </c>
      <c r="H790" s="60" t="str">
        <f>VLOOKUP('база от провайдера'!A764,Лист1!B$2:F$11,4,FALSE)</f>
        <v>г</v>
      </c>
      <c r="I790" s="60" t="str">
        <f>VLOOKUP('база от провайдера'!A764,Лист1!B$2:F$11,5,FALSE)</f>
        <v>ДА</v>
      </c>
      <c r="J790" s="60" t="str">
        <f>'база от провайдера'!D764</f>
        <v>Водников</v>
      </c>
      <c r="K790" s="60" t="str">
        <f>IF( 'база от провайдера'!F764&lt;&gt;"",CONCATENATE('база от провайдера'!E764,"к",'база от провайдера'!F764),'база от провайдера'!E764)</f>
        <v>2А</v>
      </c>
      <c r="M790" s="60" t="s">
        <v>1232</v>
      </c>
      <c r="T790" s="60" t="s">
        <v>1233</v>
      </c>
      <c r="AB790" s="62" t="str">
        <f>CONCATENATE(IF('база от провайдера'!G764&lt;&gt;"",CONCATENATE( "Дом запущен: ",'база от провайдера'!G764,". "),""), IF('база от провайдера'!M764&lt;&gt;"",CONCATENATE("Этажей: ",'база от провайдера'!M764,". "),""),  IF('база от провайдера'!N764&lt;&gt;"",CONCATENATE("Квартир: ",'база от провайдера'!N764),""))</f>
        <v>Дом запущен: 26/12/2014-12:28:24. Этажей: 3. Квартир: 4</v>
      </c>
      <c r="AC790" s="60"/>
      <c r="AD790" s="63" t="s">
        <v>1234</v>
      </c>
    </row>
    <row r="791" spans="2:30" x14ac:dyDescent="0.25">
      <c r="B791" s="18">
        <f t="shared" si="22"/>
        <v>3</v>
      </c>
      <c r="C791" s="17" t="str">
        <f t="shared" si="23"/>
        <v>Билайн</v>
      </c>
      <c r="D791" s="9"/>
      <c r="E791" s="60" t="str">
        <f>VLOOKUP('база от провайдера'!A765,Лист1!B$2:F$11,2,FALSE)</f>
        <v>Вологодская область</v>
      </c>
      <c r="F791" s="60"/>
      <c r="G791" s="61" t="str">
        <f>VLOOKUP('база от провайдера'!A765,Лист1!B$2:F$11,3,FALSE)</f>
        <v>Вологда</v>
      </c>
      <c r="H791" s="60" t="str">
        <f>VLOOKUP('база от провайдера'!A765,Лист1!B$2:F$11,4,FALSE)</f>
        <v>г</v>
      </c>
      <c r="I791" s="60" t="str">
        <f>VLOOKUP('база от провайдера'!A765,Лист1!B$2:F$11,5,FALSE)</f>
        <v>ДА</v>
      </c>
      <c r="J791" s="60" t="str">
        <f>'база от провайдера'!D765</f>
        <v>Гагарина</v>
      </c>
      <c r="K791" s="60" t="str">
        <f>IF( 'база от провайдера'!F765&lt;&gt;"",CONCATENATE('база от провайдера'!E765,"к",'база от провайдера'!F765),'база от провайдера'!E765)</f>
        <v>3</v>
      </c>
      <c r="M791" s="60" t="s">
        <v>1232</v>
      </c>
      <c r="T791" s="60" t="s">
        <v>1233</v>
      </c>
      <c r="AB791" s="62" t="str">
        <f>CONCATENATE(IF('база от провайдера'!G765&lt;&gt;"",CONCATENATE( "Дом запущен: ",'база от провайдера'!G765,". "),""), IF('база от провайдера'!M765&lt;&gt;"",CONCATENATE("Этажей: ",'база от провайдера'!M765,". "),""),  IF('база от провайдера'!N765&lt;&gt;"",CONCATENATE("Квартир: ",'база от провайдера'!N765),""))</f>
        <v>Дом запущен: 23/01/2014-11:55:54. Этажей: 1. Квартир: 9</v>
      </c>
      <c r="AC791" s="60"/>
      <c r="AD791" s="67" t="s">
        <v>1234</v>
      </c>
    </row>
    <row r="792" spans="2:30" x14ac:dyDescent="0.25">
      <c r="B792" s="18">
        <f t="shared" si="22"/>
        <v>3</v>
      </c>
      <c r="C792" s="17" t="str">
        <f t="shared" si="23"/>
        <v>Билайн</v>
      </c>
      <c r="D792" s="9"/>
      <c r="E792" s="60" t="str">
        <f>VLOOKUP('база от провайдера'!A766,Лист1!B$2:F$11,2,FALSE)</f>
        <v>Вологодская область</v>
      </c>
      <c r="F792" s="60"/>
      <c r="G792" s="61" t="str">
        <f>VLOOKUP('база от провайдера'!A766,Лист1!B$2:F$11,3,FALSE)</f>
        <v>Вологда</v>
      </c>
      <c r="H792" s="60" t="str">
        <f>VLOOKUP('база от провайдера'!A766,Лист1!B$2:F$11,4,FALSE)</f>
        <v>г</v>
      </c>
      <c r="I792" s="60" t="str">
        <f>VLOOKUP('база от провайдера'!A766,Лист1!B$2:F$11,5,FALSE)</f>
        <v>ДА</v>
      </c>
      <c r="J792" s="60" t="str">
        <f>'база от провайдера'!D766</f>
        <v>Гагарина</v>
      </c>
      <c r="K792" s="60" t="str">
        <f>IF( 'база от провайдера'!F766&lt;&gt;"",CONCATENATE('база от провайдера'!E766,"к",'база от провайдера'!F766),'база от провайдера'!E766)</f>
        <v>2А</v>
      </c>
      <c r="M792" s="60" t="s">
        <v>1232</v>
      </c>
      <c r="T792" s="60" t="s">
        <v>1233</v>
      </c>
      <c r="AB792" s="62" t="str">
        <f>CONCATENATE(IF('база от провайдера'!G766&lt;&gt;"",CONCATENATE( "Дом запущен: ",'база от провайдера'!G766,". "),""), IF('база от провайдера'!M766&lt;&gt;"",CONCATENATE("Этажей: ",'база от провайдера'!M766,". "),""),  IF('база от провайдера'!N766&lt;&gt;"",CONCATENATE("Квартир: ",'база от провайдера'!N766),""))</f>
        <v>Дом запущен: 01/07/2014-16:26:18. Этажей: 8. Квартир: 5</v>
      </c>
      <c r="AC792" s="60"/>
      <c r="AD792" s="63" t="s">
        <v>1234</v>
      </c>
    </row>
    <row r="793" spans="2:30" x14ac:dyDescent="0.25">
      <c r="B793" s="18">
        <f t="shared" si="22"/>
        <v>3</v>
      </c>
      <c r="C793" s="17" t="str">
        <f t="shared" si="23"/>
        <v>Билайн</v>
      </c>
      <c r="D793" s="9"/>
      <c r="E793" s="60" t="str">
        <f>VLOOKUP('база от провайдера'!A767,Лист1!B$2:F$11,2,FALSE)</f>
        <v>Вологодская область</v>
      </c>
      <c r="F793" s="60"/>
      <c r="G793" s="61" t="str">
        <f>VLOOKUP('база от провайдера'!A767,Лист1!B$2:F$11,3,FALSE)</f>
        <v>Вологда</v>
      </c>
      <c r="H793" s="60" t="str">
        <f>VLOOKUP('база от провайдера'!A767,Лист1!B$2:F$11,4,FALSE)</f>
        <v>г</v>
      </c>
      <c r="I793" s="60" t="str">
        <f>VLOOKUP('база от провайдера'!A767,Лист1!B$2:F$11,5,FALSE)</f>
        <v>ДА</v>
      </c>
      <c r="J793" s="60" t="str">
        <f>'база от провайдера'!D767</f>
        <v>Гагарина</v>
      </c>
      <c r="K793" s="60" t="str">
        <f>IF( 'база от провайдера'!F767&lt;&gt;"",CONCATENATE('база от провайдера'!E767,"к",'база от провайдера'!F767),'база от провайдера'!E767)</f>
        <v>2Ак5</v>
      </c>
      <c r="M793" s="60" t="s">
        <v>1232</v>
      </c>
      <c r="T793" s="60" t="s">
        <v>1233</v>
      </c>
      <c r="AB793" s="62" t="str">
        <f>CONCATENATE(IF('база от провайдера'!G767&lt;&gt;"",CONCATENATE( "Дом запущен: ",'база от провайдера'!G767,". "),""), IF('база от провайдера'!M767&lt;&gt;"",CONCATENATE("Этажей: ",'база от провайдера'!M767,". "),""),  IF('база от провайдера'!N767&lt;&gt;"",CONCATENATE("Квартир: ",'база от провайдера'!N767),""))</f>
        <v>Дом запущен: 25/12/2014-13:59:05. Этажей: 5. Квартир: 5</v>
      </c>
      <c r="AC793" s="60"/>
      <c r="AD793" s="67" t="s">
        <v>1234</v>
      </c>
    </row>
    <row r="794" spans="2:30" x14ac:dyDescent="0.25">
      <c r="B794" s="18">
        <f t="shared" si="22"/>
        <v>3</v>
      </c>
      <c r="C794" s="17" t="str">
        <f t="shared" si="23"/>
        <v>Билайн</v>
      </c>
      <c r="D794" s="9"/>
      <c r="E794" s="60" t="str">
        <f>VLOOKUP('база от провайдера'!A768,Лист1!B$2:F$11,2,FALSE)</f>
        <v>Вологодская область</v>
      </c>
      <c r="F794" s="60"/>
      <c r="G794" s="61" t="str">
        <f>VLOOKUP('база от провайдера'!A768,Лист1!B$2:F$11,3,FALSE)</f>
        <v>Вологда</v>
      </c>
      <c r="H794" s="60" t="str">
        <f>VLOOKUP('база от провайдера'!A768,Лист1!B$2:F$11,4,FALSE)</f>
        <v>г</v>
      </c>
      <c r="I794" s="60" t="str">
        <f>VLOOKUP('база от провайдера'!A768,Лист1!B$2:F$11,5,FALSE)</f>
        <v>ДА</v>
      </c>
      <c r="J794" s="60" t="str">
        <f>'база от провайдера'!D768</f>
        <v>Гагарина</v>
      </c>
      <c r="K794" s="60" t="str">
        <f>IF( 'база от провайдера'!F768&lt;&gt;"",CONCATENATE('база от провайдера'!E768,"к",'база от провайдера'!F768),'база от провайдера'!E768)</f>
        <v>2Ак7</v>
      </c>
      <c r="M794" s="60" t="s">
        <v>1232</v>
      </c>
      <c r="T794" s="60" t="s">
        <v>1233</v>
      </c>
      <c r="AB794" s="62" t="str">
        <f>CONCATENATE(IF('база от провайдера'!G768&lt;&gt;"",CONCATENATE( "Дом запущен: ",'база от провайдера'!G768,". "),""), IF('база от провайдера'!M768&lt;&gt;"",CONCATENATE("Этажей: ",'база от провайдера'!M768,". "),""),  IF('база от провайдера'!N768&lt;&gt;"",CONCATENATE("Квартир: ",'база от провайдера'!N768),""))</f>
        <v>Дом запущен: 01/07/2014-16:26:20. Этажей: 4. Квартир: 5</v>
      </c>
      <c r="AC794" s="60"/>
      <c r="AD794" s="63" t="s">
        <v>1234</v>
      </c>
    </row>
    <row r="795" spans="2:30" x14ac:dyDescent="0.25">
      <c r="B795" s="18">
        <f t="shared" si="22"/>
        <v>3</v>
      </c>
      <c r="C795" s="17" t="str">
        <f t="shared" si="23"/>
        <v>Билайн</v>
      </c>
      <c r="D795" s="9"/>
      <c r="E795" s="60" t="str">
        <f>VLOOKUP('база от провайдера'!A769,Лист1!B$2:F$11,2,FALSE)</f>
        <v>Вологодская область</v>
      </c>
      <c r="F795" s="60"/>
      <c r="G795" s="61" t="str">
        <f>VLOOKUP('база от провайдера'!A769,Лист1!B$2:F$11,3,FALSE)</f>
        <v>Вологда</v>
      </c>
      <c r="H795" s="60" t="str">
        <f>VLOOKUP('база от провайдера'!A769,Лист1!B$2:F$11,4,FALSE)</f>
        <v>г</v>
      </c>
      <c r="I795" s="60" t="str">
        <f>VLOOKUP('база от провайдера'!A769,Лист1!B$2:F$11,5,FALSE)</f>
        <v>ДА</v>
      </c>
      <c r="J795" s="60" t="str">
        <f>'база от провайдера'!D769</f>
        <v>Гагарина</v>
      </c>
      <c r="K795" s="60" t="str">
        <f>IF( 'база от провайдера'!F769&lt;&gt;"",CONCATENATE('база от провайдера'!E769,"к",'база от провайдера'!F769),'база от провайдера'!E769)</f>
        <v>33</v>
      </c>
      <c r="M795" s="60" t="s">
        <v>1232</v>
      </c>
      <c r="T795" s="60" t="s">
        <v>1233</v>
      </c>
      <c r="AB795" s="62" t="str">
        <f>CONCATENATE(IF('база от провайдера'!G769&lt;&gt;"",CONCATENATE( "Дом запущен: ",'база от провайдера'!G769,". "),""), IF('база от провайдера'!M769&lt;&gt;"",CONCATENATE("Этажей: ",'база от провайдера'!M769,". "),""),  IF('база от провайдера'!N769&lt;&gt;"",CONCATENATE("Квартир: ",'база от провайдера'!N769),""))</f>
        <v>Дом запущен: 27/12/2013-22:33:12. Этажей: 3. Квартир: 4</v>
      </c>
      <c r="AC795" s="60"/>
      <c r="AD795" s="67" t="s">
        <v>1234</v>
      </c>
    </row>
    <row r="796" spans="2:30" x14ac:dyDescent="0.25">
      <c r="B796" s="18">
        <f t="shared" si="22"/>
        <v>3</v>
      </c>
      <c r="C796" s="17" t="str">
        <f t="shared" si="23"/>
        <v>Билайн</v>
      </c>
      <c r="D796" s="9"/>
      <c r="E796" s="60" t="str">
        <f>VLOOKUP('база от провайдера'!A770,Лист1!B$2:F$11,2,FALSE)</f>
        <v>Вологодская область</v>
      </c>
      <c r="F796" s="60"/>
      <c r="G796" s="61" t="str">
        <f>VLOOKUP('база от провайдера'!A770,Лист1!B$2:F$11,3,FALSE)</f>
        <v>Вологда</v>
      </c>
      <c r="H796" s="60" t="str">
        <f>VLOOKUP('база от провайдера'!A770,Лист1!B$2:F$11,4,FALSE)</f>
        <v>г</v>
      </c>
      <c r="I796" s="60" t="str">
        <f>VLOOKUP('база от провайдера'!A770,Лист1!B$2:F$11,5,FALSE)</f>
        <v>ДА</v>
      </c>
      <c r="J796" s="60" t="str">
        <f>'база от провайдера'!D770</f>
        <v>Гагарина</v>
      </c>
      <c r="K796" s="60" t="str">
        <f>IF( 'база от провайдера'!F770&lt;&gt;"",CONCATENATE('база от провайдера'!E770,"к",'база от провайдера'!F770),'база от провайдера'!E770)</f>
        <v>71А</v>
      </c>
      <c r="M796" s="60" t="s">
        <v>1232</v>
      </c>
      <c r="T796" s="60" t="s">
        <v>1233</v>
      </c>
      <c r="AB796" s="62" t="str">
        <f>CONCATENATE(IF('база от провайдера'!G770&lt;&gt;"",CONCATENATE( "Дом запущен: ",'база от провайдера'!G770,". "),""), IF('база от провайдера'!M770&lt;&gt;"",CONCATENATE("Этажей: ",'база от провайдера'!M770,". "),""),  IF('база от провайдера'!N770&lt;&gt;"",CONCATENATE("Квартир: ",'база от провайдера'!N770),""))</f>
        <v>Дом запущен: 23/01/2014-11:56:04. Этажей: 5. Квартир: 5</v>
      </c>
      <c r="AC796" s="60"/>
      <c r="AD796" s="63" t="s">
        <v>1234</v>
      </c>
    </row>
    <row r="797" spans="2:30" x14ac:dyDescent="0.25">
      <c r="B797" s="18">
        <f t="shared" ref="B797:B860" si="24">$B$8</f>
        <v>3</v>
      </c>
      <c r="C797" s="17" t="str">
        <f t="shared" ref="C797:C860" si="25">$C$8</f>
        <v>Билайн</v>
      </c>
      <c r="D797" s="9"/>
      <c r="E797" s="60" t="str">
        <f>VLOOKUP('база от провайдера'!A771,Лист1!B$2:F$11,2,FALSE)</f>
        <v>Вологодская область</v>
      </c>
      <c r="F797" s="60"/>
      <c r="G797" s="61" t="str">
        <f>VLOOKUP('база от провайдера'!A771,Лист1!B$2:F$11,3,FALSE)</f>
        <v>Вологда</v>
      </c>
      <c r="H797" s="60" t="str">
        <f>VLOOKUP('база от провайдера'!A771,Лист1!B$2:F$11,4,FALSE)</f>
        <v>г</v>
      </c>
      <c r="I797" s="60" t="str">
        <f>VLOOKUP('база от провайдера'!A771,Лист1!B$2:F$11,5,FALSE)</f>
        <v>ДА</v>
      </c>
      <c r="J797" s="60" t="str">
        <f>'база от провайдера'!D771</f>
        <v>Горького</v>
      </c>
      <c r="K797" s="60" t="str">
        <f>IF( 'база от провайдера'!F771&lt;&gt;"",CONCATENATE('база от провайдера'!E771,"к",'база от провайдера'!F771),'база от провайдера'!E771)</f>
        <v>130</v>
      </c>
      <c r="M797" s="60" t="s">
        <v>1232</v>
      </c>
      <c r="T797" s="60" t="s">
        <v>1233</v>
      </c>
      <c r="AB797" s="62" t="str">
        <f>CONCATENATE(IF('база от провайдера'!G771&lt;&gt;"",CONCATENATE( "Дом запущен: ",'база от провайдера'!G771,". "),""), IF('база от провайдера'!M771&lt;&gt;"",CONCATENATE("Этажей: ",'база от провайдера'!M771,". "),""),  IF('база от провайдера'!N771&lt;&gt;"",CONCATENATE("Квартир: ",'база от провайдера'!N771),""))</f>
        <v>Дом запущен: 25/12/2014-13:21:08. Этажей: 6. Квартир: 5</v>
      </c>
      <c r="AC797" s="60"/>
      <c r="AD797" s="67" t="s">
        <v>1234</v>
      </c>
    </row>
    <row r="798" spans="2:30" x14ac:dyDescent="0.25">
      <c r="B798" s="18">
        <f t="shared" si="24"/>
        <v>3</v>
      </c>
      <c r="C798" s="17" t="str">
        <f t="shared" si="25"/>
        <v>Билайн</v>
      </c>
      <c r="D798" s="9"/>
      <c r="E798" s="60" t="str">
        <f>VLOOKUP('база от провайдера'!A772,Лист1!B$2:F$11,2,FALSE)</f>
        <v>Вологодская область</v>
      </c>
      <c r="F798" s="60"/>
      <c r="G798" s="61" t="str">
        <f>VLOOKUP('база от провайдера'!A772,Лист1!B$2:F$11,3,FALSE)</f>
        <v>Вологда</v>
      </c>
      <c r="H798" s="60" t="str">
        <f>VLOOKUP('база от провайдера'!A772,Лист1!B$2:F$11,4,FALSE)</f>
        <v>г</v>
      </c>
      <c r="I798" s="60" t="str">
        <f>VLOOKUP('база от провайдера'!A772,Лист1!B$2:F$11,5,FALSE)</f>
        <v>ДА</v>
      </c>
      <c r="J798" s="60" t="str">
        <f>'база от провайдера'!D772</f>
        <v>Западная</v>
      </c>
      <c r="K798" s="60" t="str">
        <f>IF( 'база от провайдера'!F772&lt;&gt;"",CONCATENATE('база от провайдера'!E772,"к",'база от провайдера'!F772),'база от провайдера'!E772)</f>
        <v>6</v>
      </c>
      <c r="M798" s="60" t="s">
        <v>1232</v>
      </c>
      <c r="T798" s="60" t="s">
        <v>1233</v>
      </c>
      <c r="AB798" s="62" t="str">
        <f>CONCATENATE(IF('база от провайдера'!G772&lt;&gt;"",CONCATENATE( "Дом запущен: ",'база от провайдера'!G772,". "),""), IF('база от провайдера'!M772&lt;&gt;"",CONCATENATE("Этажей: ",'база от провайдера'!M772,". "),""),  IF('база от провайдера'!N772&lt;&gt;"",CONCATENATE("Квартир: ",'база от провайдера'!N772),""))</f>
        <v>Дом запущен: 25/12/2014-13:59:07. Этажей: 1. Квартир: 10</v>
      </c>
      <c r="AC798" s="60"/>
      <c r="AD798" s="63" t="s">
        <v>1234</v>
      </c>
    </row>
    <row r="799" spans="2:30" x14ac:dyDescent="0.25">
      <c r="B799" s="18">
        <f t="shared" si="24"/>
        <v>3</v>
      </c>
      <c r="C799" s="17" t="str">
        <f t="shared" si="25"/>
        <v>Билайн</v>
      </c>
      <c r="D799" s="9"/>
      <c r="E799" s="60" t="str">
        <f>VLOOKUP('база от провайдера'!A773,Лист1!B$2:F$11,2,FALSE)</f>
        <v>Вологодская область</v>
      </c>
      <c r="F799" s="60"/>
      <c r="G799" s="61" t="str">
        <f>VLOOKUP('база от провайдера'!A773,Лист1!B$2:F$11,3,FALSE)</f>
        <v>Вологда</v>
      </c>
      <c r="H799" s="60" t="str">
        <f>VLOOKUP('база от провайдера'!A773,Лист1!B$2:F$11,4,FALSE)</f>
        <v>г</v>
      </c>
      <c r="I799" s="60" t="str">
        <f>VLOOKUP('база от провайдера'!A773,Лист1!B$2:F$11,5,FALSE)</f>
        <v>ДА</v>
      </c>
      <c r="J799" s="60" t="str">
        <f>'база от провайдера'!D773</f>
        <v>Ильюшина</v>
      </c>
      <c r="K799" s="60" t="str">
        <f>IF( 'база от провайдера'!F773&lt;&gt;"",CONCATENATE('база от провайдера'!E773,"к",'база от провайдера'!F773),'база от провайдера'!E773)</f>
        <v>2</v>
      </c>
      <c r="M799" s="60" t="s">
        <v>1232</v>
      </c>
      <c r="T799" s="60" t="s">
        <v>1233</v>
      </c>
      <c r="AB799" s="62" t="str">
        <f>CONCATENATE(IF('база от провайдера'!G773&lt;&gt;"",CONCATENATE( "Дом запущен: ",'база от провайдера'!G773,". "),""), IF('база от провайдера'!M773&lt;&gt;"",CONCATENATE("Этажей: ",'база от провайдера'!M773,". "),""),  IF('база от провайдера'!N773&lt;&gt;"",CONCATENATE("Квартир: ",'база от провайдера'!N773),""))</f>
        <v>Дом запущен: 30/06/2015-11:52:52. Этажей: 4. Квартир: 9</v>
      </c>
      <c r="AC799" s="60"/>
      <c r="AD799" s="67" t="s">
        <v>1234</v>
      </c>
    </row>
    <row r="800" spans="2:30" x14ac:dyDescent="0.25">
      <c r="B800" s="18">
        <f t="shared" si="24"/>
        <v>3</v>
      </c>
      <c r="C800" s="17" t="str">
        <f t="shared" si="25"/>
        <v>Билайн</v>
      </c>
      <c r="D800" s="9"/>
      <c r="E800" s="60" t="str">
        <f>VLOOKUP('база от провайдера'!A774,Лист1!B$2:F$11,2,FALSE)</f>
        <v>Вологодская область</v>
      </c>
      <c r="F800" s="60"/>
      <c r="G800" s="61" t="str">
        <f>VLOOKUP('база от провайдера'!A774,Лист1!B$2:F$11,3,FALSE)</f>
        <v>Вологда</v>
      </c>
      <c r="H800" s="60" t="str">
        <f>VLOOKUP('база от провайдера'!A774,Лист1!B$2:F$11,4,FALSE)</f>
        <v>г</v>
      </c>
      <c r="I800" s="60" t="str">
        <f>VLOOKUP('база от провайдера'!A774,Лист1!B$2:F$11,5,FALSE)</f>
        <v>ДА</v>
      </c>
      <c r="J800" s="60" t="str">
        <f>'база от провайдера'!D774</f>
        <v>Ильюшина</v>
      </c>
      <c r="K800" s="60" t="str">
        <f>IF( 'база от провайдера'!F774&lt;&gt;"",CONCATENATE('база от провайдера'!E774,"к",'база от провайдера'!F774),'база от провайдера'!E774)</f>
        <v>8</v>
      </c>
      <c r="M800" s="60" t="s">
        <v>1232</v>
      </c>
      <c r="T800" s="60" t="s">
        <v>1233</v>
      </c>
      <c r="AB800" s="62" t="str">
        <f>CONCATENATE(IF('база от провайдера'!G774&lt;&gt;"",CONCATENATE( "Дом запущен: ",'база от провайдера'!G774,". "),""), IF('база от провайдера'!M774&lt;&gt;"",CONCATENATE("Этажей: ",'база от провайдера'!M774,". "),""),  IF('база от провайдера'!N774&lt;&gt;"",CONCATENATE("Квартир: ",'база от провайдера'!N774),""))</f>
        <v>Дом запущен: 30/06/2015-11:52:53. Этажей: 6. Квартир: 5</v>
      </c>
      <c r="AC800" s="60"/>
      <c r="AD800" s="63" t="s">
        <v>1234</v>
      </c>
    </row>
    <row r="801" spans="2:30" x14ac:dyDescent="0.25">
      <c r="B801" s="18">
        <f t="shared" si="24"/>
        <v>3</v>
      </c>
      <c r="C801" s="17" t="str">
        <f t="shared" si="25"/>
        <v>Билайн</v>
      </c>
      <c r="D801" s="9"/>
      <c r="E801" s="60" t="str">
        <f>VLOOKUP('база от провайдера'!A775,Лист1!B$2:F$11,2,FALSE)</f>
        <v>Вологодская область</v>
      </c>
      <c r="F801" s="60"/>
      <c r="G801" s="61" t="str">
        <f>VLOOKUP('база от провайдера'!A775,Лист1!B$2:F$11,3,FALSE)</f>
        <v>Вологда</v>
      </c>
      <c r="H801" s="60" t="str">
        <f>VLOOKUP('база от провайдера'!A775,Лист1!B$2:F$11,4,FALSE)</f>
        <v>г</v>
      </c>
      <c r="I801" s="60" t="str">
        <f>VLOOKUP('база от провайдера'!A775,Лист1!B$2:F$11,5,FALSE)</f>
        <v>ДА</v>
      </c>
      <c r="J801" s="60" t="str">
        <f>'база от провайдера'!D775</f>
        <v>Ильюшина</v>
      </c>
      <c r="K801" s="60" t="str">
        <f>IF( 'база от провайдера'!F775&lt;&gt;"",CONCATENATE('база от провайдера'!E775,"к",'база от провайдера'!F775),'база от провайдера'!E775)</f>
        <v>9</v>
      </c>
      <c r="M801" s="60" t="s">
        <v>1232</v>
      </c>
      <c r="T801" s="60" t="s">
        <v>1233</v>
      </c>
      <c r="AB801" s="62" t="str">
        <f>CONCATENATE(IF('база от провайдера'!G775&lt;&gt;"",CONCATENATE( "Дом запущен: ",'база от провайдера'!G775,". "),""), IF('база от провайдера'!M775&lt;&gt;"",CONCATENATE("Этажей: ",'база от провайдера'!M775,". "),""),  IF('база от провайдера'!N775&lt;&gt;"",CONCATENATE("Квартир: ",'база от провайдера'!N775),""))</f>
        <v>Дом запущен: 30/06/2015-11:52:56. Этажей: 12. Квартир: 5</v>
      </c>
      <c r="AC801" s="60"/>
      <c r="AD801" s="67" t="s">
        <v>1234</v>
      </c>
    </row>
    <row r="802" spans="2:30" x14ac:dyDescent="0.25">
      <c r="B802" s="18">
        <f t="shared" si="24"/>
        <v>3</v>
      </c>
      <c r="C802" s="17" t="str">
        <f t="shared" si="25"/>
        <v>Билайн</v>
      </c>
      <c r="D802" s="9"/>
      <c r="E802" s="60" t="str">
        <f>VLOOKUP('база от провайдера'!A776,Лист1!B$2:F$11,2,FALSE)</f>
        <v>Вологодская область</v>
      </c>
      <c r="F802" s="60"/>
      <c r="G802" s="61" t="str">
        <f>VLOOKUP('база от провайдера'!A776,Лист1!B$2:F$11,3,FALSE)</f>
        <v>Вологда</v>
      </c>
      <c r="H802" s="60" t="str">
        <f>VLOOKUP('база от провайдера'!A776,Лист1!B$2:F$11,4,FALSE)</f>
        <v>г</v>
      </c>
      <c r="I802" s="60" t="str">
        <f>VLOOKUP('база от провайдера'!A776,Лист1!B$2:F$11,5,FALSE)</f>
        <v>ДА</v>
      </c>
      <c r="J802" s="60" t="str">
        <f>'база от провайдера'!D776</f>
        <v>Ильюшина</v>
      </c>
      <c r="K802" s="60" t="str">
        <f>IF( 'база от провайдера'!F776&lt;&gt;"",CONCATENATE('база от провайдера'!E776,"к",'база от провайдера'!F776),'база от провайдера'!E776)</f>
        <v>12</v>
      </c>
      <c r="M802" s="60" t="s">
        <v>1232</v>
      </c>
      <c r="T802" s="60" t="s">
        <v>1233</v>
      </c>
      <c r="AB802" s="62" t="str">
        <f>CONCATENATE(IF('база от провайдера'!G776&lt;&gt;"",CONCATENATE( "Дом запущен: ",'база от провайдера'!G776,". "),""), IF('база от провайдера'!M776&lt;&gt;"",CONCATENATE("Этажей: ",'база от провайдера'!M776,". "),""),  IF('база от провайдера'!N776&lt;&gt;"",CONCATENATE("Квартир: ",'база от провайдера'!N776),""))</f>
        <v>Дом запущен: 31/07/2015-16:16:41. Этажей: 1. Квартир: 9</v>
      </c>
      <c r="AC802" s="60"/>
      <c r="AD802" s="63" t="s">
        <v>1234</v>
      </c>
    </row>
    <row r="803" spans="2:30" x14ac:dyDescent="0.25">
      <c r="B803" s="18">
        <f t="shared" si="24"/>
        <v>3</v>
      </c>
      <c r="C803" s="17" t="str">
        <f t="shared" si="25"/>
        <v>Билайн</v>
      </c>
      <c r="D803" s="9"/>
      <c r="E803" s="60" t="str">
        <f>VLOOKUP('база от провайдера'!A777,Лист1!B$2:F$11,2,FALSE)</f>
        <v>Вологодская область</v>
      </c>
      <c r="F803" s="60"/>
      <c r="G803" s="61" t="str">
        <f>VLOOKUP('база от провайдера'!A777,Лист1!B$2:F$11,3,FALSE)</f>
        <v>Вологда</v>
      </c>
      <c r="H803" s="60" t="str">
        <f>VLOOKUP('база от провайдера'!A777,Лист1!B$2:F$11,4,FALSE)</f>
        <v>г</v>
      </c>
      <c r="I803" s="60" t="str">
        <f>VLOOKUP('база от провайдера'!A777,Лист1!B$2:F$11,5,FALSE)</f>
        <v>ДА</v>
      </c>
      <c r="J803" s="60" t="str">
        <f>'база от провайдера'!D777</f>
        <v>Казакова</v>
      </c>
      <c r="K803" s="60" t="str">
        <f>IF( 'база от провайдера'!F777&lt;&gt;"",CONCATENATE('база от провайдера'!E777,"к",'база от провайдера'!F777),'база от провайдера'!E777)</f>
        <v>6</v>
      </c>
      <c r="M803" s="60" t="s">
        <v>1232</v>
      </c>
      <c r="T803" s="60" t="s">
        <v>1233</v>
      </c>
      <c r="AB803" s="62" t="str">
        <f>CONCATENATE(IF('база от провайдера'!G777&lt;&gt;"",CONCATENATE( "Дом запущен: ",'база от провайдера'!G777,". "),""), IF('база от провайдера'!M777&lt;&gt;"",CONCATENATE("Этажей: ",'база от провайдера'!M777,". "),""),  IF('база от провайдера'!N777&lt;&gt;"",CONCATENATE("Квартир: ",'база от провайдера'!N777),""))</f>
        <v>Дом запущен: 29/01/2013-13:36:10. Этажей: 2. Квартир: 4</v>
      </c>
      <c r="AC803" s="60"/>
      <c r="AD803" s="67" t="s">
        <v>1234</v>
      </c>
    </row>
    <row r="804" spans="2:30" x14ac:dyDescent="0.25">
      <c r="B804" s="18">
        <f t="shared" si="24"/>
        <v>3</v>
      </c>
      <c r="C804" s="17" t="str">
        <f t="shared" si="25"/>
        <v>Билайн</v>
      </c>
      <c r="D804" s="9"/>
      <c r="E804" s="60" t="str">
        <f>VLOOKUP('база от провайдера'!A778,Лист1!B$2:F$11,2,FALSE)</f>
        <v>Вологодская область</v>
      </c>
      <c r="F804" s="60"/>
      <c r="G804" s="61" t="str">
        <f>VLOOKUP('база от провайдера'!A778,Лист1!B$2:F$11,3,FALSE)</f>
        <v>Вологда</v>
      </c>
      <c r="H804" s="60" t="str">
        <f>VLOOKUP('база от провайдера'!A778,Лист1!B$2:F$11,4,FALSE)</f>
        <v>г</v>
      </c>
      <c r="I804" s="60" t="str">
        <f>VLOOKUP('база от провайдера'!A778,Лист1!B$2:F$11,5,FALSE)</f>
        <v>ДА</v>
      </c>
      <c r="J804" s="60" t="str">
        <f>'база от провайдера'!D778</f>
        <v>Казакова</v>
      </c>
      <c r="K804" s="60" t="str">
        <f>IF( 'база от провайдера'!F778&lt;&gt;"",CONCATENATE('база от провайдера'!E778,"к",'база от провайдера'!F778),'база от провайдера'!E778)</f>
        <v>10</v>
      </c>
      <c r="M804" s="60" t="s">
        <v>1232</v>
      </c>
      <c r="T804" s="60" t="s">
        <v>1233</v>
      </c>
      <c r="AB804" s="62" t="str">
        <f>CONCATENATE(IF('база от провайдера'!G778&lt;&gt;"",CONCATENATE( "Дом запущен: ",'база от провайдера'!G778,". "),""), IF('база от провайдера'!M778&lt;&gt;"",CONCATENATE("Этажей: ",'база от провайдера'!M778,". "),""),  IF('база от провайдера'!N778&lt;&gt;"",CONCATENATE("Квартир: ",'база от провайдера'!N778),""))</f>
        <v>Дом запущен: 29/01/2013-13:35:41. Этажей: 4. Квартир: 5</v>
      </c>
      <c r="AC804" s="60"/>
      <c r="AD804" s="63" t="s">
        <v>1234</v>
      </c>
    </row>
    <row r="805" spans="2:30" x14ac:dyDescent="0.25">
      <c r="B805" s="18">
        <f t="shared" si="24"/>
        <v>3</v>
      </c>
      <c r="C805" s="17" t="str">
        <f t="shared" si="25"/>
        <v>Билайн</v>
      </c>
      <c r="D805" s="9"/>
      <c r="E805" s="60" t="str">
        <f>VLOOKUP('база от провайдера'!A779,Лист1!B$2:F$11,2,FALSE)</f>
        <v>Вологодская область</v>
      </c>
      <c r="F805" s="60"/>
      <c r="G805" s="61" t="str">
        <f>VLOOKUP('база от провайдера'!A779,Лист1!B$2:F$11,3,FALSE)</f>
        <v>Вологда</v>
      </c>
      <c r="H805" s="60" t="str">
        <f>VLOOKUP('база от провайдера'!A779,Лист1!B$2:F$11,4,FALSE)</f>
        <v>г</v>
      </c>
      <c r="I805" s="60" t="str">
        <f>VLOOKUP('база от провайдера'!A779,Лист1!B$2:F$11,5,FALSE)</f>
        <v>ДА</v>
      </c>
      <c r="J805" s="60" t="str">
        <f>'база от провайдера'!D779</f>
        <v>Казакова</v>
      </c>
      <c r="K805" s="60" t="str">
        <f>IF( 'база от провайдера'!F779&lt;&gt;"",CONCATENATE('база от провайдера'!E779,"к",'база от провайдера'!F779),'база от провайдера'!E779)</f>
        <v>13</v>
      </c>
      <c r="M805" s="60" t="s">
        <v>1232</v>
      </c>
      <c r="T805" s="60" t="s">
        <v>1233</v>
      </c>
      <c r="AB805" s="62" t="str">
        <f>CONCATENATE(IF('база от провайдера'!G779&lt;&gt;"",CONCATENATE( "Дом запущен: ",'база от провайдера'!G779,". "),""), IF('база от провайдера'!M779&lt;&gt;"",CONCATENATE("Этажей: ",'база от провайдера'!M779,". "),""),  IF('база от провайдера'!N779&lt;&gt;"",CONCATENATE("Квартир: ",'база от провайдера'!N779),""))</f>
        <v>Дом запущен: 29/01/2013-13:35:39. Этажей: 4. Квартир: 5</v>
      </c>
      <c r="AC805" s="60"/>
      <c r="AD805" s="67" t="s">
        <v>1234</v>
      </c>
    </row>
    <row r="806" spans="2:30" x14ac:dyDescent="0.25">
      <c r="B806" s="18">
        <f t="shared" si="24"/>
        <v>3</v>
      </c>
      <c r="C806" s="17" t="str">
        <f t="shared" si="25"/>
        <v>Билайн</v>
      </c>
      <c r="D806" s="9"/>
      <c r="E806" s="60" t="str">
        <f>VLOOKUP('база от провайдера'!A780,Лист1!B$2:F$11,2,FALSE)</f>
        <v>Вологодская область</v>
      </c>
      <c r="F806" s="60"/>
      <c r="G806" s="61" t="str">
        <f>VLOOKUP('база от провайдера'!A780,Лист1!B$2:F$11,3,FALSE)</f>
        <v>Вологда</v>
      </c>
      <c r="H806" s="60" t="str">
        <f>VLOOKUP('база от провайдера'!A780,Лист1!B$2:F$11,4,FALSE)</f>
        <v>г</v>
      </c>
      <c r="I806" s="60" t="str">
        <f>VLOOKUP('база от провайдера'!A780,Лист1!B$2:F$11,5,FALSE)</f>
        <v>ДА</v>
      </c>
      <c r="J806" s="60" t="str">
        <f>'база от провайдера'!D780</f>
        <v>Казакова</v>
      </c>
      <c r="K806" s="60" t="str">
        <f>IF( 'база от провайдера'!F780&lt;&gt;"",CONCATENATE('база от провайдера'!E780,"к",'база от провайдера'!F780),'база от провайдера'!E780)</f>
        <v>11А</v>
      </c>
      <c r="M806" s="60" t="s">
        <v>1232</v>
      </c>
      <c r="T806" s="60" t="s">
        <v>1233</v>
      </c>
      <c r="AB806" s="62" t="str">
        <f>CONCATENATE(IF('база от провайдера'!G780&lt;&gt;"",CONCATENATE( "Дом запущен: ",'база от провайдера'!G780,". "),""), IF('база от провайдера'!M780&lt;&gt;"",CONCATENATE("Этажей: ",'база от провайдера'!M780,". "),""),  IF('база от провайдера'!N780&lt;&gt;"",CONCATENATE("Квартир: ",'база от провайдера'!N780),""))</f>
        <v>Дом запущен: 29/01/2013-13:35:53. Этажей: 6. Квартир: 5</v>
      </c>
      <c r="AC806" s="60"/>
      <c r="AD806" s="63" t="s">
        <v>1234</v>
      </c>
    </row>
    <row r="807" spans="2:30" x14ac:dyDescent="0.25">
      <c r="B807" s="18">
        <f t="shared" si="24"/>
        <v>3</v>
      </c>
      <c r="C807" s="17" t="str">
        <f t="shared" si="25"/>
        <v>Билайн</v>
      </c>
      <c r="D807" s="9"/>
      <c r="E807" s="60" t="str">
        <f>VLOOKUP('база от провайдера'!A781,Лист1!B$2:F$11,2,FALSE)</f>
        <v>Вологодская область</v>
      </c>
      <c r="F807" s="60"/>
      <c r="G807" s="61" t="str">
        <f>VLOOKUP('база от провайдера'!A781,Лист1!B$2:F$11,3,FALSE)</f>
        <v>Вологда</v>
      </c>
      <c r="H807" s="60" t="str">
        <f>VLOOKUP('база от провайдера'!A781,Лист1!B$2:F$11,4,FALSE)</f>
        <v>г</v>
      </c>
      <c r="I807" s="60" t="str">
        <f>VLOOKUP('база от провайдера'!A781,Лист1!B$2:F$11,5,FALSE)</f>
        <v>ДА</v>
      </c>
      <c r="J807" s="60" t="str">
        <f>'база от провайдера'!D781</f>
        <v>Левичева</v>
      </c>
      <c r="K807" s="60" t="str">
        <f>IF( 'база от провайдера'!F781&lt;&gt;"",CONCATENATE('база от провайдера'!E781,"к",'база от провайдера'!F781),'база от провайдера'!E781)</f>
        <v>28</v>
      </c>
      <c r="M807" s="60" t="s">
        <v>1232</v>
      </c>
      <c r="T807" s="60" t="s">
        <v>1233</v>
      </c>
      <c r="AB807" s="62" t="str">
        <f>CONCATENATE(IF('база от провайдера'!G781&lt;&gt;"",CONCATENATE( "Дом запущен: ",'база от провайдера'!G781,". "),""), IF('база от провайдера'!M781&lt;&gt;"",CONCATENATE("Этажей: ",'база от провайдера'!M781,". "),""),  IF('база от провайдера'!N781&lt;&gt;"",CONCATENATE("Квартир: ",'база от провайдера'!N781),""))</f>
        <v xml:space="preserve">Дом запущен: 31/08/2015-15:41:09. Этажей: 2. </v>
      </c>
      <c r="AC807" s="60"/>
      <c r="AD807" s="67" t="s">
        <v>1234</v>
      </c>
    </row>
    <row r="808" spans="2:30" x14ac:dyDescent="0.25">
      <c r="B808" s="18">
        <f t="shared" si="24"/>
        <v>3</v>
      </c>
      <c r="C808" s="17" t="str">
        <f t="shared" si="25"/>
        <v>Билайн</v>
      </c>
      <c r="D808" s="9"/>
      <c r="E808" s="60" t="str">
        <f>VLOOKUP('база от провайдера'!A782,Лист1!B$2:F$11,2,FALSE)</f>
        <v>Вологодская область</v>
      </c>
      <c r="F808" s="60"/>
      <c r="G808" s="61" t="str">
        <f>VLOOKUP('база от провайдера'!A782,Лист1!B$2:F$11,3,FALSE)</f>
        <v>Вологда</v>
      </c>
      <c r="H808" s="60" t="str">
        <f>VLOOKUP('база от провайдера'!A782,Лист1!B$2:F$11,4,FALSE)</f>
        <v>г</v>
      </c>
      <c r="I808" s="60" t="str">
        <f>VLOOKUP('база от провайдера'!A782,Лист1!B$2:F$11,5,FALSE)</f>
        <v>ДА</v>
      </c>
      <c r="J808" s="60" t="str">
        <f>'база от провайдера'!D782</f>
        <v>Левичева</v>
      </c>
      <c r="K808" s="60" t="str">
        <f>IF( 'база от провайдера'!F782&lt;&gt;"",CONCATENATE('база от провайдера'!E782,"к",'база от провайдера'!F782),'база от провайдера'!E782)</f>
        <v>30А</v>
      </c>
      <c r="M808" s="60" t="s">
        <v>1232</v>
      </c>
      <c r="T808" s="60" t="s">
        <v>1233</v>
      </c>
      <c r="AB808" s="62" t="str">
        <f>CONCATENATE(IF('база от провайдера'!G782&lt;&gt;"",CONCATENATE( "Дом запущен: ",'база от провайдера'!G782,". "),""), IF('база от провайдера'!M782&lt;&gt;"",CONCATENATE("Этажей: ",'база от провайдера'!M782,". "),""),  IF('база от провайдера'!N782&lt;&gt;"",CONCATENATE("Квартир: ",'база от провайдера'!N782),""))</f>
        <v xml:space="preserve">Дом запущен: 06/10/2015-18:11:16. Этажей: 1. </v>
      </c>
      <c r="AC808" s="60"/>
      <c r="AD808" s="63" t="s">
        <v>1234</v>
      </c>
    </row>
    <row r="809" spans="2:30" x14ac:dyDescent="0.25">
      <c r="B809" s="18">
        <f t="shared" si="24"/>
        <v>3</v>
      </c>
      <c r="C809" s="17" t="str">
        <f t="shared" si="25"/>
        <v>Билайн</v>
      </c>
      <c r="D809" s="9"/>
      <c r="E809" s="60" t="str">
        <f>VLOOKUP('база от провайдера'!A783,Лист1!B$2:F$11,2,FALSE)</f>
        <v>Вологодская область</v>
      </c>
      <c r="F809" s="60"/>
      <c r="G809" s="61" t="str">
        <f>VLOOKUP('база от провайдера'!A783,Лист1!B$2:F$11,3,FALSE)</f>
        <v>Вологда</v>
      </c>
      <c r="H809" s="60" t="str">
        <f>VLOOKUP('база от провайдера'!A783,Лист1!B$2:F$11,4,FALSE)</f>
        <v>г</v>
      </c>
      <c r="I809" s="60" t="str">
        <f>VLOOKUP('база от провайдера'!A783,Лист1!B$2:F$11,5,FALSE)</f>
        <v>ДА</v>
      </c>
      <c r="J809" s="60" t="str">
        <f>'база от провайдера'!D783</f>
        <v>Окружное</v>
      </c>
      <c r="K809" s="60" t="str">
        <f>IF( 'база от провайдера'!F783&lt;&gt;"",CONCATENATE('база от провайдера'!E783,"к",'база от провайдера'!F783),'база от провайдера'!E783)</f>
        <v>19</v>
      </c>
      <c r="M809" s="60" t="s">
        <v>1232</v>
      </c>
      <c r="T809" s="60" t="s">
        <v>1233</v>
      </c>
      <c r="AB809" s="62" t="str">
        <f>CONCATENATE(IF('база от провайдера'!G783&lt;&gt;"",CONCATENATE( "Дом запущен: ",'база от провайдера'!G783,". "),""), IF('база от провайдера'!M783&lt;&gt;"",CONCATENATE("Этажей: ",'база от провайдера'!M783,". "),""),  IF('база от провайдера'!N783&lt;&gt;"",CONCATENATE("Квартир: ",'база от провайдера'!N783),""))</f>
        <v>Дом запущен: 15/11/2011-14:44:56. Этажей: 4. Квартир: 5</v>
      </c>
      <c r="AC809" s="60"/>
      <c r="AD809" s="67" t="s">
        <v>1234</v>
      </c>
    </row>
    <row r="810" spans="2:30" x14ac:dyDescent="0.25">
      <c r="B810" s="18">
        <f t="shared" si="24"/>
        <v>3</v>
      </c>
      <c r="C810" s="17" t="str">
        <f t="shared" si="25"/>
        <v>Билайн</v>
      </c>
      <c r="D810" s="9"/>
      <c r="E810" s="60" t="str">
        <f>VLOOKUP('база от провайдера'!A784,Лист1!B$2:F$11,2,FALSE)</f>
        <v>Вологодская область</v>
      </c>
      <c r="F810" s="60"/>
      <c r="G810" s="61" t="str">
        <f>VLOOKUP('база от провайдера'!A784,Лист1!B$2:F$11,3,FALSE)</f>
        <v>Вологда</v>
      </c>
      <c r="H810" s="60" t="str">
        <f>VLOOKUP('база от провайдера'!A784,Лист1!B$2:F$11,4,FALSE)</f>
        <v>г</v>
      </c>
      <c r="I810" s="60" t="str">
        <f>VLOOKUP('база от провайдера'!A784,Лист1!B$2:F$11,5,FALSE)</f>
        <v>ДА</v>
      </c>
      <c r="J810" s="60" t="str">
        <f>'база от провайдера'!D784</f>
        <v>Пугачева</v>
      </c>
      <c r="K810" s="60" t="str">
        <f>IF( 'база от провайдера'!F784&lt;&gt;"",CONCATENATE('база от провайдера'!E784,"к",'база от провайдера'!F784),'база от провайдера'!E784)</f>
        <v>83</v>
      </c>
      <c r="M810" s="60" t="s">
        <v>1232</v>
      </c>
      <c r="T810" s="60" t="s">
        <v>1233</v>
      </c>
      <c r="AB810" s="62" t="str">
        <f>CONCATENATE(IF('база от провайдера'!G784&lt;&gt;"",CONCATENATE( "Дом запущен: ",'база от провайдера'!G784,". "),""), IF('база от провайдера'!M784&lt;&gt;"",CONCATENATE("Этажей: ",'база от провайдера'!M784,". "),""),  IF('база от провайдера'!N784&lt;&gt;"",CONCATENATE("Квартир: ",'база от провайдера'!N784),""))</f>
        <v>Дом запущен: 10/12/2014-13:57:18. Этажей: 8. Квартир: 5</v>
      </c>
      <c r="AC810" s="60"/>
      <c r="AD810" s="63" t="s">
        <v>1234</v>
      </c>
    </row>
    <row r="811" spans="2:30" x14ac:dyDescent="0.25">
      <c r="B811" s="18">
        <f t="shared" si="24"/>
        <v>3</v>
      </c>
      <c r="C811" s="17" t="str">
        <f t="shared" si="25"/>
        <v>Билайн</v>
      </c>
      <c r="D811" s="9"/>
      <c r="E811" s="60" t="str">
        <f>VLOOKUP('база от провайдера'!A785,Лист1!B$2:F$11,2,FALSE)</f>
        <v>Вологодская область</v>
      </c>
      <c r="F811" s="60"/>
      <c r="G811" s="61" t="str">
        <f>VLOOKUP('база от провайдера'!A785,Лист1!B$2:F$11,3,FALSE)</f>
        <v>Вологда</v>
      </c>
      <c r="H811" s="60" t="str">
        <f>VLOOKUP('база от провайдера'!A785,Лист1!B$2:F$11,4,FALSE)</f>
        <v>г</v>
      </c>
      <c r="I811" s="60" t="str">
        <f>VLOOKUP('база от провайдера'!A785,Лист1!B$2:F$11,5,FALSE)</f>
        <v>ДА</v>
      </c>
      <c r="J811" s="60" t="str">
        <f>'база от провайдера'!D785</f>
        <v>Пугачева</v>
      </c>
      <c r="K811" s="60" t="str">
        <f>IF( 'база от провайдера'!F785&lt;&gt;"",CONCATENATE('база от провайдера'!E785,"к",'база от провайдера'!F785),'база от провайдера'!E785)</f>
        <v>32А</v>
      </c>
      <c r="M811" s="60" t="s">
        <v>1232</v>
      </c>
      <c r="T811" s="60" t="s">
        <v>1233</v>
      </c>
      <c r="AB811" s="62" t="str">
        <f>CONCATENATE(IF('база от провайдера'!G785&lt;&gt;"",CONCATENATE( "Дом запущен: ",'база от провайдера'!G785,". "),""), IF('база от провайдера'!M785&lt;&gt;"",CONCATENATE("Этажей: ",'база от провайдера'!M785,". "),""),  IF('база от провайдера'!N785&lt;&gt;"",CONCATENATE("Квартир: ",'база от провайдера'!N785),""))</f>
        <v>Дом запущен: 26/12/2014-12:28:34. Этажей: 4. Квартир: 5</v>
      </c>
      <c r="AC811" s="60"/>
      <c r="AD811" s="67" t="s">
        <v>1234</v>
      </c>
    </row>
    <row r="812" spans="2:30" x14ac:dyDescent="0.25">
      <c r="B812" s="18">
        <f t="shared" si="24"/>
        <v>3</v>
      </c>
      <c r="C812" s="17" t="str">
        <f t="shared" si="25"/>
        <v>Билайн</v>
      </c>
      <c r="D812" s="9"/>
      <c r="E812" s="60" t="str">
        <f>VLOOKUP('база от провайдера'!A786,Лист1!B$2:F$11,2,FALSE)</f>
        <v>Вологодская область</v>
      </c>
      <c r="F812" s="60"/>
      <c r="G812" s="61" t="str">
        <f>VLOOKUP('база от провайдера'!A786,Лист1!B$2:F$11,3,FALSE)</f>
        <v>Вологда</v>
      </c>
      <c r="H812" s="60" t="str">
        <f>VLOOKUP('база от провайдера'!A786,Лист1!B$2:F$11,4,FALSE)</f>
        <v>г</v>
      </c>
      <c r="I812" s="60" t="str">
        <f>VLOOKUP('база от провайдера'!A786,Лист1!B$2:F$11,5,FALSE)</f>
        <v>ДА</v>
      </c>
      <c r="J812" s="60" t="str">
        <f>'база от провайдера'!D786</f>
        <v>Пугачева</v>
      </c>
      <c r="K812" s="60" t="str">
        <f>IF( 'база от провайдера'!F786&lt;&gt;"",CONCATENATE('база от провайдера'!E786,"к",'база от провайдера'!F786),'база от провайдера'!E786)</f>
        <v>73В</v>
      </c>
      <c r="M812" s="60" t="s">
        <v>1232</v>
      </c>
      <c r="T812" s="60" t="s">
        <v>1233</v>
      </c>
      <c r="AB812" s="62" t="str">
        <f>CONCATENATE(IF('база от провайдера'!G786&lt;&gt;"",CONCATENATE( "Дом запущен: ",'база от провайдера'!G786,". "),""), IF('база от провайдера'!M786&lt;&gt;"",CONCATENATE("Этажей: ",'база от провайдера'!M786,". "),""),  IF('база от провайдера'!N786&lt;&gt;"",CONCATENATE("Квартир: ",'база от провайдера'!N786),""))</f>
        <v>Дом запущен: 26/12/2014-12:28:32. Этажей: 2. Квартир: 5</v>
      </c>
      <c r="AC812" s="60"/>
      <c r="AD812" s="63" t="s">
        <v>1234</v>
      </c>
    </row>
    <row r="813" spans="2:30" x14ac:dyDescent="0.25">
      <c r="B813" s="18">
        <f t="shared" si="24"/>
        <v>3</v>
      </c>
      <c r="C813" s="17" t="str">
        <f t="shared" si="25"/>
        <v>Билайн</v>
      </c>
      <c r="D813" s="9"/>
      <c r="E813" s="60" t="str">
        <f>VLOOKUP('база от провайдера'!A787,Лист1!B$2:F$11,2,FALSE)</f>
        <v>Вологодская область</v>
      </c>
      <c r="F813" s="60"/>
      <c r="G813" s="61" t="str">
        <f>VLOOKUP('база от провайдера'!A787,Лист1!B$2:F$11,3,FALSE)</f>
        <v>Вологда</v>
      </c>
      <c r="H813" s="60" t="str">
        <f>VLOOKUP('база от провайдера'!A787,Лист1!B$2:F$11,4,FALSE)</f>
        <v>г</v>
      </c>
      <c r="I813" s="60" t="str">
        <f>VLOOKUP('база от провайдера'!A787,Лист1!B$2:F$11,5,FALSE)</f>
        <v>ДА</v>
      </c>
      <c r="J813" s="60" t="str">
        <f>'база от провайдера'!D787</f>
        <v>Северная</v>
      </c>
      <c r="K813" s="60" t="str">
        <f>IF( 'база от провайдера'!F787&lt;&gt;"",CONCATENATE('база от провайдера'!E787,"к",'база от провайдера'!F787),'база от провайдера'!E787)</f>
        <v>12</v>
      </c>
      <c r="M813" s="60" t="s">
        <v>1232</v>
      </c>
      <c r="T813" s="60" t="s">
        <v>1233</v>
      </c>
      <c r="AB813" s="62" t="str">
        <f>CONCATENATE(IF('база от провайдера'!G787&lt;&gt;"",CONCATENATE( "Дом запущен: ",'база от провайдера'!G787,". "),""), IF('база от провайдера'!M787&lt;&gt;"",CONCATENATE("Этажей: ",'база от провайдера'!M787,". "),""),  IF('база от провайдера'!N787&lt;&gt;"",CONCATENATE("Квартир: ",'база от провайдера'!N787),""))</f>
        <v>Дом запущен: 26/12/2014-12:28:10. Этажей: 1. Квартир: 5</v>
      </c>
      <c r="AC813" s="60"/>
      <c r="AD813" s="67" t="s">
        <v>1234</v>
      </c>
    </row>
    <row r="814" spans="2:30" x14ac:dyDescent="0.25">
      <c r="B814" s="18">
        <f t="shared" si="24"/>
        <v>3</v>
      </c>
      <c r="C814" s="17" t="str">
        <f t="shared" si="25"/>
        <v>Билайн</v>
      </c>
      <c r="D814" s="9"/>
      <c r="E814" s="60" t="str">
        <f>VLOOKUP('база от провайдера'!A788,Лист1!B$2:F$11,2,FALSE)</f>
        <v>Вологодская область</v>
      </c>
      <c r="F814" s="60"/>
      <c r="G814" s="61" t="str">
        <f>VLOOKUP('база от провайдера'!A788,Лист1!B$2:F$11,3,FALSE)</f>
        <v>Вологда</v>
      </c>
      <c r="H814" s="60" t="str">
        <f>VLOOKUP('база от провайдера'!A788,Лист1!B$2:F$11,4,FALSE)</f>
        <v>г</v>
      </c>
      <c r="I814" s="60" t="str">
        <f>VLOOKUP('база от провайдера'!A788,Лист1!B$2:F$11,5,FALSE)</f>
        <v>ДА</v>
      </c>
      <c r="J814" s="60" t="str">
        <f>'база от провайдера'!D788</f>
        <v>Северная</v>
      </c>
      <c r="K814" s="60" t="str">
        <f>IF( 'база от провайдера'!F788&lt;&gt;"",CONCATENATE('база от провайдера'!E788,"к",'база от провайдера'!F788),'база от провайдера'!E788)</f>
        <v>14</v>
      </c>
      <c r="M814" s="60" t="s">
        <v>1232</v>
      </c>
      <c r="T814" s="60" t="s">
        <v>1233</v>
      </c>
      <c r="AB814" s="62" t="str">
        <f>CONCATENATE(IF('база от провайдера'!G788&lt;&gt;"",CONCATENATE( "Дом запущен: ",'база от провайдера'!G788,". "),""), IF('база от провайдера'!M788&lt;&gt;"",CONCATENATE("Этажей: ",'база от провайдера'!M788,". "),""),  IF('база от провайдера'!N788&lt;&gt;"",CONCATENATE("Квартир: ",'база от провайдера'!N788),""))</f>
        <v>Дом запущен: 26/12/2014-12:28:12. Этажей: 1. Квартир: 5</v>
      </c>
      <c r="AC814" s="60"/>
      <c r="AD814" s="63" t="s">
        <v>1234</v>
      </c>
    </row>
    <row r="815" spans="2:30" x14ac:dyDescent="0.25">
      <c r="B815" s="18">
        <f t="shared" si="24"/>
        <v>3</v>
      </c>
      <c r="C815" s="17" t="str">
        <f t="shared" si="25"/>
        <v>Билайн</v>
      </c>
      <c r="D815" s="9"/>
      <c r="E815" s="60" t="str">
        <f>VLOOKUP('база от провайдера'!A789,Лист1!B$2:F$11,2,FALSE)</f>
        <v>Вологодская область</v>
      </c>
      <c r="F815" s="60"/>
      <c r="G815" s="61" t="str">
        <f>VLOOKUP('база от провайдера'!A789,Лист1!B$2:F$11,3,FALSE)</f>
        <v>Вологда</v>
      </c>
      <c r="H815" s="60" t="str">
        <f>VLOOKUP('база от провайдера'!A789,Лист1!B$2:F$11,4,FALSE)</f>
        <v>г</v>
      </c>
      <c r="I815" s="60" t="str">
        <f>VLOOKUP('база от провайдера'!A789,Лист1!B$2:F$11,5,FALSE)</f>
        <v>ДА</v>
      </c>
      <c r="J815" s="60" t="str">
        <f>'база от провайдера'!D789</f>
        <v>Северная</v>
      </c>
      <c r="K815" s="60" t="str">
        <f>IF( 'база от провайдера'!F789&lt;&gt;"",CONCATENATE('база от провайдера'!E789,"к",'база от провайдера'!F789),'база от провайдера'!E789)</f>
        <v>16</v>
      </c>
      <c r="M815" s="60" t="s">
        <v>1232</v>
      </c>
      <c r="T815" s="60" t="s">
        <v>1233</v>
      </c>
      <c r="AB815" s="62" t="str">
        <f>CONCATENATE(IF('база от провайдера'!G789&lt;&gt;"",CONCATENATE( "Дом запущен: ",'база от провайдера'!G789,". "),""), IF('база от провайдера'!M789&lt;&gt;"",CONCATENATE("Этажей: ",'база от провайдера'!M789,". "),""),  IF('база от провайдера'!N789&lt;&gt;"",CONCATENATE("Квартир: ",'база от провайдера'!N789),""))</f>
        <v>Дом запущен: 26/12/2014-12:28:14. Этажей: 4. Квартир: 5</v>
      </c>
      <c r="AC815" s="60"/>
      <c r="AD815" s="67" t="s">
        <v>1234</v>
      </c>
    </row>
    <row r="816" spans="2:30" x14ac:dyDescent="0.25">
      <c r="B816" s="18">
        <f t="shared" si="24"/>
        <v>3</v>
      </c>
      <c r="C816" s="17" t="str">
        <f t="shared" si="25"/>
        <v>Билайн</v>
      </c>
      <c r="D816" s="9"/>
      <c r="E816" s="60" t="str">
        <f>VLOOKUP('база от провайдера'!A790,Лист1!B$2:F$11,2,FALSE)</f>
        <v>Вологодская область</v>
      </c>
      <c r="F816" s="60"/>
      <c r="G816" s="61" t="str">
        <f>VLOOKUP('база от провайдера'!A790,Лист1!B$2:F$11,3,FALSE)</f>
        <v>Вологда</v>
      </c>
      <c r="H816" s="60" t="str">
        <f>VLOOKUP('база от провайдера'!A790,Лист1!B$2:F$11,4,FALSE)</f>
        <v>г</v>
      </c>
      <c r="I816" s="60" t="str">
        <f>VLOOKUP('база от провайдера'!A790,Лист1!B$2:F$11,5,FALSE)</f>
        <v>ДА</v>
      </c>
      <c r="J816" s="60" t="str">
        <f>'база от провайдера'!D790</f>
        <v>Северная</v>
      </c>
      <c r="K816" s="60" t="str">
        <f>IF( 'база от провайдера'!F790&lt;&gt;"",CONCATENATE('база от провайдера'!E790,"к",'база от провайдера'!F790),'база от провайдера'!E790)</f>
        <v>18</v>
      </c>
      <c r="M816" s="60" t="s">
        <v>1232</v>
      </c>
      <c r="T816" s="60" t="s">
        <v>1233</v>
      </c>
      <c r="AB816" s="62" t="str">
        <f>CONCATENATE(IF('база от провайдера'!G790&lt;&gt;"",CONCATENATE( "Дом запущен: ",'база от провайдера'!G790,". "),""), IF('база от провайдера'!M790&lt;&gt;"",CONCATENATE("Этажей: ",'база от провайдера'!M790,". "),""),  IF('база от провайдера'!N790&lt;&gt;"",CONCATENATE("Квартир: ",'база от провайдера'!N790),""))</f>
        <v>Дом запущен: 26/12/2014-12:28:19. Этажей: 7. Квартир: 5</v>
      </c>
      <c r="AC816" s="60"/>
      <c r="AD816" s="63" t="s">
        <v>1234</v>
      </c>
    </row>
    <row r="817" spans="2:30" x14ac:dyDescent="0.25">
      <c r="B817" s="18">
        <f t="shared" si="24"/>
        <v>3</v>
      </c>
      <c r="C817" s="17" t="str">
        <f t="shared" si="25"/>
        <v>Билайн</v>
      </c>
      <c r="D817" s="9"/>
      <c r="E817" s="60" t="str">
        <f>VLOOKUP('база от провайдера'!A791,Лист1!B$2:F$11,2,FALSE)</f>
        <v>Вологодская область</v>
      </c>
      <c r="F817" s="60"/>
      <c r="G817" s="61" t="str">
        <f>VLOOKUP('база от провайдера'!A791,Лист1!B$2:F$11,3,FALSE)</f>
        <v>Вологда</v>
      </c>
      <c r="H817" s="60" t="str">
        <f>VLOOKUP('база от провайдера'!A791,Лист1!B$2:F$11,4,FALSE)</f>
        <v>г</v>
      </c>
      <c r="I817" s="60" t="str">
        <f>VLOOKUP('база от провайдера'!A791,Лист1!B$2:F$11,5,FALSE)</f>
        <v>ДА</v>
      </c>
      <c r="J817" s="60" t="str">
        <f>'база от провайдера'!D791</f>
        <v>Северная</v>
      </c>
      <c r="K817" s="60" t="str">
        <f>IF( 'база от провайдера'!F791&lt;&gt;"",CONCATENATE('база от провайдера'!E791,"к",'база от провайдера'!F791),'база от провайдера'!E791)</f>
        <v>21</v>
      </c>
      <c r="M817" s="60" t="s">
        <v>1232</v>
      </c>
      <c r="T817" s="60" t="s">
        <v>1233</v>
      </c>
      <c r="AB817" s="62" t="str">
        <f>CONCATENATE(IF('база от провайдера'!G791&lt;&gt;"",CONCATENATE( "Дом запущен: ",'база от провайдера'!G791,". "),""), IF('база от провайдера'!M791&lt;&gt;"",CONCATENATE("Этажей: ",'база от провайдера'!M791,". "),""),  IF('база от провайдера'!N791&lt;&gt;"",CONCATENATE("Квартир: ",'база от провайдера'!N791),""))</f>
        <v>Дом запущен: 23/07/2014-17:03:19. Этажей: 6. Квартир: 5</v>
      </c>
      <c r="AC817" s="60"/>
      <c r="AD817" s="67" t="s">
        <v>1234</v>
      </c>
    </row>
    <row r="818" spans="2:30" x14ac:dyDescent="0.25">
      <c r="B818" s="18">
        <f t="shared" si="24"/>
        <v>3</v>
      </c>
      <c r="C818" s="17" t="str">
        <f t="shared" si="25"/>
        <v>Билайн</v>
      </c>
      <c r="D818" s="9"/>
      <c r="E818" s="60" t="str">
        <f>VLOOKUP('база от провайдера'!A792,Лист1!B$2:F$11,2,FALSE)</f>
        <v>Вологодская область</v>
      </c>
      <c r="F818" s="60"/>
      <c r="G818" s="61" t="str">
        <f>VLOOKUP('база от провайдера'!A792,Лист1!B$2:F$11,3,FALSE)</f>
        <v>Вологда</v>
      </c>
      <c r="H818" s="60" t="str">
        <f>VLOOKUP('база от провайдера'!A792,Лист1!B$2:F$11,4,FALSE)</f>
        <v>г</v>
      </c>
      <c r="I818" s="60" t="str">
        <f>VLOOKUP('база от провайдера'!A792,Лист1!B$2:F$11,5,FALSE)</f>
        <v>ДА</v>
      </c>
      <c r="J818" s="60" t="str">
        <f>'база от провайдера'!D792</f>
        <v>Северная</v>
      </c>
      <c r="K818" s="60" t="str">
        <f>IF( 'база от провайдера'!F792&lt;&gt;"",CONCATENATE('база от провайдера'!E792,"к",'база от провайдера'!F792),'база от провайдера'!E792)</f>
        <v>10А</v>
      </c>
      <c r="M818" s="60" t="s">
        <v>1232</v>
      </c>
      <c r="T818" s="60" t="s">
        <v>1233</v>
      </c>
      <c r="AB818" s="62" t="str">
        <f>CONCATENATE(IF('база от провайдера'!G792&lt;&gt;"",CONCATENATE( "Дом запущен: ",'база от провайдера'!G792,". "),""), IF('база от провайдера'!M792&lt;&gt;"",CONCATENATE("Этажей: ",'база от провайдера'!M792,". "),""),  IF('база от провайдера'!N792&lt;&gt;"",CONCATENATE("Квартир: ",'база от провайдера'!N792),""))</f>
        <v>Дом запущен: 26/12/2014-12:28:07. Этажей: 4. Квартир: 5</v>
      </c>
      <c r="AC818" s="60"/>
      <c r="AD818" s="63" t="s">
        <v>1234</v>
      </c>
    </row>
    <row r="819" spans="2:30" x14ac:dyDescent="0.25">
      <c r="B819" s="18">
        <f t="shared" si="24"/>
        <v>3</v>
      </c>
      <c r="C819" s="17" t="str">
        <f t="shared" si="25"/>
        <v>Билайн</v>
      </c>
      <c r="D819" s="9"/>
      <c r="E819" s="60" t="str">
        <f>VLOOKUP('база от провайдера'!A793,Лист1!B$2:F$11,2,FALSE)</f>
        <v>Вологодская область</v>
      </c>
      <c r="F819" s="60"/>
      <c r="G819" s="61" t="str">
        <f>VLOOKUP('база от провайдера'!A793,Лист1!B$2:F$11,3,FALSE)</f>
        <v>Вологда</v>
      </c>
      <c r="H819" s="60" t="str">
        <f>VLOOKUP('база от провайдера'!A793,Лист1!B$2:F$11,4,FALSE)</f>
        <v>г</v>
      </c>
      <c r="I819" s="60" t="str">
        <f>VLOOKUP('база от провайдера'!A793,Лист1!B$2:F$11,5,FALSE)</f>
        <v>ДА</v>
      </c>
      <c r="J819" s="60" t="str">
        <f>'база от провайдера'!D793</f>
        <v>Северная</v>
      </c>
      <c r="K819" s="60" t="str">
        <f>IF( 'база от провайдера'!F793&lt;&gt;"",CONCATENATE('база от провайдера'!E793,"к",'база от провайдера'!F793),'база от провайдера'!E793)</f>
        <v>24А</v>
      </c>
      <c r="M819" s="60" t="s">
        <v>1232</v>
      </c>
      <c r="T819" s="60" t="s">
        <v>1233</v>
      </c>
      <c r="AB819" s="62" t="str">
        <f>CONCATENATE(IF('база от провайдера'!G793&lt;&gt;"",CONCATENATE( "Дом запущен: ",'база от провайдера'!G793,". "),""), IF('база от провайдера'!M793&lt;&gt;"",CONCATENATE("Этажей: ",'база от провайдера'!M793,". "),""),  IF('база от провайдера'!N793&lt;&gt;"",CONCATENATE("Квартир: ",'база от провайдера'!N793),""))</f>
        <v>Дом запущен: 10/12/2014-13:57:04. Этажей: 8. Квартир: 5</v>
      </c>
      <c r="AC819" s="60"/>
      <c r="AD819" s="67" t="s">
        <v>1234</v>
      </c>
    </row>
    <row r="820" spans="2:30" x14ac:dyDescent="0.25">
      <c r="B820" s="18">
        <f t="shared" si="24"/>
        <v>3</v>
      </c>
      <c r="C820" s="17" t="str">
        <f t="shared" si="25"/>
        <v>Билайн</v>
      </c>
      <c r="D820" s="9"/>
      <c r="E820" s="60" t="str">
        <f>VLOOKUP('база от провайдера'!A794,Лист1!B$2:F$11,2,FALSE)</f>
        <v>Вологодская область</v>
      </c>
      <c r="F820" s="60"/>
      <c r="G820" s="61" t="str">
        <f>VLOOKUP('база от провайдера'!A794,Лист1!B$2:F$11,3,FALSE)</f>
        <v>Вологда</v>
      </c>
      <c r="H820" s="60" t="str">
        <f>VLOOKUP('база от провайдера'!A794,Лист1!B$2:F$11,4,FALSE)</f>
        <v>г</v>
      </c>
      <c r="I820" s="60" t="str">
        <f>VLOOKUP('база от провайдера'!A794,Лист1!B$2:F$11,5,FALSE)</f>
        <v>ДА</v>
      </c>
      <c r="J820" s="60" t="str">
        <f>'база от провайдера'!D794</f>
        <v>Школьный</v>
      </c>
      <c r="K820" s="60" t="str">
        <f>IF( 'база от провайдера'!F794&lt;&gt;"",CONCATENATE('база от провайдера'!E794,"к",'база от провайдера'!F794),'база от провайдера'!E794)</f>
        <v>2к2</v>
      </c>
      <c r="M820" s="60" t="s">
        <v>1232</v>
      </c>
      <c r="T820" s="60" t="s">
        <v>1233</v>
      </c>
      <c r="AB820" s="62" t="str">
        <f>CONCATENATE(IF('база от провайдера'!G794&lt;&gt;"",CONCATENATE( "Дом запущен: ",'база от провайдера'!G794,". "),""), IF('база от провайдера'!M794&lt;&gt;"",CONCATENATE("Этажей: ",'база от провайдера'!M794,". "),""),  IF('база от провайдера'!N794&lt;&gt;"",CONCATENATE("Квартир: ",'база от провайдера'!N794),""))</f>
        <v>Дом запущен: 27/12/2013-16:26:09. Этажей: 1. Квартир: 12</v>
      </c>
      <c r="AC820" s="60"/>
      <c r="AD820" s="63" t="s">
        <v>1234</v>
      </c>
    </row>
    <row r="821" spans="2:30" x14ac:dyDescent="0.25">
      <c r="B821" s="18">
        <f t="shared" si="24"/>
        <v>3</v>
      </c>
      <c r="C821" s="17" t="str">
        <f t="shared" si="25"/>
        <v>Билайн</v>
      </c>
      <c r="D821" s="9"/>
      <c r="E821" s="60" t="str">
        <f>VLOOKUP('база от провайдера'!A795,Лист1!B$2:F$11,2,FALSE)</f>
        <v>Вологодская область</v>
      </c>
      <c r="F821" s="60"/>
      <c r="G821" s="61" t="str">
        <f>VLOOKUP('база от провайдера'!A795,Лист1!B$2:F$11,3,FALSE)</f>
        <v>Вологда</v>
      </c>
      <c r="H821" s="60" t="str">
        <f>VLOOKUP('база от провайдера'!A795,Лист1!B$2:F$11,4,FALSE)</f>
        <v>г</v>
      </c>
      <c r="I821" s="60" t="str">
        <f>VLOOKUP('база от провайдера'!A795,Лист1!B$2:F$11,5,FALSE)</f>
        <v>ДА</v>
      </c>
      <c r="J821" s="60" t="str">
        <f>'база от провайдера'!D795</f>
        <v>Ветошкина</v>
      </c>
      <c r="K821" s="60" t="str">
        <f>IF( 'база от провайдера'!F795&lt;&gt;"",CONCATENATE('база от провайдера'!E795,"к",'база от провайдера'!F795),'база от провайдера'!E795)</f>
        <v>37</v>
      </c>
      <c r="M821" s="60" t="s">
        <v>1232</v>
      </c>
      <c r="T821" s="60" t="s">
        <v>1233</v>
      </c>
      <c r="AB821" s="62" t="str">
        <f>CONCATENATE(IF('база от провайдера'!G795&lt;&gt;"",CONCATENATE( "Дом запущен: ",'база от провайдера'!G795,". "),""), IF('база от провайдера'!M795&lt;&gt;"",CONCATENATE("Этажей: ",'база от провайдера'!M795,". "),""),  IF('база от провайдера'!N795&lt;&gt;"",CONCATENATE("Квартир: ",'база от провайдера'!N795),""))</f>
        <v xml:space="preserve">Дом запущен: 29/10/2015-16:48:44. Этажей: 6. </v>
      </c>
      <c r="AC821" s="60"/>
      <c r="AD821" s="67" t="s">
        <v>1234</v>
      </c>
    </row>
    <row r="822" spans="2:30" x14ac:dyDescent="0.25">
      <c r="B822" s="18">
        <f t="shared" si="24"/>
        <v>3</v>
      </c>
      <c r="C822" s="17" t="str">
        <f t="shared" si="25"/>
        <v>Билайн</v>
      </c>
      <c r="D822" s="9"/>
      <c r="E822" s="60" t="str">
        <f>VLOOKUP('база от провайдера'!A796,Лист1!B$2:F$11,2,FALSE)</f>
        <v>Вологодская область</v>
      </c>
      <c r="F822" s="60"/>
      <c r="G822" s="61" t="str">
        <f>VLOOKUP('база от провайдера'!A796,Лист1!B$2:F$11,3,FALSE)</f>
        <v>Вологда</v>
      </c>
      <c r="H822" s="60" t="str">
        <f>VLOOKUP('база от провайдера'!A796,Лист1!B$2:F$11,4,FALSE)</f>
        <v>г</v>
      </c>
      <c r="I822" s="60" t="str">
        <f>VLOOKUP('база от провайдера'!A796,Лист1!B$2:F$11,5,FALSE)</f>
        <v>ДА</v>
      </c>
      <c r="J822" s="60" t="str">
        <f>'база от провайдера'!D796</f>
        <v>Ветошкина</v>
      </c>
      <c r="K822" s="60" t="str">
        <f>IF( 'база от провайдера'!F796&lt;&gt;"",CONCATENATE('база от провайдера'!E796,"к",'база от провайдера'!F796),'база от провайдера'!E796)</f>
        <v>52</v>
      </c>
      <c r="M822" s="60" t="s">
        <v>1232</v>
      </c>
      <c r="T822" s="60" t="s">
        <v>1233</v>
      </c>
      <c r="AB822" s="62" t="str">
        <f>CONCATENATE(IF('база от провайдера'!G796&lt;&gt;"",CONCATENATE( "Дом запущен: ",'база от провайдера'!G796,". "),""), IF('база от провайдера'!M796&lt;&gt;"",CONCATENATE("Этажей: ",'база от провайдера'!M796,". "),""),  IF('база от провайдера'!N796&lt;&gt;"",CONCATENATE("Квартир: ",'база от провайдера'!N796),""))</f>
        <v xml:space="preserve">Дом запущен: 24/09/2015-11:27:58. Этажей: 4. </v>
      </c>
      <c r="AC822" s="60"/>
      <c r="AD822" s="63" t="s">
        <v>1234</v>
      </c>
    </row>
    <row r="823" spans="2:30" x14ac:dyDescent="0.25">
      <c r="B823" s="18">
        <f t="shared" si="24"/>
        <v>3</v>
      </c>
      <c r="C823" s="17" t="str">
        <f t="shared" si="25"/>
        <v>Билайн</v>
      </c>
      <c r="D823" s="9"/>
      <c r="E823" s="60" t="str">
        <f>VLOOKUP('база от провайдера'!A797,Лист1!B$2:F$11,2,FALSE)</f>
        <v>Вологодская область</v>
      </c>
      <c r="F823" s="60"/>
      <c r="G823" s="61" t="str">
        <f>VLOOKUP('база от провайдера'!A797,Лист1!B$2:F$11,3,FALSE)</f>
        <v>Вологда</v>
      </c>
      <c r="H823" s="60" t="str">
        <f>VLOOKUP('база от провайдера'!A797,Лист1!B$2:F$11,4,FALSE)</f>
        <v>г</v>
      </c>
      <c r="I823" s="60" t="str">
        <f>VLOOKUP('база от провайдера'!A797,Лист1!B$2:F$11,5,FALSE)</f>
        <v>ДА</v>
      </c>
      <c r="J823" s="60" t="str">
        <f>'база от провайдера'!D797</f>
        <v>Ветошкина</v>
      </c>
      <c r="K823" s="60" t="str">
        <f>IF( 'база от провайдера'!F797&lt;&gt;"",CONCATENATE('база от провайдера'!E797,"к",'база от провайдера'!F797),'база от провайдера'!E797)</f>
        <v>105</v>
      </c>
      <c r="M823" s="60" t="s">
        <v>1232</v>
      </c>
      <c r="T823" s="60" t="s">
        <v>1233</v>
      </c>
      <c r="AB823" s="62" t="str">
        <f>CONCATENATE(IF('база от провайдера'!G797&lt;&gt;"",CONCATENATE( "Дом запущен: ",'база от провайдера'!G797,". "),""), IF('база от провайдера'!M797&lt;&gt;"",CONCATENATE("Этажей: ",'база от провайдера'!M797,". "),""),  IF('база от провайдера'!N797&lt;&gt;"",CONCATENATE("Квартир: ",'база от провайдера'!N797),""))</f>
        <v xml:space="preserve">Дом запущен: 24/09/2015-11:19:42. Этажей: 6. </v>
      </c>
      <c r="AC823" s="60"/>
      <c r="AD823" s="67" t="s">
        <v>1234</v>
      </c>
    </row>
    <row r="824" spans="2:30" x14ac:dyDescent="0.25">
      <c r="B824" s="18">
        <f t="shared" si="24"/>
        <v>3</v>
      </c>
      <c r="C824" s="17" t="str">
        <f t="shared" si="25"/>
        <v>Билайн</v>
      </c>
      <c r="D824" s="9"/>
      <c r="E824" s="60" t="str">
        <f>VLOOKUP('база от провайдера'!A798,Лист1!B$2:F$11,2,FALSE)</f>
        <v>Вологодская область</v>
      </c>
      <c r="F824" s="60"/>
      <c r="G824" s="61" t="str">
        <f>VLOOKUP('база от провайдера'!A798,Лист1!B$2:F$11,3,FALSE)</f>
        <v>Вологда</v>
      </c>
      <c r="H824" s="60" t="str">
        <f>VLOOKUP('база от провайдера'!A798,Лист1!B$2:F$11,4,FALSE)</f>
        <v>г</v>
      </c>
      <c r="I824" s="60" t="str">
        <f>VLOOKUP('база от провайдера'!A798,Лист1!B$2:F$11,5,FALSE)</f>
        <v>ДА</v>
      </c>
      <c r="J824" s="60" t="str">
        <f>'база от провайдера'!D798</f>
        <v>Кирпичная</v>
      </c>
      <c r="K824" s="60" t="str">
        <f>IF( 'база от провайдера'!F798&lt;&gt;"",CONCATENATE('база от провайдера'!E798,"к",'база от провайдера'!F798),'база от провайдера'!E798)</f>
        <v>8</v>
      </c>
      <c r="M824" s="60" t="s">
        <v>1232</v>
      </c>
      <c r="T824" s="60" t="s">
        <v>1233</v>
      </c>
      <c r="AB824" s="62" t="str">
        <f>CONCATENATE(IF('база от провайдера'!G798&lt;&gt;"",CONCATENATE( "Дом запущен: ",'база от провайдера'!G798,". "),""), IF('база от провайдера'!M798&lt;&gt;"",CONCATENATE("Этажей: ",'база от провайдера'!M798,". "),""),  IF('база от провайдера'!N798&lt;&gt;"",CONCATENATE("Квартир: ",'база от провайдера'!N798),""))</f>
        <v>Дом запущен: 30/12/2013-15:33:10. Этажей: 4. Квартир: 5</v>
      </c>
      <c r="AC824" s="60"/>
      <c r="AD824" s="63" t="s">
        <v>1234</v>
      </c>
    </row>
    <row r="825" spans="2:30" x14ac:dyDescent="0.25">
      <c r="B825" s="18">
        <f t="shared" si="24"/>
        <v>3</v>
      </c>
      <c r="C825" s="17" t="str">
        <f t="shared" si="25"/>
        <v>Билайн</v>
      </c>
      <c r="D825" s="9"/>
      <c r="E825" s="60" t="str">
        <f>VLOOKUP('база от провайдера'!A799,Лист1!B$2:F$11,2,FALSE)</f>
        <v>Вологодская область</v>
      </c>
      <c r="F825" s="60"/>
      <c r="G825" s="61" t="str">
        <f>VLOOKUP('база от провайдера'!A799,Лист1!B$2:F$11,3,FALSE)</f>
        <v>Вологда</v>
      </c>
      <c r="H825" s="60" t="str">
        <f>VLOOKUP('база от провайдера'!A799,Лист1!B$2:F$11,4,FALSE)</f>
        <v>г</v>
      </c>
      <c r="I825" s="60" t="str">
        <f>VLOOKUP('база от провайдера'!A799,Лист1!B$2:F$11,5,FALSE)</f>
        <v>ДА</v>
      </c>
      <c r="J825" s="60" t="str">
        <f>'база от провайдера'!D799</f>
        <v>Некрасова</v>
      </c>
      <c r="K825" s="60" t="str">
        <f>IF( 'база от провайдера'!F799&lt;&gt;"",CONCATENATE('база от провайдера'!E799,"к",'база от провайдера'!F799),'база от провайдера'!E799)</f>
        <v>68</v>
      </c>
      <c r="M825" s="60" t="s">
        <v>1232</v>
      </c>
      <c r="T825" s="60" t="s">
        <v>1233</v>
      </c>
      <c r="AB825" s="62" t="str">
        <f>CONCATENATE(IF('база от провайдера'!G799&lt;&gt;"",CONCATENATE( "Дом запущен: ",'база от провайдера'!G799,". "),""), IF('база от провайдера'!M799&lt;&gt;"",CONCATENATE("Этажей: ",'база от провайдера'!M799,". "),""),  IF('база от провайдера'!N799&lt;&gt;"",CONCATENATE("Квартир: ",'база от провайдера'!N799),""))</f>
        <v>Дом запущен: 02/07/2014-17:18:29. Этажей: 4. Квартир: 5</v>
      </c>
      <c r="AC825" s="60"/>
      <c r="AD825" s="67" t="s">
        <v>1234</v>
      </c>
    </row>
    <row r="826" spans="2:30" x14ac:dyDescent="0.25">
      <c r="B826" s="18">
        <f t="shared" si="24"/>
        <v>3</v>
      </c>
      <c r="C826" s="17" t="str">
        <f t="shared" si="25"/>
        <v>Билайн</v>
      </c>
      <c r="D826" s="9"/>
      <c r="E826" s="60" t="str">
        <f>VLOOKUP('база от провайдера'!A800,Лист1!B$2:F$11,2,FALSE)</f>
        <v>Ленинградская область</v>
      </c>
      <c r="F826" s="60"/>
      <c r="G826" s="61" t="str">
        <f>VLOOKUP('база от провайдера'!A800,Лист1!B$2:F$11,3,FALSE)</f>
        <v>Пушкин</v>
      </c>
      <c r="H826" s="60" t="str">
        <f>VLOOKUP('база от провайдера'!A800,Лист1!B$2:F$11,4,FALSE)</f>
        <v>г</v>
      </c>
      <c r="I826" s="60">
        <f>VLOOKUP('база от провайдера'!A800,Лист1!B$2:F$11,5,FALSE)</f>
        <v>0</v>
      </c>
      <c r="J826" s="60" t="str">
        <f>'база от провайдера'!D800</f>
        <v>Широкая</v>
      </c>
      <c r="K826" s="60" t="str">
        <f>IF( 'база от провайдера'!F800&lt;&gt;"",CONCATENATE('база от провайдера'!E800,"к",'база от провайдера'!F800),'база от провайдера'!E800)</f>
        <v>6</v>
      </c>
      <c r="M826" s="60" t="s">
        <v>1232</v>
      </c>
      <c r="T826" s="60" t="s">
        <v>1233</v>
      </c>
      <c r="AB826" s="62" t="str">
        <f>CONCATENATE(IF('база от провайдера'!G800&lt;&gt;"",CONCATENATE( "Дом запущен: ",'база от провайдера'!G800,". "),""), IF('база от провайдера'!M800&lt;&gt;"",CONCATENATE("Этажей: ",'база от провайдера'!M800,". "),""),  IF('база от провайдера'!N800&lt;&gt;"",CONCATENATE("Квартир: ",'база от провайдера'!N800),""))</f>
        <v>Дом запущен: 03/05/2011-15:49:04. Этажей: 3. Квартир: 3</v>
      </c>
      <c r="AC826" s="60"/>
      <c r="AD826" s="63" t="s">
        <v>1234</v>
      </c>
    </row>
    <row r="827" spans="2:30" x14ac:dyDescent="0.25">
      <c r="B827" s="18">
        <f t="shared" si="24"/>
        <v>3</v>
      </c>
      <c r="C827" s="17" t="str">
        <f t="shared" si="25"/>
        <v>Билайн</v>
      </c>
      <c r="D827" s="9"/>
      <c r="E827" s="60" t="str">
        <f>VLOOKUP('база от провайдера'!A801,Лист1!B$2:F$11,2,FALSE)</f>
        <v>Ленинградская область</v>
      </c>
      <c r="F827" s="60"/>
      <c r="G827" s="61" t="str">
        <f>VLOOKUP('база от провайдера'!A801,Лист1!B$2:F$11,3,FALSE)</f>
        <v>Пушкин</v>
      </c>
      <c r="H827" s="60" t="str">
        <f>VLOOKUP('база от провайдера'!A801,Лист1!B$2:F$11,4,FALSE)</f>
        <v>г</v>
      </c>
      <c r="I827" s="60">
        <f>VLOOKUP('база от провайдера'!A801,Лист1!B$2:F$11,5,FALSE)</f>
        <v>0</v>
      </c>
      <c r="J827" s="60" t="str">
        <f>'база от провайдера'!D801</f>
        <v>Широкая</v>
      </c>
      <c r="K827" s="60" t="str">
        <f>IF( 'база от провайдера'!F801&lt;&gt;"",CONCATENATE('база от провайдера'!E801,"к",'база от провайдера'!F801),'база от провайдера'!E801)</f>
        <v>10</v>
      </c>
      <c r="M827" s="60" t="s">
        <v>1232</v>
      </c>
      <c r="T827" s="60" t="s">
        <v>1233</v>
      </c>
      <c r="AB827" s="62" t="str">
        <f>CONCATENATE(IF('база от провайдера'!G801&lt;&gt;"",CONCATENATE( "Дом запущен: ",'база от провайдера'!G801,". "),""), IF('база от провайдера'!M801&lt;&gt;"",CONCATENATE("Этажей: ",'база от провайдера'!M801,". "),""),  IF('база от провайдера'!N801&lt;&gt;"",CONCATENATE("Квартир: ",'база от провайдера'!N801),""))</f>
        <v>Дом запущен: 03/05/2011-15:48:59. Этажей: 3. Квартир: 3</v>
      </c>
      <c r="AC827" s="60"/>
      <c r="AD827" s="67" t="s">
        <v>1234</v>
      </c>
    </row>
    <row r="828" spans="2:30" x14ac:dyDescent="0.25">
      <c r="B828" s="18">
        <f t="shared" si="24"/>
        <v>3</v>
      </c>
      <c r="C828" s="17" t="str">
        <f t="shared" si="25"/>
        <v>Билайн</v>
      </c>
      <c r="D828" s="9"/>
      <c r="E828" s="60" t="str">
        <f>VLOOKUP('база от провайдера'!A802,Лист1!B$2:F$11,2,FALSE)</f>
        <v>Ленинградская область</v>
      </c>
      <c r="F828" s="60"/>
      <c r="G828" s="61" t="str">
        <f>VLOOKUP('база от провайдера'!A802,Лист1!B$2:F$11,3,FALSE)</f>
        <v>Пушкин</v>
      </c>
      <c r="H828" s="60" t="str">
        <f>VLOOKUP('база от провайдера'!A802,Лист1!B$2:F$11,4,FALSE)</f>
        <v>г</v>
      </c>
      <c r="I828" s="60">
        <f>VLOOKUP('база от провайдера'!A802,Лист1!B$2:F$11,5,FALSE)</f>
        <v>0</v>
      </c>
      <c r="J828" s="60" t="str">
        <f>'база от провайдера'!D802</f>
        <v>Парковая</v>
      </c>
      <c r="K828" s="60" t="str">
        <f>IF( 'база от провайдера'!F802&lt;&gt;"",CONCATENATE('база от провайдера'!E802,"к",'база от провайдера'!F802),'база от провайдера'!E802)</f>
        <v>52</v>
      </c>
      <c r="M828" s="60" t="s">
        <v>1232</v>
      </c>
      <c r="T828" s="60" t="s">
        <v>1233</v>
      </c>
      <c r="AB828" s="62" t="str">
        <f>CONCATENATE(IF('база от провайдера'!G802&lt;&gt;"",CONCATENATE( "Дом запущен: ",'база от провайдера'!G802,". "),""), IF('база от провайдера'!M802&lt;&gt;"",CONCATENATE("Этажей: ",'база от провайдера'!M802,". "),""),  IF('база от провайдера'!N802&lt;&gt;"",CONCATENATE("Квартир: ",'база от провайдера'!N802),""))</f>
        <v>Дом запущен: 12/04/2011-16:29:41. Этажей: 2. Квартир: 2</v>
      </c>
      <c r="AC828" s="60"/>
      <c r="AD828" s="63" t="s">
        <v>1234</v>
      </c>
    </row>
    <row r="829" spans="2:30" x14ac:dyDescent="0.25">
      <c r="B829" s="18">
        <f t="shared" si="24"/>
        <v>3</v>
      </c>
      <c r="C829" s="17" t="str">
        <f t="shared" si="25"/>
        <v>Билайн</v>
      </c>
      <c r="D829" s="9"/>
      <c r="E829" s="60" t="str">
        <f>VLOOKUP('база от провайдера'!A803,Лист1!B$2:F$11,2,FALSE)</f>
        <v>Ленинградская область</v>
      </c>
      <c r="F829" s="60"/>
      <c r="G829" s="61" t="str">
        <f>VLOOKUP('база от провайдера'!A803,Лист1!B$2:F$11,3,FALSE)</f>
        <v>Пушкин</v>
      </c>
      <c r="H829" s="60" t="str">
        <f>VLOOKUP('база от провайдера'!A803,Лист1!B$2:F$11,4,FALSE)</f>
        <v>г</v>
      </c>
      <c r="I829" s="60">
        <f>VLOOKUP('база от провайдера'!A803,Лист1!B$2:F$11,5,FALSE)</f>
        <v>0</v>
      </c>
      <c r="J829" s="60" t="str">
        <f>'база от провайдера'!D803</f>
        <v>Парковая</v>
      </c>
      <c r="K829" s="60" t="str">
        <f>IF( 'база от провайдера'!F803&lt;&gt;"",CONCATENATE('база от провайдера'!E803,"к",'база от провайдера'!F803),'база от провайдера'!E803)</f>
        <v>58</v>
      </c>
      <c r="M829" s="60" t="s">
        <v>1232</v>
      </c>
      <c r="T829" s="60" t="s">
        <v>1233</v>
      </c>
      <c r="AB829" s="62" t="str">
        <f>CONCATENATE(IF('база от провайдера'!G803&lt;&gt;"",CONCATENATE( "Дом запущен: ",'база от провайдера'!G803,". "),""), IF('база от провайдера'!M803&lt;&gt;"",CONCATENATE("Этажей: ",'база от провайдера'!M803,". "),""),  IF('база от провайдера'!N803&lt;&gt;"",CONCATENATE("Квартир: ",'база от провайдера'!N803),""))</f>
        <v>Дом запущен: 12/04/2011-16:29:42. Этажей: 2. Квартир: 2</v>
      </c>
      <c r="AC829" s="60"/>
      <c r="AD829" s="67" t="s">
        <v>1234</v>
      </c>
    </row>
    <row r="830" spans="2:30" x14ac:dyDescent="0.25">
      <c r="B830" s="18">
        <f t="shared" si="24"/>
        <v>3</v>
      </c>
      <c r="C830" s="17" t="str">
        <f t="shared" si="25"/>
        <v>Билайн</v>
      </c>
      <c r="D830" s="9"/>
      <c r="E830" s="60" t="str">
        <f>VLOOKUP('база от провайдера'!A804,Лист1!B$2:F$11,2,FALSE)</f>
        <v>Ленинградская область</v>
      </c>
      <c r="F830" s="60"/>
      <c r="G830" s="61" t="str">
        <f>VLOOKUP('база от провайдера'!A804,Лист1!B$2:F$11,3,FALSE)</f>
        <v>Пушкин</v>
      </c>
      <c r="H830" s="60" t="str">
        <f>VLOOKUP('база от провайдера'!A804,Лист1!B$2:F$11,4,FALSE)</f>
        <v>г</v>
      </c>
      <c r="I830" s="60">
        <f>VLOOKUP('база от провайдера'!A804,Лист1!B$2:F$11,5,FALSE)</f>
        <v>0</v>
      </c>
      <c r="J830" s="60" t="str">
        <f>'база от провайдера'!D804</f>
        <v>Саперная</v>
      </c>
      <c r="K830" s="60" t="str">
        <f>IF( 'база от провайдера'!F804&lt;&gt;"",CONCATENATE('база от провайдера'!E804,"к",'база от провайдера'!F804),'база от провайдера'!E804)</f>
        <v>36к3</v>
      </c>
      <c r="M830" s="60" t="s">
        <v>1232</v>
      </c>
      <c r="T830" s="60" t="s">
        <v>1233</v>
      </c>
      <c r="AB830" s="62" t="str">
        <f>CONCATENATE(IF('база от провайдера'!G804&lt;&gt;"",CONCATENATE( "Дом запущен: ",'база от провайдера'!G804,". "),""), IF('база от провайдера'!M804&lt;&gt;"",CONCATENATE("Этажей: ",'база от провайдера'!M804,". "),""),  IF('база от провайдера'!N804&lt;&gt;"",CONCATENATE("Квартир: ",'база от провайдера'!N804),""))</f>
        <v>Дом запущен: 12/04/2011-16:28:55. Этажей: 3. Квартир: 4</v>
      </c>
      <c r="AC830" s="60"/>
      <c r="AD830" s="63" t="s">
        <v>1234</v>
      </c>
    </row>
    <row r="831" spans="2:30" x14ac:dyDescent="0.25">
      <c r="B831" s="18">
        <f t="shared" si="24"/>
        <v>3</v>
      </c>
      <c r="C831" s="17" t="str">
        <f t="shared" si="25"/>
        <v>Билайн</v>
      </c>
      <c r="D831" s="9"/>
      <c r="E831" s="60" t="str">
        <f>VLOOKUP('база от провайдера'!A805,Лист1!B$2:F$11,2,FALSE)</f>
        <v>Ленинградская область</v>
      </c>
      <c r="F831" s="60"/>
      <c r="G831" s="61" t="str">
        <f>VLOOKUP('база от провайдера'!A805,Лист1!B$2:F$11,3,FALSE)</f>
        <v>Пушкин</v>
      </c>
      <c r="H831" s="60" t="str">
        <f>VLOOKUP('база от провайдера'!A805,Лист1!B$2:F$11,4,FALSE)</f>
        <v>г</v>
      </c>
      <c r="I831" s="60">
        <f>VLOOKUP('база от провайдера'!A805,Лист1!B$2:F$11,5,FALSE)</f>
        <v>0</v>
      </c>
      <c r="J831" s="60" t="str">
        <f>'база от провайдера'!D805</f>
        <v>Саперная</v>
      </c>
      <c r="K831" s="60" t="str">
        <f>IF( 'база от провайдера'!F805&lt;&gt;"",CONCATENATE('база от провайдера'!E805,"к",'база от провайдера'!F805),'база от провайдера'!E805)</f>
        <v>36к5</v>
      </c>
      <c r="M831" s="60" t="s">
        <v>1232</v>
      </c>
      <c r="T831" s="60" t="s">
        <v>1233</v>
      </c>
      <c r="AB831" s="62" t="str">
        <f>CONCATENATE(IF('база от провайдера'!G805&lt;&gt;"",CONCATENATE( "Дом запущен: ",'база от провайдера'!G805,". "),""), IF('база от провайдера'!M805&lt;&gt;"",CONCATENATE("Этажей: ",'база от провайдера'!M805,". "),""),  IF('база от провайдера'!N805&lt;&gt;"",CONCATENATE("Квартир: ",'база от провайдера'!N805),""))</f>
        <v>Дом запущен: 12/04/2011-16:28:56. Этажей: 2. Квартир: 4</v>
      </c>
      <c r="AC831" s="60"/>
      <c r="AD831" s="67" t="s">
        <v>1234</v>
      </c>
    </row>
    <row r="832" spans="2:30" x14ac:dyDescent="0.25">
      <c r="B832" s="18">
        <f t="shared" si="24"/>
        <v>3</v>
      </c>
      <c r="C832" s="17" t="str">
        <f t="shared" si="25"/>
        <v>Билайн</v>
      </c>
      <c r="D832" s="9"/>
      <c r="E832" s="60" t="str">
        <f>VLOOKUP('база от провайдера'!A806,Лист1!B$2:F$11,2,FALSE)</f>
        <v>Ленинградская область</v>
      </c>
      <c r="F832" s="60"/>
      <c r="G832" s="61" t="str">
        <f>VLOOKUP('база от провайдера'!A806,Лист1!B$2:F$11,3,FALSE)</f>
        <v>Пушкин</v>
      </c>
      <c r="H832" s="60" t="str">
        <f>VLOOKUP('база от провайдера'!A806,Лист1!B$2:F$11,4,FALSE)</f>
        <v>г</v>
      </c>
      <c r="I832" s="60">
        <f>VLOOKUP('база от провайдера'!A806,Лист1!B$2:F$11,5,FALSE)</f>
        <v>0</v>
      </c>
      <c r="J832" s="60" t="str">
        <f>'база от провайдера'!D806</f>
        <v>Саперная</v>
      </c>
      <c r="K832" s="60" t="str">
        <f>IF( 'база от провайдера'!F806&lt;&gt;"",CONCATENATE('база от провайдера'!E806,"к",'база от провайдера'!F806),'база от провайдера'!E806)</f>
        <v>36к7</v>
      </c>
      <c r="M832" s="60" t="s">
        <v>1232</v>
      </c>
      <c r="T832" s="60" t="s">
        <v>1233</v>
      </c>
      <c r="AB832" s="62" t="str">
        <f>CONCATENATE(IF('база от провайдера'!G806&lt;&gt;"",CONCATENATE( "Дом запущен: ",'база от провайдера'!G806,". "),""), IF('база от провайдера'!M806&lt;&gt;"",CONCATENATE("Этажей: ",'база от провайдера'!M806,". "),""),  IF('база от провайдера'!N806&lt;&gt;"",CONCATENATE("Квартир: ",'база от провайдера'!N806),""))</f>
        <v>Дом запущен: 12/04/2011-16:28:58. Этажей: 2. Квартир: 4</v>
      </c>
      <c r="AC832" s="60"/>
      <c r="AD832" s="63" t="s">
        <v>1234</v>
      </c>
    </row>
    <row r="833" spans="2:30" x14ac:dyDescent="0.25">
      <c r="B833" s="18">
        <f t="shared" si="24"/>
        <v>3</v>
      </c>
      <c r="C833" s="17" t="str">
        <f t="shared" si="25"/>
        <v>Билайн</v>
      </c>
      <c r="D833" s="9"/>
      <c r="E833" s="60" t="str">
        <f>VLOOKUP('база от провайдера'!A807,Лист1!B$2:F$11,2,FALSE)</f>
        <v>Ленинградская область</v>
      </c>
      <c r="F833" s="60"/>
      <c r="G833" s="61" t="str">
        <f>VLOOKUP('база от провайдера'!A807,Лист1!B$2:F$11,3,FALSE)</f>
        <v>Пушкин</v>
      </c>
      <c r="H833" s="60" t="str">
        <f>VLOOKUP('база от провайдера'!A807,Лист1!B$2:F$11,4,FALSE)</f>
        <v>г</v>
      </c>
      <c r="I833" s="60">
        <f>VLOOKUP('база от провайдера'!A807,Лист1!B$2:F$11,5,FALSE)</f>
        <v>0</v>
      </c>
      <c r="J833" s="60" t="str">
        <f>'база от провайдера'!D807</f>
        <v>Саперная</v>
      </c>
      <c r="K833" s="60" t="str">
        <f>IF( 'база от провайдера'!F807&lt;&gt;"",CONCATENATE('база от провайдера'!E807,"к",'база от провайдера'!F807),'база от провайдера'!E807)</f>
        <v>38к2</v>
      </c>
      <c r="M833" s="60" t="s">
        <v>1232</v>
      </c>
      <c r="T833" s="60" t="s">
        <v>1233</v>
      </c>
      <c r="AB833" s="62" t="str">
        <f>CONCATENATE(IF('база от провайдера'!G807&lt;&gt;"",CONCATENATE( "Дом запущен: ",'база от провайдера'!G807,". "),""), IF('база от провайдера'!M807&lt;&gt;"",CONCATENATE("Этажей: ",'база от провайдера'!M807,". "),""),  IF('база от провайдера'!N807&lt;&gt;"",CONCATENATE("Квартир: ",'база от провайдера'!N807),""))</f>
        <v>Дом запущен: 12/04/2011-16:29:01. Этажей: 2. Квартир: 4</v>
      </c>
      <c r="AC833" s="60"/>
      <c r="AD833" s="67" t="s">
        <v>1234</v>
      </c>
    </row>
    <row r="834" spans="2:30" x14ac:dyDescent="0.25">
      <c r="B834" s="18">
        <f t="shared" si="24"/>
        <v>3</v>
      </c>
      <c r="C834" s="17" t="str">
        <f t="shared" si="25"/>
        <v>Билайн</v>
      </c>
      <c r="D834" s="9"/>
      <c r="E834" s="60" t="str">
        <f>VLOOKUP('база от провайдера'!A808,Лист1!B$2:F$11,2,FALSE)</f>
        <v>Ленинградская область</v>
      </c>
      <c r="F834" s="60"/>
      <c r="G834" s="61" t="str">
        <f>VLOOKUP('база от провайдера'!A808,Лист1!B$2:F$11,3,FALSE)</f>
        <v>Пушкин</v>
      </c>
      <c r="H834" s="60" t="str">
        <f>VLOOKUP('база от провайдера'!A808,Лист1!B$2:F$11,4,FALSE)</f>
        <v>г</v>
      </c>
      <c r="I834" s="60">
        <f>VLOOKUP('база от провайдера'!A808,Лист1!B$2:F$11,5,FALSE)</f>
        <v>0</v>
      </c>
      <c r="J834" s="60" t="str">
        <f>'база от провайдера'!D808</f>
        <v>Саперная</v>
      </c>
      <c r="K834" s="60" t="str">
        <f>IF( 'база от провайдера'!F808&lt;&gt;"",CONCATENATE('база от провайдера'!E808,"к",'база от провайдера'!F808),'база от провайдера'!E808)</f>
        <v>38к7</v>
      </c>
      <c r="M834" s="60" t="s">
        <v>1232</v>
      </c>
      <c r="T834" s="60" t="s">
        <v>1233</v>
      </c>
      <c r="AB834" s="62" t="str">
        <f>CONCATENATE(IF('база от провайдера'!G808&lt;&gt;"",CONCATENATE( "Дом запущен: ",'база от провайдера'!G808,". "),""), IF('база от провайдера'!M808&lt;&gt;"",CONCATENATE("Этажей: ",'база от провайдера'!M808,". "),""),  IF('база от провайдера'!N808&lt;&gt;"",CONCATENATE("Квартир: ",'база от провайдера'!N808),""))</f>
        <v>Дом запущен: 12/04/2011-16:29:43. Этажей: 2. Квартир: 4</v>
      </c>
      <c r="AC834" s="60"/>
      <c r="AD834" s="63" t="s">
        <v>1234</v>
      </c>
    </row>
    <row r="835" spans="2:30" x14ac:dyDescent="0.25">
      <c r="B835" s="18">
        <f t="shared" si="24"/>
        <v>3</v>
      </c>
      <c r="C835" s="17" t="str">
        <f t="shared" si="25"/>
        <v>Билайн</v>
      </c>
      <c r="D835" s="9"/>
      <c r="E835" s="60" t="str">
        <f>VLOOKUP('база от провайдера'!A809,Лист1!B$2:F$11,2,FALSE)</f>
        <v>Ленинградская область</v>
      </c>
      <c r="F835" s="60"/>
      <c r="G835" s="61" t="str">
        <f>VLOOKUP('база от провайдера'!A809,Лист1!B$2:F$11,3,FALSE)</f>
        <v>Пушкин</v>
      </c>
      <c r="H835" s="60" t="str">
        <f>VLOOKUP('база от провайдера'!A809,Лист1!B$2:F$11,4,FALSE)</f>
        <v>г</v>
      </c>
      <c r="I835" s="60">
        <f>VLOOKUP('база от провайдера'!A809,Лист1!B$2:F$11,5,FALSE)</f>
        <v>0</v>
      </c>
      <c r="J835" s="60" t="str">
        <f>'база от провайдера'!D809</f>
        <v>Саперная</v>
      </c>
      <c r="K835" s="60" t="str">
        <f>IF( 'база от провайдера'!F809&lt;&gt;"",CONCATENATE('база от провайдера'!E809,"к",'база от провайдера'!F809),'база от провайдера'!E809)</f>
        <v>40к3</v>
      </c>
      <c r="M835" s="60" t="s">
        <v>1232</v>
      </c>
      <c r="T835" s="60" t="s">
        <v>1233</v>
      </c>
      <c r="AB835" s="62" t="str">
        <f>CONCATENATE(IF('база от провайдера'!G809&lt;&gt;"",CONCATENATE( "Дом запущен: ",'база от провайдера'!G809,". "),""), IF('база от провайдера'!M809&lt;&gt;"",CONCATENATE("Этажей: ",'база от провайдера'!M809,". "),""),  IF('база от провайдера'!N809&lt;&gt;"",CONCATENATE("Квартир: ",'база от провайдера'!N809),""))</f>
        <v>Дом запущен: 12/04/2011-16:29:18. Этажей: 1. Квартир: 2</v>
      </c>
      <c r="AC835" s="60"/>
      <c r="AD835" s="67" t="s">
        <v>1234</v>
      </c>
    </row>
    <row r="836" spans="2:30" x14ac:dyDescent="0.25">
      <c r="B836" s="18">
        <f t="shared" si="24"/>
        <v>3</v>
      </c>
      <c r="C836" s="17" t="str">
        <f t="shared" si="25"/>
        <v>Билайн</v>
      </c>
      <c r="D836" s="9"/>
      <c r="E836" s="60" t="str">
        <f>VLOOKUP('база от провайдера'!A810,Лист1!B$2:F$11,2,FALSE)</f>
        <v>Ленинградская область</v>
      </c>
      <c r="F836" s="60"/>
      <c r="G836" s="61" t="str">
        <f>VLOOKUP('база от провайдера'!A810,Лист1!B$2:F$11,3,FALSE)</f>
        <v>Пушкин</v>
      </c>
      <c r="H836" s="60" t="str">
        <f>VLOOKUP('база от провайдера'!A810,Лист1!B$2:F$11,4,FALSE)</f>
        <v>г</v>
      </c>
      <c r="I836" s="60">
        <f>VLOOKUP('база от провайдера'!A810,Лист1!B$2:F$11,5,FALSE)</f>
        <v>0</v>
      </c>
      <c r="J836" s="60" t="str">
        <f>'база от провайдера'!D810</f>
        <v>Саперная</v>
      </c>
      <c r="K836" s="60" t="str">
        <f>IF( 'база от провайдера'!F810&lt;&gt;"",CONCATENATE('база от провайдера'!E810,"к",'база от провайдера'!F810),'база от провайдера'!E810)</f>
        <v>42к2</v>
      </c>
      <c r="M836" s="60" t="s">
        <v>1232</v>
      </c>
      <c r="T836" s="60" t="s">
        <v>1233</v>
      </c>
      <c r="AB836" s="62" t="str">
        <f>CONCATENATE(IF('база от провайдера'!G810&lt;&gt;"",CONCATENATE( "Дом запущен: ",'база от провайдера'!G810,". "),""), IF('база от провайдера'!M810&lt;&gt;"",CONCATENATE("Этажей: ",'база от провайдера'!M810,". "),""),  IF('база от провайдера'!N810&lt;&gt;"",CONCATENATE("Квартир: ",'база от провайдера'!N810),""))</f>
        <v>Дом запущен: 20/04/2011-17:08:48. Этажей: 1. Квартир: 2</v>
      </c>
      <c r="AC836" s="60"/>
      <c r="AD836" s="63" t="s">
        <v>1234</v>
      </c>
    </row>
    <row r="837" spans="2:30" x14ac:dyDescent="0.25">
      <c r="B837" s="18">
        <f t="shared" si="24"/>
        <v>3</v>
      </c>
      <c r="C837" s="17" t="str">
        <f t="shared" si="25"/>
        <v>Билайн</v>
      </c>
      <c r="D837" s="9"/>
      <c r="E837" s="60" t="str">
        <f>VLOOKUP('база от провайдера'!A811,Лист1!B$2:F$11,2,FALSE)</f>
        <v>Ленинградская область</v>
      </c>
      <c r="F837" s="60"/>
      <c r="G837" s="61" t="str">
        <f>VLOOKUP('база от провайдера'!A811,Лист1!B$2:F$11,3,FALSE)</f>
        <v>Пушкин</v>
      </c>
      <c r="H837" s="60" t="str">
        <f>VLOOKUP('база от провайдера'!A811,Лист1!B$2:F$11,4,FALSE)</f>
        <v>г</v>
      </c>
      <c r="I837" s="60">
        <f>VLOOKUP('база от провайдера'!A811,Лист1!B$2:F$11,5,FALSE)</f>
        <v>0</v>
      </c>
      <c r="J837" s="60" t="str">
        <f>'база от провайдера'!D811</f>
        <v>Саперная</v>
      </c>
      <c r="K837" s="60" t="str">
        <f>IF( 'база от провайдера'!F811&lt;&gt;"",CONCATENATE('база от провайдера'!E811,"к",'база от провайдера'!F811),'база от провайдера'!E811)</f>
        <v>42к4</v>
      </c>
      <c r="M837" s="60" t="s">
        <v>1232</v>
      </c>
      <c r="T837" s="60" t="s">
        <v>1233</v>
      </c>
      <c r="AB837" s="62" t="str">
        <f>CONCATENATE(IF('база от провайдера'!G811&lt;&gt;"",CONCATENATE( "Дом запущен: ",'база от провайдера'!G811,". "),""), IF('база от провайдера'!M811&lt;&gt;"",CONCATENATE("Этажей: ",'база от провайдера'!M811,". "),""),  IF('база от провайдера'!N811&lt;&gt;"",CONCATENATE("Квартир: ",'база от провайдера'!N811),""))</f>
        <v>Дом запущен: 12/04/2011-16:29:22. Этажей: 1. Квартир: 2</v>
      </c>
      <c r="AC837" s="60"/>
      <c r="AD837" s="67" t="s">
        <v>1234</v>
      </c>
    </row>
    <row r="838" spans="2:30" x14ac:dyDescent="0.25">
      <c r="B838" s="18">
        <f t="shared" si="24"/>
        <v>3</v>
      </c>
      <c r="C838" s="17" t="str">
        <f t="shared" si="25"/>
        <v>Билайн</v>
      </c>
      <c r="D838" s="9"/>
      <c r="E838" s="60" t="str">
        <f>VLOOKUP('база от провайдера'!A812,Лист1!B$2:F$11,2,FALSE)</f>
        <v>Ленинградская область</v>
      </c>
      <c r="F838" s="60"/>
      <c r="G838" s="61" t="str">
        <f>VLOOKUP('база от провайдера'!A812,Лист1!B$2:F$11,3,FALSE)</f>
        <v>Пушкин</v>
      </c>
      <c r="H838" s="60" t="str">
        <f>VLOOKUP('база от провайдера'!A812,Лист1!B$2:F$11,4,FALSE)</f>
        <v>г</v>
      </c>
      <c r="I838" s="60">
        <f>VLOOKUP('база от провайдера'!A812,Лист1!B$2:F$11,5,FALSE)</f>
        <v>0</v>
      </c>
      <c r="J838" s="60" t="str">
        <f>'база от провайдера'!D812</f>
        <v>Саперная</v>
      </c>
      <c r="K838" s="60" t="str">
        <f>IF( 'база от провайдера'!F812&lt;&gt;"",CONCATENATE('база от провайдера'!E812,"к",'база от провайдера'!F812),'база от провайдера'!E812)</f>
        <v>42к5</v>
      </c>
      <c r="M838" s="60" t="s">
        <v>1232</v>
      </c>
      <c r="T838" s="60" t="s">
        <v>1233</v>
      </c>
      <c r="AB838" s="62" t="str">
        <f>CONCATENATE(IF('база от провайдера'!G812&lt;&gt;"",CONCATENATE( "Дом запущен: ",'база от провайдера'!G812,". "),""), IF('база от провайдера'!M812&lt;&gt;"",CONCATENATE("Этажей: ",'база от провайдера'!M812,". "),""),  IF('база от провайдера'!N812&lt;&gt;"",CONCATENATE("Квартир: ",'база от провайдера'!N812),""))</f>
        <v>Дом запущен: 12/04/2011-16:29:23. Этажей: 1. Квартир: 2</v>
      </c>
      <c r="AC838" s="60"/>
      <c r="AD838" s="63" t="s">
        <v>1234</v>
      </c>
    </row>
    <row r="839" spans="2:30" x14ac:dyDescent="0.25">
      <c r="B839" s="18">
        <f t="shared" si="24"/>
        <v>3</v>
      </c>
      <c r="C839" s="17" t="str">
        <f t="shared" si="25"/>
        <v>Билайн</v>
      </c>
      <c r="D839" s="9"/>
      <c r="E839" s="60" t="str">
        <f>VLOOKUP('база от провайдера'!A813,Лист1!B$2:F$11,2,FALSE)</f>
        <v>Архангельская область</v>
      </c>
      <c r="F839" s="60"/>
      <c r="G839" s="61" t="str">
        <f>VLOOKUP('база от провайдера'!A813,Лист1!B$2:F$11,3,FALSE)</f>
        <v>Новодвинск</v>
      </c>
      <c r="H839" s="60" t="str">
        <f>VLOOKUP('база от провайдера'!A813,Лист1!B$2:F$11,4,FALSE)</f>
        <v>г</v>
      </c>
      <c r="I839" s="60">
        <f>VLOOKUP('база от провайдера'!A813,Лист1!B$2:F$11,5,FALSE)</f>
        <v>0</v>
      </c>
      <c r="J839" s="60" t="str">
        <f>'база от провайдера'!D813</f>
        <v>Мира</v>
      </c>
      <c r="K839" s="60" t="str">
        <f>IF( 'база от провайдера'!F813&lt;&gt;"",CONCATENATE('база от провайдера'!E813,"к",'база от провайдера'!F813),'база от провайдера'!E813)</f>
        <v>1</v>
      </c>
      <c r="M839" s="60" t="s">
        <v>1232</v>
      </c>
      <c r="T839" s="60" t="s">
        <v>1233</v>
      </c>
      <c r="AB839" s="62" t="str">
        <f>CONCATENATE(IF('база от провайдера'!G813&lt;&gt;"",CONCATENATE( "Дом запущен: ",'база от провайдера'!G813,". "),""), IF('база от провайдера'!M813&lt;&gt;"",CONCATENATE("Этажей: ",'база от провайдера'!M813,". "),""),  IF('база от провайдера'!N813&lt;&gt;"",CONCATENATE("Квартир: ",'база от провайдера'!N813),""))</f>
        <v>Дом запущен: 13/08/2015-11:26:01. Этажей: 1. Квартир: 9</v>
      </c>
      <c r="AC839" s="60"/>
      <c r="AD839" s="67" t="s">
        <v>1234</v>
      </c>
    </row>
    <row r="840" spans="2:30" x14ac:dyDescent="0.25">
      <c r="B840" s="18">
        <f t="shared" si="24"/>
        <v>3</v>
      </c>
      <c r="C840" s="17" t="str">
        <f t="shared" si="25"/>
        <v>Билайн</v>
      </c>
      <c r="D840" s="9"/>
      <c r="E840" s="60" t="str">
        <f>VLOOKUP('база от провайдера'!A814,Лист1!B$2:F$11,2,FALSE)</f>
        <v>Архангельская область</v>
      </c>
      <c r="F840" s="60"/>
      <c r="G840" s="61" t="str">
        <f>VLOOKUP('база от провайдера'!A814,Лист1!B$2:F$11,3,FALSE)</f>
        <v>Новодвинск</v>
      </c>
      <c r="H840" s="60" t="str">
        <f>VLOOKUP('база от провайдера'!A814,Лист1!B$2:F$11,4,FALSE)</f>
        <v>г</v>
      </c>
      <c r="I840" s="60">
        <f>VLOOKUP('база от провайдера'!A814,Лист1!B$2:F$11,5,FALSE)</f>
        <v>0</v>
      </c>
      <c r="J840" s="60" t="str">
        <f>'база от провайдера'!D814</f>
        <v>Мира</v>
      </c>
      <c r="K840" s="60" t="str">
        <f>IF( 'база от провайдера'!F814&lt;&gt;"",CONCATENATE('база от провайдера'!E814,"к",'база от провайдера'!F814),'база от провайдера'!E814)</f>
        <v>3</v>
      </c>
      <c r="M840" s="60" t="s">
        <v>1232</v>
      </c>
      <c r="T840" s="60" t="s">
        <v>1233</v>
      </c>
      <c r="AB840" s="62" t="str">
        <f>CONCATENATE(IF('база от провайдера'!G814&lt;&gt;"",CONCATENATE( "Дом запущен: ",'база от провайдера'!G814,". "),""), IF('база от провайдера'!M814&lt;&gt;"",CONCATENATE("Этажей: ",'база от провайдера'!M814,". "),""),  IF('база от провайдера'!N814&lt;&gt;"",CONCATENATE("Квартир: ",'база от провайдера'!N814),""))</f>
        <v>Дом запущен: 13/08/2015-11:26:01. Этажей: 6. Квартир: 5</v>
      </c>
      <c r="AC840" s="60"/>
      <c r="AD840" s="63" t="s">
        <v>1234</v>
      </c>
    </row>
    <row r="841" spans="2:30" x14ac:dyDescent="0.25">
      <c r="B841" s="18">
        <f t="shared" si="24"/>
        <v>3</v>
      </c>
      <c r="C841" s="17" t="str">
        <f t="shared" si="25"/>
        <v>Билайн</v>
      </c>
      <c r="D841" s="9"/>
      <c r="E841" s="60" t="str">
        <f>VLOOKUP('база от провайдера'!A815,Лист1!B$2:F$11,2,FALSE)</f>
        <v>Архангельская область</v>
      </c>
      <c r="F841" s="60"/>
      <c r="G841" s="61" t="str">
        <f>VLOOKUP('база от провайдера'!A815,Лист1!B$2:F$11,3,FALSE)</f>
        <v>Новодвинск</v>
      </c>
      <c r="H841" s="60" t="str">
        <f>VLOOKUP('база от провайдера'!A815,Лист1!B$2:F$11,4,FALSE)</f>
        <v>г</v>
      </c>
      <c r="I841" s="60">
        <f>VLOOKUP('база от провайдера'!A815,Лист1!B$2:F$11,5,FALSE)</f>
        <v>0</v>
      </c>
      <c r="J841" s="60" t="str">
        <f>'база от провайдера'!D815</f>
        <v>Мира</v>
      </c>
      <c r="K841" s="60" t="str">
        <f>IF( 'база от провайдера'!F815&lt;&gt;"",CONCATENATE('база от провайдера'!E815,"к",'база от провайдера'!F815),'база от провайдера'!E815)</f>
        <v>10</v>
      </c>
      <c r="M841" s="60" t="s">
        <v>1232</v>
      </c>
      <c r="T841" s="60" t="s">
        <v>1233</v>
      </c>
      <c r="AB841" s="62" t="str">
        <f>CONCATENATE(IF('база от провайдера'!G815&lt;&gt;"",CONCATENATE( "Дом запущен: ",'база от провайдера'!G815,". "),""), IF('база от провайдера'!M815&lt;&gt;"",CONCATENATE("Этажей: ",'база от провайдера'!M815,". "),""),  IF('база от провайдера'!N815&lt;&gt;"",CONCATENATE("Квартир: ",'база от провайдера'!N815),""))</f>
        <v>Дом запущен: 30/06/2015-16:28:51. Этажей: 6. Квартир: 5</v>
      </c>
      <c r="AC841" s="60"/>
      <c r="AD841" s="67" t="s">
        <v>1234</v>
      </c>
    </row>
    <row r="842" spans="2:30" x14ac:dyDescent="0.25">
      <c r="B842" s="18">
        <f t="shared" si="24"/>
        <v>3</v>
      </c>
      <c r="C842" s="17" t="str">
        <f t="shared" si="25"/>
        <v>Билайн</v>
      </c>
      <c r="D842" s="9"/>
      <c r="E842" s="60" t="str">
        <f>VLOOKUP('база от провайдера'!A816,Лист1!B$2:F$11,2,FALSE)</f>
        <v>Архангельская область</v>
      </c>
      <c r="F842" s="60"/>
      <c r="G842" s="61" t="str">
        <f>VLOOKUP('база от провайдера'!A816,Лист1!B$2:F$11,3,FALSE)</f>
        <v>Новодвинск</v>
      </c>
      <c r="H842" s="60" t="str">
        <f>VLOOKUP('база от провайдера'!A816,Лист1!B$2:F$11,4,FALSE)</f>
        <v>г</v>
      </c>
      <c r="I842" s="60">
        <f>VLOOKUP('база от провайдера'!A816,Лист1!B$2:F$11,5,FALSE)</f>
        <v>0</v>
      </c>
      <c r="J842" s="60" t="str">
        <f>'база от провайдера'!D816</f>
        <v>Южная</v>
      </c>
      <c r="K842" s="60" t="str">
        <f>IF( 'база от провайдера'!F816&lt;&gt;"",CONCATENATE('база от провайдера'!E816,"к",'база от провайдера'!F816),'база от провайдера'!E816)</f>
        <v>5</v>
      </c>
      <c r="M842" s="60" t="s">
        <v>1232</v>
      </c>
      <c r="T842" s="60" t="s">
        <v>1233</v>
      </c>
      <c r="AB842" s="62" t="str">
        <f>CONCATENATE(IF('база от провайдера'!G816&lt;&gt;"",CONCATENATE( "Дом запущен: ",'база от провайдера'!G816,". "),""), IF('база от провайдера'!M816&lt;&gt;"",CONCATENATE("Этажей: ",'база от провайдера'!M816,". "),""),  IF('база от провайдера'!N816&lt;&gt;"",CONCATENATE("Квартир: ",'база от провайдера'!N816),""))</f>
        <v>Дом запущен: 30/12/2015-16:34:18. Этажей: 5. Квартир: 5</v>
      </c>
      <c r="AC842" s="60"/>
      <c r="AD842" s="63" t="s">
        <v>1234</v>
      </c>
    </row>
    <row r="843" spans="2:30" x14ac:dyDescent="0.25">
      <c r="B843" s="18">
        <f t="shared" si="24"/>
        <v>3</v>
      </c>
      <c r="C843" s="17" t="str">
        <f t="shared" si="25"/>
        <v>Билайн</v>
      </c>
      <c r="D843" s="9"/>
      <c r="E843" s="60" t="str">
        <f>VLOOKUP('база от провайдера'!A817,Лист1!B$2:F$11,2,FALSE)</f>
        <v>Архангельская область</v>
      </c>
      <c r="F843" s="60"/>
      <c r="G843" s="61" t="str">
        <f>VLOOKUP('база от провайдера'!A817,Лист1!B$2:F$11,3,FALSE)</f>
        <v>Новодвинск</v>
      </c>
      <c r="H843" s="60" t="str">
        <f>VLOOKUP('база от провайдера'!A817,Лист1!B$2:F$11,4,FALSE)</f>
        <v>г</v>
      </c>
      <c r="I843" s="60">
        <f>VLOOKUP('база от провайдера'!A817,Лист1!B$2:F$11,5,FALSE)</f>
        <v>0</v>
      </c>
      <c r="J843" s="60" t="str">
        <f>'база от провайдера'!D817</f>
        <v>Южная</v>
      </c>
      <c r="K843" s="60" t="str">
        <f>IF( 'база от провайдера'!F817&lt;&gt;"",CONCATENATE('база от провайдера'!E817,"к",'база от провайдера'!F817),'база от провайдера'!E817)</f>
        <v>11к2</v>
      </c>
      <c r="M843" s="60" t="s">
        <v>1232</v>
      </c>
      <c r="T843" s="60" t="s">
        <v>1233</v>
      </c>
      <c r="AB843" s="62" t="str">
        <f>CONCATENATE(IF('база от провайдера'!G817&lt;&gt;"",CONCATENATE( "Дом запущен: ",'база от провайдера'!G817,". "),""), IF('база от провайдера'!M817&lt;&gt;"",CONCATENATE("Этажей: ",'база от провайдера'!M817,". "),""),  IF('база от провайдера'!N817&lt;&gt;"",CONCATENATE("Квартир: ",'база от провайдера'!N817),""))</f>
        <v>Дом запущен: 29/01/2016-13:40:09. Этажей: 4. Квартир: 5</v>
      </c>
      <c r="AC843" s="60"/>
      <c r="AD843" s="67" t="s">
        <v>1234</v>
      </c>
    </row>
    <row r="844" spans="2:30" x14ac:dyDescent="0.25">
      <c r="B844" s="18">
        <f t="shared" si="24"/>
        <v>3</v>
      </c>
      <c r="C844" s="17" t="str">
        <f t="shared" si="25"/>
        <v>Билайн</v>
      </c>
      <c r="D844" s="9"/>
      <c r="E844" s="60" t="str">
        <f>VLOOKUP('база от провайдера'!A818,Лист1!B$2:F$11,2,FALSE)</f>
        <v>Архангельская область</v>
      </c>
      <c r="F844" s="60"/>
      <c r="G844" s="61" t="str">
        <f>VLOOKUP('база от провайдера'!A818,Лист1!B$2:F$11,3,FALSE)</f>
        <v>Новодвинск</v>
      </c>
      <c r="H844" s="60" t="str">
        <f>VLOOKUP('база от провайдера'!A818,Лист1!B$2:F$11,4,FALSE)</f>
        <v>г</v>
      </c>
      <c r="I844" s="60">
        <f>VLOOKUP('база от провайдера'!A818,Лист1!B$2:F$11,5,FALSE)</f>
        <v>0</v>
      </c>
      <c r="J844" s="60" t="str">
        <f>'база от провайдера'!D818</f>
        <v>Южная</v>
      </c>
      <c r="K844" s="60" t="str">
        <f>IF( 'база от провайдера'!F818&lt;&gt;"",CONCATENATE('база от провайдера'!E818,"к",'база от провайдера'!F818),'база от провайдера'!E818)</f>
        <v>17</v>
      </c>
      <c r="M844" s="60" t="s">
        <v>1232</v>
      </c>
      <c r="T844" s="60" t="s">
        <v>1233</v>
      </c>
      <c r="AB844" s="62" t="str">
        <f>CONCATENATE(IF('база от провайдера'!G818&lt;&gt;"",CONCATENATE( "Дом запущен: ",'база от провайдера'!G818,". "),""), IF('база от провайдера'!M818&lt;&gt;"",CONCATENATE("Этажей: ",'база от провайдера'!M818,". "),""),  IF('база от провайдера'!N818&lt;&gt;"",CONCATENATE("Квартир: ",'база от провайдера'!N818),""))</f>
        <v>Дом запущен: 25/01/2016-12:00:04. Этажей: 3. Квартир: 9</v>
      </c>
      <c r="AC844" s="60"/>
      <c r="AD844" s="63" t="s">
        <v>1234</v>
      </c>
    </row>
    <row r="845" spans="2:30" x14ac:dyDescent="0.25">
      <c r="B845" s="18">
        <f t="shared" si="24"/>
        <v>3</v>
      </c>
      <c r="C845" s="17" t="str">
        <f t="shared" si="25"/>
        <v>Билайн</v>
      </c>
      <c r="D845" s="9"/>
      <c r="E845" s="60" t="str">
        <f>VLOOKUP('база от провайдера'!A819,Лист1!B$2:F$11,2,FALSE)</f>
        <v>Архангельская область</v>
      </c>
      <c r="F845" s="60"/>
      <c r="G845" s="61" t="str">
        <f>VLOOKUP('база от провайдера'!A819,Лист1!B$2:F$11,3,FALSE)</f>
        <v>Новодвинск</v>
      </c>
      <c r="H845" s="60" t="str">
        <f>VLOOKUP('база от провайдера'!A819,Лист1!B$2:F$11,4,FALSE)</f>
        <v>г</v>
      </c>
      <c r="I845" s="60">
        <f>VLOOKUP('база от провайдера'!A819,Лист1!B$2:F$11,5,FALSE)</f>
        <v>0</v>
      </c>
      <c r="J845" s="60" t="str">
        <f>'база от провайдера'!D819</f>
        <v>Южная</v>
      </c>
      <c r="K845" s="60" t="str">
        <f>IF( 'база от провайдера'!F819&lt;&gt;"",CONCATENATE('база от провайдера'!E819,"к",'база от провайдера'!F819),'база от провайдера'!E819)</f>
        <v>19</v>
      </c>
      <c r="M845" s="60" t="s">
        <v>1232</v>
      </c>
      <c r="T845" s="60" t="s">
        <v>1233</v>
      </c>
      <c r="AB845" s="62" t="str">
        <f>CONCATENATE(IF('база от провайдера'!G819&lt;&gt;"",CONCATENATE( "Дом запущен: ",'база от провайдера'!G819,". "),""), IF('база от провайдера'!M819&lt;&gt;"",CONCATENATE("Этажей: ",'база от провайдера'!M819,". "),""),  IF('база от провайдера'!N819&lt;&gt;"",CONCATENATE("Квартир: ",'база от провайдера'!N819),""))</f>
        <v>Дом запущен: 22/01/2016-11:46:48. Этажей: 3. Квартир: 9</v>
      </c>
      <c r="AC845" s="60"/>
      <c r="AD845" s="67" t="s">
        <v>1234</v>
      </c>
    </row>
    <row r="846" spans="2:30" x14ac:dyDescent="0.25">
      <c r="B846" s="18">
        <f t="shared" si="24"/>
        <v>3</v>
      </c>
      <c r="C846" s="17" t="str">
        <f t="shared" si="25"/>
        <v>Билайн</v>
      </c>
      <c r="D846" s="9"/>
      <c r="E846" s="60" t="str">
        <f>VLOOKUP('база от провайдера'!A820,Лист1!B$2:F$11,2,FALSE)</f>
        <v>Архангельская область</v>
      </c>
      <c r="F846" s="60"/>
      <c r="G846" s="61" t="str">
        <f>VLOOKUP('база от провайдера'!A820,Лист1!B$2:F$11,3,FALSE)</f>
        <v>Новодвинск</v>
      </c>
      <c r="H846" s="60" t="str">
        <f>VLOOKUP('база от провайдера'!A820,Лист1!B$2:F$11,4,FALSE)</f>
        <v>г</v>
      </c>
      <c r="I846" s="60">
        <f>VLOOKUP('база от провайдера'!A820,Лист1!B$2:F$11,5,FALSE)</f>
        <v>0</v>
      </c>
      <c r="J846" s="60" t="str">
        <f>'база от провайдера'!D820</f>
        <v>Южная</v>
      </c>
      <c r="K846" s="60" t="str">
        <f>IF( 'база от провайдера'!F820&lt;&gt;"",CONCATENATE('база от провайдера'!E820,"к",'база от провайдера'!F820),'база от провайдера'!E820)</f>
        <v>19к1</v>
      </c>
      <c r="M846" s="60" t="s">
        <v>1232</v>
      </c>
      <c r="T846" s="60" t="s">
        <v>1233</v>
      </c>
      <c r="AB846" s="62" t="str">
        <f>CONCATENATE(IF('база от провайдера'!G820&lt;&gt;"",CONCATENATE( "Дом запущен: ",'база от провайдера'!G820,". "),""), IF('база от провайдера'!M820&lt;&gt;"",CONCATENATE("Этажей: ",'база от провайдера'!M820,". "),""),  IF('база от провайдера'!N820&lt;&gt;"",CONCATENATE("Квартир: ",'база от провайдера'!N820),""))</f>
        <v>Дом запущен: 22/01/2016-11:46:49. Этажей: 2. Квартир: 9</v>
      </c>
      <c r="AC846" s="60"/>
      <c r="AD846" s="63" t="s">
        <v>1234</v>
      </c>
    </row>
    <row r="847" spans="2:30" x14ac:dyDescent="0.25">
      <c r="B847" s="18">
        <f t="shared" si="24"/>
        <v>3</v>
      </c>
      <c r="C847" s="17" t="str">
        <f t="shared" si="25"/>
        <v>Билайн</v>
      </c>
      <c r="D847" s="9"/>
      <c r="E847" s="60" t="str">
        <f>VLOOKUP('база от провайдера'!A821,Лист1!B$2:F$11,2,FALSE)</f>
        <v>Архангельская область</v>
      </c>
      <c r="F847" s="60"/>
      <c r="G847" s="61" t="str">
        <f>VLOOKUP('база от провайдера'!A821,Лист1!B$2:F$11,3,FALSE)</f>
        <v>Новодвинск</v>
      </c>
      <c r="H847" s="60" t="str">
        <f>VLOOKUP('база от провайдера'!A821,Лист1!B$2:F$11,4,FALSE)</f>
        <v>г</v>
      </c>
      <c r="I847" s="60">
        <f>VLOOKUP('база от провайдера'!A821,Лист1!B$2:F$11,5,FALSE)</f>
        <v>0</v>
      </c>
      <c r="J847" s="60" t="str">
        <f>'база от провайдера'!D821</f>
        <v>Южная</v>
      </c>
      <c r="K847" s="60" t="str">
        <f>IF( 'база от провайдера'!F821&lt;&gt;"",CONCATENATE('база от провайдера'!E821,"к",'база от провайдера'!F821),'база от провайдера'!E821)</f>
        <v>9Б</v>
      </c>
      <c r="M847" s="60" t="s">
        <v>1232</v>
      </c>
      <c r="T847" s="60" t="s">
        <v>1233</v>
      </c>
      <c r="AB847" s="62" t="str">
        <f>CONCATENATE(IF('база от провайдера'!G821&lt;&gt;"",CONCATENATE( "Дом запущен: ",'база от провайдера'!G821,". "),""), IF('база от провайдера'!M821&lt;&gt;"",CONCATENATE("Этажей: ",'база от провайдера'!M821,". "),""),  IF('база от провайдера'!N821&lt;&gt;"",CONCATENATE("Квартир: ",'база от провайдера'!N821),""))</f>
        <v>Дом запущен: 29/01/2016-13:40:08. Этажей: 4. Квартир: 5</v>
      </c>
      <c r="AC847" s="60"/>
      <c r="AD847" s="67" t="s">
        <v>1234</v>
      </c>
    </row>
    <row r="848" spans="2:30" x14ac:dyDescent="0.25">
      <c r="B848" s="18">
        <f t="shared" si="24"/>
        <v>3</v>
      </c>
      <c r="C848" s="17" t="str">
        <f t="shared" si="25"/>
        <v>Билайн</v>
      </c>
      <c r="D848" s="9"/>
      <c r="E848" s="60" t="str">
        <f>VLOOKUP('база от провайдера'!A822,Лист1!B$2:F$11,2,FALSE)</f>
        <v>Архангельская область</v>
      </c>
      <c r="F848" s="60"/>
      <c r="G848" s="61" t="str">
        <f>VLOOKUP('база от провайдера'!A822,Лист1!B$2:F$11,3,FALSE)</f>
        <v>Новодвинск</v>
      </c>
      <c r="H848" s="60" t="str">
        <f>VLOOKUP('база от провайдера'!A822,Лист1!B$2:F$11,4,FALSE)</f>
        <v>г</v>
      </c>
      <c r="I848" s="60">
        <f>VLOOKUP('база от провайдера'!A822,Лист1!B$2:F$11,5,FALSE)</f>
        <v>0</v>
      </c>
      <c r="J848" s="60" t="str">
        <f>'база от провайдера'!D822</f>
        <v>Южная</v>
      </c>
      <c r="K848" s="60" t="str">
        <f>IF( 'база от провайдера'!F822&lt;&gt;"",CONCATENATE('база от провайдера'!E822,"к",'база от провайдера'!F822),'база от провайдера'!E822)</f>
        <v>17А</v>
      </c>
      <c r="M848" s="60" t="s">
        <v>1232</v>
      </c>
      <c r="T848" s="60" t="s">
        <v>1233</v>
      </c>
      <c r="AB848" s="62" t="str">
        <f>CONCATENATE(IF('база от провайдера'!G822&lt;&gt;"",CONCATENATE( "Дом запущен: ",'база от провайдера'!G822,". "),""), IF('база от провайдера'!M822&lt;&gt;"",CONCATENATE("Этажей: ",'база от провайдера'!M822,". "),""),  IF('база от провайдера'!N822&lt;&gt;"",CONCATENATE("Квартир: ",'база от провайдера'!N822),""))</f>
        <v>Дом запущен: 29/01/2016-13:40:09. Этажей: 3. Квартир: 5</v>
      </c>
      <c r="AC848" s="60"/>
      <c r="AD848" s="63" t="s">
        <v>1234</v>
      </c>
    </row>
    <row r="849" spans="2:30" x14ac:dyDescent="0.25">
      <c r="B849" s="18">
        <f t="shared" si="24"/>
        <v>3</v>
      </c>
      <c r="C849" s="17" t="str">
        <f t="shared" si="25"/>
        <v>Билайн</v>
      </c>
      <c r="D849" s="9"/>
      <c r="E849" s="60" t="str">
        <f>VLOOKUP('база от провайдера'!A823,Лист1!B$2:F$11,2,FALSE)</f>
        <v>Архангельская область</v>
      </c>
      <c r="F849" s="60"/>
      <c r="G849" s="61" t="str">
        <f>VLOOKUP('база от провайдера'!A823,Лист1!B$2:F$11,3,FALSE)</f>
        <v>Новодвинск</v>
      </c>
      <c r="H849" s="60" t="str">
        <f>VLOOKUP('база от провайдера'!A823,Лист1!B$2:F$11,4,FALSE)</f>
        <v>г</v>
      </c>
      <c r="I849" s="60">
        <f>VLOOKUP('база от провайдера'!A823,Лист1!B$2:F$11,5,FALSE)</f>
        <v>0</v>
      </c>
      <c r="J849" s="60" t="str">
        <f>'база от провайдера'!D823</f>
        <v>Двинская</v>
      </c>
      <c r="K849" s="60" t="str">
        <f>IF( 'база от провайдера'!F823&lt;&gt;"",CONCATENATE('база от провайдера'!E823,"к",'база от провайдера'!F823),'база от провайдера'!E823)</f>
        <v>41</v>
      </c>
      <c r="M849" s="60" t="s">
        <v>1232</v>
      </c>
      <c r="T849" s="60" t="s">
        <v>1233</v>
      </c>
      <c r="AB849" s="62" t="str">
        <f>CONCATENATE(IF('база от провайдера'!G823&lt;&gt;"",CONCATENATE( "Дом запущен: ",'база от провайдера'!G823,". "),""), IF('база от провайдера'!M823&lt;&gt;"",CONCATENATE("Этажей: ",'база от провайдера'!M823,". "),""),  IF('база от провайдера'!N823&lt;&gt;"",CONCATENATE("Квартир: ",'база от провайдера'!N823),""))</f>
        <v>Дом запущен: 31/05/2016-14:13:19. Этажей: 1. Квартир: 9</v>
      </c>
      <c r="AC849" s="60"/>
      <c r="AD849" s="67" t="s">
        <v>1234</v>
      </c>
    </row>
    <row r="850" spans="2:30" x14ac:dyDescent="0.25">
      <c r="B850" s="18">
        <f t="shared" si="24"/>
        <v>3</v>
      </c>
      <c r="C850" s="17" t="str">
        <f t="shared" si="25"/>
        <v>Билайн</v>
      </c>
      <c r="D850" s="9"/>
      <c r="E850" s="60" t="str">
        <f>VLOOKUP('база от провайдера'!A824,Лист1!B$2:F$11,2,FALSE)</f>
        <v>Архангельская область</v>
      </c>
      <c r="F850" s="60"/>
      <c r="G850" s="61" t="str">
        <f>VLOOKUP('база от провайдера'!A824,Лист1!B$2:F$11,3,FALSE)</f>
        <v>Новодвинск</v>
      </c>
      <c r="H850" s="60" t="str">
        <f>VLOOKUP('база от провайдера'!A824,Лист1!B$2:F$11,4,FALSE)</f>
        <v>г</v>
      </c>
      <c r="I850" s="60">
        <f>VLOOKUP('база от провайдера'!A824,Лист1!B$2:F$11,5,FALSE)</f>
        <v>0</v>
      </c>
      <c r="J850" s="60" t="str">
        <f>'база от провайдера'!D824</f>
        <v>Двинская</v>
      </c>
      <c r="K850" s="60" t="str">
        <f>IF( 'база от провайдера'!F824&lt;&gt;"",CONCATENATE('база от провайдера'!E824,"к",'база от провайдера'!F824),'база от провайдера'!E824)</f>
        <v>45А</v>
      </c>
      <c r="M850" s="60" t="s">
        <v>1232</v>
      </c>
      <c r="T850" s="60" t="s">
        <v>1233</v>
      </c>
      <c r="AB850" s="62" t="str">
        <f>CONCATENATE(IF('база от провайдера'!G824&lt;&gt;"",CONCATENATE( "Дом запущен: ",'база от провайдера'!G824,". "),""), IF('база от провайдера'!M824&lt;&gt;"",CONCATENATE("Этажей: ",'база от провайдера'!M824,". "),""),  IF('база от провайдера'!N824&lt;&gt;"",CONCATENATE("Квартир: ",'база от провайдера'!N824),""))</f>
        <v>Дом запущен: 30/12/2015-16:34:17. Этажей: 5. Квартир: 9</v>
      </c>
      <c r="AC850" s="60"/>
      <c r="AD850" s="63" t="s">
        <v>1234</v>
      </c>
    </row>
    <row r="851" spans="2:30" x14ac:dyDescent="0.25">
      <c r="B851" s="18">
        <f t="shared" si="24"/>
        <v>3</v>
      </c>
      <c r="C851" s="17" t="str">
        <f t="shared" si="25"/>
        <v>Билайн</v>
      </c>
      <c r="D851" s="9"/>
      <c r="E851" s="60" t="str">
        <f>VLOOKUP('база от провайдера'!A825,Лист1!B$2:F$11,2,FALSE)</f>
        <v>Архангельская область</v>
      </c>
      <c r="F851" s="60"/>
      <c r="G851" s="61" t="str">
        <f>VLOOKUP('база от провайдера'!A825,Лист1!B$2:F$11,3,FALSE)</f>
        <v>Новодвинск</v>
      </c>
      <c r="H851" s="60" t="str">
        <f>VLOOKUP('база от провайдера'!A825,Лист1!B$2:F$11,4,FALSE)</f>
        <v>г</v>
      </c>
      <c r="I851" s="60">
        <f>VLOOKUP('база от провайдера'!A825,Лист1!B$2:F$11,5,FALSE)</f>
        <v>0</v>
      </c>
      <c r="J851" s="60" t="str">
        <f>'база от провайдера'!D825</f>
        <v>Димитрова</v>
      </c>
      <c r="K851" s="60" t="str">
        <f>IF( 'база от провайдера'!F825&lt;&gt;"",CONCATENATE('база от провайдера'!E825,"к",'база от провайдера'!F825),'база от провайдера'!E825)</f>
        <v>6</v>
      </c>
      <c r="M851" s="60" t="s">
        <v>1232</v>
      </c>
      <c r="T851" s="60" t="s">
        <v>1233</v>
      </c>
      <c r="AB851" s="62" t="str">
        <f>CONCATENATE(IF('база от провайдера'!G825&lt;&gt;"",CONCATENATE( "Дом запущен: ",'база от провайдера'!G825,". "),""), IF('база от провайдера'!M825&lt;&gt;"",CONCATENATE("Этажей: ",'база от провайдера'!M825,". "),""),  IF('база от провайдера'!N825&lt;&gt;"",CONCATENATE("Квартир: ",'база от провайдера'!N825),""))</f>
        <v>Дом запущен: 30/06/2015-11:52:49. Этажей: 8. Квартир: 5</v>
      </c>
      <c r="AC851" s="60"/>
      <c r="AD851" s="67" t="s">
        <v>1234</v>
      </c>
    </row>
    <row r="852" spans="2:30" x14ac:dyDescent="0.25">
      <c r="B852" s="18">
        <f t="shared" si="24"/>
        <v>3</v>
      </c>
      <c r="C852" s="17" t="str">
        <f t="shared" si="25"/>
        <v>Билайн</v>
      </c>
      <c r="D852" s="9"/>
      <c r="E852" s="60" t="str">
        <f>VLOOKUP('база от провайдера'!A826,Лист1!B$2:F$11,2,FALSE)</f>
        <v>Архангельская область</v>
      </c>
      <c r="F852" s="60"/>
      <c r="G852" s="61" t="str">
        <f>VLOOKUP('база от провайдера'!A826,Лист1!B$2:F$11,3,FALSE)</f>
        <v>Новодвинск</v>
      </c>
      <c r="H852" s="60" t="str">
        <f>VLOOKUP('база от провайдера'!A826,Лист1!B$2:F$11,4,FALSE)</f>
        <v>г</v>
      </c>
      <c r="I852" s="60">
        <f>VLOOKUP('база от провайдера'!A826,Лист1!B$2:F$11,5,FALSE)</f>
        <v>0</v>
      </c>
      <c r="J852" s="60" t="str">
        <f>'база от провайдера'!D826</f>
        <v>Димитрова</v>
      </c>
      <c r="K852" s="60" t="str">
        <f>IF( 'база от провайдера'!F826&lt;&gt;"",CONCATENATE('база от провайдера'!E826,"к",'база от провайдера'!F826),'база от провайдера'!E826)</f>
        <v>11</v>
      </c>
      <c r="M852" s="60" t="s">
        <v>1232</v>
      </c>
      <c r="T852" s="60" t="s">
        <v>1233</v>
      </c>
      <c r="AB852" s="62" t="str">
        <f>CONCATENATE(IF('база от провайдера'!G826&lt;&gt;"",CONCATENATE( "Дом запущен: ",'база от провайдера'!G826,". "),""), IF('база от провайдера'!M826&lt;&gt;"",CONCATENATE("Этажей: ",'база от провайдера'!M826,". "),""),  IF('база от провайдера'!N826&lt;&gt;"",CONCATENATE("Квартир: ",'база от провайдера'!N826),""))</f>
        <v>Дом запущен: 14/07/2015-12:00:28. Этажей: 8. Квартир: 5</v>
      </c>
      <c r="AC852" s="60"/>
      <c r="AD852" s="63" t="s">
        <v>1234</v>
      </c>
    </row>
    <row r="853" spans="2:30" x14ac:dyDescent="0.25">
      <c r="B853" s="18">
        <f t="shared" si="24"/>
        <v>3</v>
      </c>
      <c r="C853" s="17" t="str">
        <f t="shared" si="25"/>
        <v>Билайн</v>
      </c>
      <c r="D853" s="9"/>
      <c r="E853" s="60" t="str">
        <f>VLOOKUP('база от провайдера'!A827,Лист1!B$2:F$11,2,FALSE)</f>
        <v>Архангельская область</v>
      </c>
      <c r="F853" s="60"/>
      <c r="G853" s="61" t="str">
        <f>VLOOKUP('база от провайдера'!A827,Лист1!B$2:F$11,3,FALSE)</f>
        <v>Новодвинск</v>
      </c>
      <c r="H853" s="60" t="str">
        <f>VLOOKUP('база от провайдера'!A827,Лист1!B$2:F$11,4,FALSE)</f>
        <v>г</v>
      </c>
      <c r="I853" s="60">
        <f>VLOOKUP('база от провайдера'!A827,Лист1!B$2:F$11,5,FALSE)</f>
        <v>0</v>
      </c>
      <c r="J853" s="60" t="str">
        <f>'база от провайдера'!D827</f>
        <v>Димитрова</v>
      </c>
      <c r="K853" s="60" t="str">
        <f>IF( 'база от провайдера'!F827&lt;&gt;"",CONCATENATE('база от провайдера'!E827,"к",'база от провайдера'!F827),'база от провайдера'!E827)</f>
        <v>23</v>
      </c>
      <c r="M853" s="60" t="s">
        <v>1232</v>
      </c>
      <c r="T853" s="60" t="s">
        <v>1233</v>
      </c>
      <c r="AB853" s="62" t="str">
        <f>CONCATENATE(IF('база от провайдера'!G827&lt;&gt;"",CONCATENATE( "Дом запущен: ",'база от провайдера'!G827,". "),""), IF('база от провайдера'!M827&lt;&gt;"",CONCATENATE("Этажей: ",'база от провайдера'!M827,". "),""),  IF('база от провайдера'!N827&lt;&gt;"",CONCATENATE("Квартир: ",'база от провайдера'!N827),""))</f>
        <v>Дом запущен: 13/08/2015-11:26:00. Этажей: 6. Квартир: 5</v>
      </c>
      <c r="AC853" s="60"/>
      <c r="AD853" s="67" t="s">
        <v>1234</v>
      </c>
    </row>
    <row r="854" spans="2:30" x14ac:dyDescent="0.25">
      <c r="B854" s="18">
        <f t="shared" si="24"/>
        <v>3</v>
      </c>
      <c r="C854" s="17" t="str">
        <f t="shared" si="25"/>
        <v>Билайн</v>
      </c>
      <c r="D854" s="9"/>
      <c r="E854" s="60" t="str">
        <f>VLOOKUP('база от провайдера'!A828,Лист1!B$2:F$11,2,FALSE)</f>
        <v>Архангельская область</v>
      </c>
      <c r="F854" s="60"/>
      <c r="G854" s="61" t="str">
        <f>VLOOKUP('база от провайдера'!A828,Лист1!B$2:F$11,3,FALSE)</f>
        <v>Новодвинск</v>
      </c>
      <c r="H854" s="60" t="str">
        <f>VLOOKUP('база от провайдера'!A828,Лист1!B$2:F$11,4,FALSE)</f>
        <v>г</v>
      </c>
      <c r="I854" s="60">
        <f>VLOOKUP('база от провайдера'!A828,Лист1!B$2:F$11,5,FALSE)</f>
        <v>0</v>
      </c>
      <c r="J854" s="60" t="str">
        <f>'база от провайдера'!D828</f>
        <v>Космонавтов</v>
      </c>
      <c r="K854" s="60" t="str">
        <f>IF( 'база от провайдера'!F828&lt;&gt;"",CONCATENATE('база от провайдера'!E828,"к",'база от провайдера'!F828),'база от провайдера'!E828)</f>
        <v>3</v>
      </c>
      <c r="M854" s="60" t="s">
        <v>1232</v>
      </c>
      <c r="T854" s="60" t="s">
        <v>1233</v>
      </c>
      <c r="AB854" s="62" t="str">
        <f>CONCATENATE(IF('база от провайдера'!G828&lt;&gt;"",CONCATENATE( "Дом запущен: ",'база от провайдера'!G828,". "),""), IF('база от провайдера'!M828&lt;&gt;"",CONCATENATE("Этажей: ",'база от провайдера'!M828,". "),""),  IF('база от провайдера'!N828&lt;&gt;"",CONCATENATE("Квартир: ",'база от провайдера'!N828),""))</f>
        <v>Дом запущен: 30/09/2015-11:09:24. Этажей: 6. Квартир: 5</v>
      </c>
      <c r="AC854" s="60"/>
      <c r="AD854" s="63" t="s">
        <v>1234</v>
      </c>
    </row>
    <row r="855" spans="2:30" x14ac:dyDescent="0.25">
      <c r="B855" s="18">
        <f t="shared" si="24"/>
        <v>3</v>
      </c>
      <c r="C855" s="17" t="str">
        <f t="shared" si="25"/>
        <v>Билайн</v>
      </c>
      <c r="D855" s="9"/>
      <c r="E855" s="60" t="str">
        <f>VLOOKUP('база от провайдера'!A829,Лист1!B$2:F$11,2,FALSE)</f>
        <v>Архангельская область</v>
      </c>
      <c r="F855" s="60"/>
      <c r="G855" s="61" t="str">
        <f>VLOOKUP('база от провайдера'!A829,Лист1!B$2:F$11,3,FALSE)</f>
        <v>Новодвинск</v>
      </c>
      <c r="H855" s="60" t="str">
        <f>VLOOKUP('база от провайдера'!A829,Лист1!B$2:F$11,4,FALSE)</f>
        <v>г</v>
      </c>
      <c r="I855" s="60">
        <f>VLOOKUP('база от провайдера'!A829,Лист1!B$2:F$11,5,FALSE)</f>
        <v>0</v>
      </c>
      <c r="J855" s="60" t="str">
        <f>'база от провайдера'!D829</f>
        <v>Первомайская</v>
      </c>
      <c r="K855" s="60" t="str">
        <f>IF( 'база от провайдера'!F829&lt;&gt;"",CONCATENATE('база от провайдера'!E829,"к",'база от провайдера'!F829),'база от провайдера'!E829)</f>
        <v>6</v>
      </c>
      <c r="M855" s="60" t="s">
        <v>1232</v>
      </c>
      <c r="T855" s="60" t="s">
        <v>1233</v>
      </c>
      <c r="AB855" s="62" t="str">
        <f>CONCATENATE(IF('база от провайдера'!G829&lt;&gt;"",CONCATENATE( "Дом запущен: ",'база от провайдера'!G829,". "),""), IF('база от провайдера'!M829&lt;&gt;"",CONCATENATE("Этажей: ",'база от провайдера'!M829,". "),""),  IF('база от провайдера'!N829&lt;&gt;"",CONCATENATE("Квартир: ",'база от провайдера'!N829),""))</f>
        <v>Дом запущен: 01/09/2015-17:06:22. Этажей: 6. Квартир: 5</v>
      </c>
      <c r="AC855" s="60"/>
      <c r="AD855" s="67" t="s">
        <v>1234</v>
      </c>
    </row>
    <row r="856" spans="2:30" x14ac:dyDescent="0.25">
      <c r="B856" s="18">
        <f t="shared" si="24"/>
        <v>3</v>
      </c>
      <c r="C856" s="17" t="str">
        <f t="shared" si="25"/>
        <v>Билайн</v>
      </c>
      <c r="D856" s="9"/>
      <c r="E856" s="60" t="str">
        <f>VLOOKUP('база от провайдера'!A830,Лист1!B$2:F$11,2,FALSE)</f>
        <v>Архангельская область</v>
      </c>
      <c r="F856" s="60"/>
      <c r="G856" s="61" t="str">
        <f>VLOOKUP('база от провайдера'!A830,Лист1!B$2:F$11,3,FALSE)</f>
        <v>Новодвинск</v>
      </c>
      <c r="H856" s="60" t="str">
        <f>VLOOKUP('база от провайдера'!A830,Лист1!B$2:F$11,4,FALSE)</f>
        <v>г</v>
      </c>
      <c r="I856" s="60">
        <f>VLOOKUP('база от провайдера'!A830,Лист1!B$2:F$11,5,FALSE)</f>
        <v>0</v>
      </c>
      <c r="J856" s="60" t="str">
        <f>'база от провайдера'!D830</f>
        <v>3-й Пятилетки</v>
      </c>
      <c r="K856" s="60" t="str">
        <f>IF( 'база от провайдера'!F830&lt;&gt;"",CONCATENATE('база от провайдера'!E830,"к",'база от провайдера'!F830),'база от провайдера'!E830)</f>
        <v>23</v>
      </c>
      <c r="M856" s="60" t="s">
        <v>1232</v>
      </c>
      <c r="T856" s="60" t="s">
        <v>1233</v>
      </c>
      <c r="AB856" s="62" t="str">
        <f>CONCATENATE(IF('база от провайдера'!G830&lt;&gt;"",CONCATENATE( "Дом запущен: ",'база от провайдера'!G830,". "),""), IF('база от провайдера'!M830&lt;&gt;"",CONCATENATE("Этажей: ",'база от провайдера'!M830,". "),""),  IF('база от провайдера'!N830&lt;&gt;"",CONCATENATE("Квартир: ",'база от провайдера'!N830),""))</f>
        <v>Дом запущен: 30/09/2015-11:09:23. Этажей: 6. Квартир: 5</v>
      </c>
      <c r="AC856" s="60"/>
      <c r="AD856" s="63" t="s">
        <v>1234</v>
      </c>
    </row>
    <row r="857" spans="2:30" x14ac:dyDescent="0.25">
      <c r="B857" s="18">
        <f t="shared" si="24"/>
        <v>3</v>
      </c>
      <c r="C857" s="17" t="str">
        <f t="shared" si="25"/>
        <v>Билайн</v>
      </c>
      <c r="D857" s="9"/>
      <c r="E857" s="60" t="str">
        <f>VLOOKUP('база от провайдера'!A831,Лист1!B$2:F$11,2,FALSE)</f>
        <v>Архангельская область</v>
      </c>
      <c r="F857" s="60"/>
      <c r="G857" s="61" t="str">
        <f>VLOOKUP('база от провайдера'!A831,Лист1!B$2:F$11,3,FALSE)</f>
        <v>Новодвинск</v>
      </c>
      <c r="H857" s="60" t="str">
        <f>VLOOKUP('база от провайдера'!A831,Лист1!B$2:F$11,4,FALSE)</f>
        <v>г</v>
      </c>
      <c r="I857" s="60">
        <f>VLOOKUP('база от провайдера'!A831,Лист1!B$2:F$11,5,FALSE)</f>
        <v>0</v>
      </c>
      <c r="J857" s="60" t="str">
        <f>'база от провайдера'!D831</f>
        <v>3-й Пятилетки</v>
      </c>
      <c r="K857" s="60" t="str">
        <f>IF( 'база от провайдера'!F831&lt;&gt;"",CONCATENATE('база от провайдера'!E831,"к",'база от провайдера'!F831),'база от провайдера'!E831)</f>
        <v>29</v>
      </c>
      <c r="M857" s="60" t="s">
        <v>1232</v>
      </c>
      <c r="T857" s="60" t="s">
        <v>1233</v>
      </c>
      <c r="AB857" s="62" t="str">
        <f>CONCATENATE(IF('база от провайдера'!G831&lt;&gt;"",CONCATENATE( "Дом запущен: ",'база от провайдера'!G831,". "),""), IF('база от провайдера'!M831&lt;&gt;"",CONCATENATE("Этажей: ",'база от провайдера'!M831,". "),""),  IF('база от провайдера'!N831&lt;&gt;"",CONCATENATE("Квартир: ",'база от провайдера'!N831),""))</f>
        <v>Дом запущен: 30/09/2015-11:09:23. Этажей: 8. Квартир: 5</v>
      </c>
      <c r="AC857" s="60"/>
      <c r="AD857" s="67" t="s">
        <v>1234</v>
      </c>
    </row>
    <row r="858" spans="2:30" x14ac:dyDescent="0.25">
      <c r="B858" s="18">
        <f t="shared" si="24"/>
        <v>3</v>
      </c>
      <c r="C858" s="17" t="str">
        <f t="shared" si="25"/>
        <v>Билайн</v>
      </c>
      <c r="D858" s="9"/>
      <c r="E858" s="60" t="str">
        <f>VLOOKUP('база от провайдера'!A832,Лист1!B$2:F$11,2,FALSE)</f>
        <v>Архангельская область</v>
      </c>
      <c r="F858" s="60"/>
      <c r="G858" s="61" t="str">
        <f>VLOOKUP('база от провайдера'!A832,Лист1!B$2:F$11,3,FALSE)</f>
        <v>Новодвинск</v>
      </c>
      <c r="H858" s="60" t="str">
        <f>VLOOKUP('база от провайдера'!A832,Лист1!B$2:F$11,4,FALSE)</f>
        <v>г</v>
      </c>
      <c r="I858" s="60">
        <f>VLOOKUP('база от провайдера'!A832,Лист1!B$2:F$11,5,FALSE)</f>
        <v>0</v>
      </c>
      <c r="J858" s="60" t="str">
        <f>'база от провайдера'!D832</f>
        <v>3-й Пятилетки</v>
      </c>
      <c r="K858" s="60" t="str">
        <f>IF( 'база от провайдера'!F832&lt;&gt;"",CONCATENATE('база от провайдера'!E832,"к",'база от провайдера'!F832),'база от провайдера'!E832)</f>
        <v>29А</v>
      </c>
      <c r="M858" s="60" t="s">
        <v>1232</v>
      </c>
      <c r="T858" s="60" t="s">
        <v>1233</v>
      </c>
      <c r="AB858" s="62" t="str">
        <f>CONCATENATE(IF('база от провайдера'!G832&lt;&gt;"",CONCATENATE( "Дом запущен: ",'база от провайдера'!G832,". "),""), IF('база от провайдера'!M832&lt;&gt;"",CONCATENATE("Этажей: ",'база от провайдера'!M832,". "),""),  IF('база от провайдера'!N832&lt;&gt;"",CONCATENATE("Квартир: ",'база от провайдера'!N832),""))</f>
        <v>Дом запущен: 30/09/2015-11:09:21. Этажей: 6. Квартир: 5</v>
      </c>
      <c r="AC858" s="60"/>
      <c r="AD858" s="63" t="s">
        <v>1234</v>
      </c>
    </row>
    <row r="859" spans="2:30" x14ac:dyDescent="0.25">
      <c r="B859" s="18">
        <f t="shared" si="24"/>
        <v>3</v>
      </c>
      <c r="C859" s="17" t="str">
        <f t="shared" si="25"/>
        <v>Билайн</v>
      </c>
      <c r="D859" s="9"/>
      <c r="E859" s="60" t="str">
        <f>VLOOKUP('база от провайдера'!A833,Лист1!B$2:F$11,2,FALSE)</f>
        <v>Архангельская область</v>
      </c>
      <c r="F859" s="60"/>
      <c r="G859" s="61" t="str">
        <f>VLOOKUP('база от провайдера'!A833,Лист1!B$2:F$11,3,FALSE)</f>
        <v>Новодвинск</v>
      </c>
      <c r="H859" s="60" t="str">
        <f>VLOOKUP('база от провайдера'!A833,Лист1!B$2:F$11,4,FALSE)</f>
        <v>г</v>
      </c>
      <c r="I859" s="60">
        <f>VLOOKUP('база от провайдера'!A833,Лист1!B$2:F$11,5,FALSE)</f>
        <v>0</v>
      </c>
      <c r="J859" s="60" t="str">
        <f>'база от провайдера'!D833</f>
        <v>50-летия Октября</v>
      </c>
      <c r="K859" s="60" t="str">
        <f>IF( 'база от провайдера'!F833&lt;&gt;"",CONCATENATE('база от провайдера'!E833,"к",'база от провайдера'!F833),'база от провайдера'!E833)</f>
        <v>46к1</v>
      </c>
      <c r="M859" s="60" t="s">
        <v>1232</v>
      </c>
      <c r="T859" s="60" t="s">
        <v>1233</v>
      </c>
      <c r="AB859" s="62" t="str">
        <f>CONCATENATE(IF('база от провайдера'!G833&lt;&gt;"",CONCATENATE( "Дом запущен: ",'база от провайдера'!G833,". "),""), IF('база от провайдера'!M833&lt;&gt;"",CONCATENATE("Этажей: ",'база от провайдера'!M833,". "),""),  IF('база от провайдера'!N833&lt;&gt;"",CONCATENATE("Квартир: ",'база от провайдера'!N833),""))</f>
        <v>Дом запущен: 30/06/2015-11:52:47. Этажей: 3. Квартир: 5</v>
      </c>
      <c r="AC859" s="60"/>
      <c r="AD859" s="67" t="s">
        <v>1234</v>
      </c>
    </row>
    <row r="860" spans="2:30" x14ac:dyDescent="0.25">
      <c r="B860" s="18">
        <f t="shared" si="24"/>
        <v>3</v>
      </c>
      <c r="C860" s="17" t="str">
        <f t="shared" si="25"/>
        <v>Билайн</v>
      </c>
      <c r="D860" s="9"/>
      <c r="E860" s="60" t="str">
        <f>VLOOKUP('база от провайдера'!A834,Лист1!B$2:F$11,2,FALSE)</f>
        <v>Архангельская область</v>
      </c>
      <c r="F860" s="60"/>
      <c r="G860" s="61" t="str">
        <f>VLOOKUP('база от провайдера'!A834,Лист1!B$2:F$11,3,FALSE)</f>
        <v>Новодвинск</v>
      </c>
      <c r="H860" s="60" t="str">
        <f>VLOOKUP('база от провайдера'!A834,Лист1!B$2:F$11,4,FALSE)</f>
        <v>г</v>
      </c>
      <c r="I860" s="60">
        <f>VLOOKUP('база от провайдера'!A834,Лист1!B$2:F$11,5,FALSE)</f>
        <v>0</v>
      </c>
      <c r="J860" s="60" t="str">
        <f>'база от провайдера'!D834</f>
        <v>50-летия Октября</v>
      </c>
      <c r="K860" s="60" t="str">
        <f>IF( 'база от провайдера'!F834&lt;&gt;"",CONCATENATE('база от провайдера'!E834,"к",'база от провайдера'!F834),'база от провайдера'!E834)</f>
        <v>46к2</v>
      </c>
      <c r="M860" s="60" t="s">
        <v>1232</v>
      </c>
      <c r="T860" s="60" t="s">
        <v>1233</v>
      </c>
      <c r="AB860" s="62" t="str">
        <f>CONCATENATE(IF('база от провайдера'!G834&lt;&gt;"",CONCATENATE( "Дом запущен: ",'база от провайдера'!G834,". "),""), IF('база от провайдера'!M834&lt;&gt;"",CONCATENATE("Этажей: ",'база от провайдера'!M834,". "),""),  IF('база от провайдера'!N834&lt;&gt;"",CONCATENATE("Квартир: ",'база от провайдера'!N834),""))</f>
        <v>Дом запущен: 30/06/2015-11:52:47. Этажей: 3. Квартир: 5</v>
      </c>
      <c r="AC860" s="60"/>
      <c r="AD860" s="63" t="s">
        <v>1234</v>
      </c>
    </row>
    <row r="861" spans="2:30" x14ac:dyDescent="0.25">
      <c r="B861" s="18">
        <f t="shared" ref="B861:B918" si="26">$B$8</f>
        <v>3</v>
      </c>
      <c r="C861" s="17" t="str">
        <f t="shared" ref="C861:C918" si="27">$C$8</f>
        <v>Билайн</v>
      </c>
      <c r="D861" s="9"/>
      <c r="E861" s="60" t="str">
        <f>VLOOKUP('база от провайдера'!A835,Лист1!B$2:F$11,2,FALSE)</f>
        <v>Архангельская область</v>
      </c>
      <c r="F861" s="60"/>
      <c r="G861" s="61" t="str">
        <f>VLOOKUP('база от провайдера'!A835,Лист1!B$2:F$11,3,FALSE)</f>
        <v>Новодвинск</v>
      </c>
      <c r="H861" s="60" t="str">
        <f>VLOOKUP('база от провайдера'!A835,Лист1!B$2:F$11,4,FALSE)</f>
        <v>г</v>
      </c>
      <c r="I861" s="60">
        <f>VLOOKUP('база от провайдера'!A835,Лист1!B$2:F$11,5,FALSE)</f>
        <v>0</v>
      </c>
      <c r="J861" s="60" t="str">
        <f>'база от провайдера'!D835</f>
        <v>50-летия Октября</v>
      </c>
      <c r="K861" s="60" t="str">
        <f>IF( 'база от провайдера'!F835&lt;&gt;"",CONCATENATE('база от провайдера'!E835,"к",'база от провайдера'!F835),'база от провайдера'!E835)</f>
        <v>47</v>
      </c>
      <c r="M861" s="60" t="s">
        <v>1232</v>
      </c>
      <c r="T861" s="60" t="s">
        <v>1233</v>
      </c>
      <c r="AB861" s="62" t="str">
        <f>CONCATENATE(IF('база от провайдера'!G835&lt;&gt;"",CONCATENATE( "Дом запущен: ",'база от провайдера'!G835,". "),""), IF('база от провайдера'!M835&lt;&gt;"",CONCATENATE("Этажей: ",'база от провайдера'!M835,". "),""),  IF('база от провайдера'!N835&lt;&gt;"",CONCATENATE("Квартир: ",'база от провайдера'!N835),""))</f>
        <v>Дом запущен: 30/06/2015-11:52:48. Этажей: 2. Квартир: 9</v>
      </c>
      <c r="AC861" s="60"/>
      <c r="AD861" s="67" t="s">
        <v>1234</v>
      </c>
    </row>
    <row r="862" spans="2:30" x14ac:dyDescent="0.25">
      <c r="B862" s="18">
        <f t="shared" si="26"/>
        <v>3</v>
      </c>
      <c r="C862" s="17" t="str">
        <f t="shared" si="27"/>
        <v>Билайн</v>
      </c>
      <c r="D862" s="9"/>
      <c r="E862" s="60" t="str">
        <f>VLOOKUP('база от провайдера'!A836,Лист1!B$2:F$11,2,FALSE)</f>
        <v>Вологодская область</v>
      </c>
      <c r="F862" s="60"/>
      <c r="G862" s="61" t="str">
        <f>VLOOKUP('база от провайдера'!A836,Лист1!B$2:F$11,3,FALSE)</f>
        <v>Тоншалово</v>
      </c>
      <c r="H862" s="60" t="str">
        <f>VLOOKUP('база от провайдера'!A836,Лист1!B$2:F$11,4,FALSE)</f>
        <v>пгт</v>
      </c>
      <c r="I862" s="60">
        <f>VLOOKUP('база от провайдера'!A836,Лист1!B$2:F$11,5,FALSE)</f>
        <v>0</v>
      </c>
      <c r="J862" s="60" t="str">
        <f>'база от провайдера'!D836</f>
        <v>Рабочая</v>
      </c>
      <c r="K862" s="60" t="str">
        <f>IF( 'база от провайдера'!F836&lt;&gt;"",CONCATENATE('база от провайдера'!E836,"к",'база от провайдера'!F836),'база от провайдера'!E836)</f>
        <v>1</v>
      </c>
      <c r="M862" s="60" t="s">
        <v>1232</v>
      </c>
      <c r="T862" s="60" t="s">
        <v>1233</v>
      </c>
      <c r="AB862" s="62" t="str">
        <f>CONCATENATE(IF('база от провайдера'!G836&lt;&gt;"",CONCATENATE( "Дом запущен: ",'база от провайдера'!G836,". "),""), IF('база от провайдера'!M836&lt;&gt;"",CONCATENATE("Этажей: ",'база от провайдера'!M836,". "),""),  IF('база от провайдера'!N836&lt;&gt;"",CONCATENATE("Квартир: ",'база от провайдера'!N836),""))</f>
        <v>Дом запущен: 20/06/2014-11:49:01. Этажей: 4. Квартир: 5</v>
      </c>
      <c r="AC862" s="60"/>
      <c r="AD862" s="63" t="s">
        <v>1234</v>
      </c>
    </row>
    <row r="863" spans="2:30" x14ac:dyDescent="0.25">
      <c r="B863" s="18">
        <f t="shared" si="26"/>
        <v>3</v>
      </c>
      <c r="C863" s="17" t="str">
        <f t="shared" si="27"/>
        <v>Билайн</v>
      </c>
      <c r="D863" s="9"/>
      <c r="E863" s="60" t="str">
        <f>VLOOKUP('база от провайдера'!A837,Лист1!B$2:F$11,2,FALSE)</f>
        <v>Вологодская область</v>
      </c>
      <c r="F863" s="60"/>
      <c r="G863" s="61" t="str">
        <f>VLOOKUP('база от провайдера'!A837,Лист1!B$2:F$11,3,FALSE)</f>
        <v>Тоншалово</v>
      </c>
      <c r="H863" s="60" t="str">
        <f>VLOOKUP('база от провайдера'!A837,Лист1!B$2:F$11,4,FALSE)</f>
        <v>пгт</v>
      </c>
      <c r="I863" s="60">
        <f>VLOOKUP('база от провайдера'!A837,Лист1!B$2:F$11,5,FALSE)</f>
        <v>0</v>
      </c>
      <c r="J863" s="60" t="str">
        <f>'база от провайдера'!D837</f>
        <v>Рабочая</v>
      </c>
      <c r="K863" s="60" t="str">
        <f>IF( 'база от провайдера'!F837&lt;&gt;"",CONCATENATE('база от провайдера'!E837,"к",'база от провайдера'!F837),'база от провайдера'!E837)</f>
        <v>17</v>
      </c>
      <c r="M863" s="60" t="s">
        <v>1232</v>
      </c>
      <c r="T863" s="60" t="s">
        <v>1233</v>
      </c>
      <c r="AB863" s="62" t="str">
        <f>CONCATENATE(IF('база от провайдера'!G837&lt;&gt;"",CONCATENATE( "Дом запущен: ",'база от провайдера'!G837,". "),""), IF('база от провайдера'!M837&lt;&gt;"",CONCATENATE("Этажей: ",'база от провайдера'!M837,". "),""),  IF('база от провайдера'!N837&lt;&gt;"",CONCATENATE("Квартир: ",'база от провайдера'!N837),""))</f>
        <v>Дом запущен: 20/06/2014-11:49:09. Этажей: 6. Квартир: 5</v>
      </c>
      <c r="AC863" s="60"/>
      <c r="AD863" s="67" t="s">
        <v>1234</v>
      </c>
    </row>
    <row r="864" spans="2:30" x14ac:dyDescent="0.25">
      <c r="B864" s="18">
        <f t="shared" si="26"/>
        <v>3</v>
      </c>
      <c r="C864" s="17" t="str">
        <f t="shared" si="27"/>
        <v>Билайн</v>
      </c>
      <c r="D864" s="9"/>
      <c r="E864" s="60" t="str">
        <f>VLOOKUP('база от провайдера'!A838,Лист1!B$2:F$11,2,FALSE)</f>
        <v>Вологодская область</v>
      </c>
      <c r="F864" s="60"/>
      <c r="G864" s="61" t="str">
        <f>VLOOKUP('база от провайдера'!A838,Лист1!B$2:F$11,3,FALSE)</f>
        <v>Тоншалово</v>
      </c>
      <c r="H864" s="60" t="str">
        <f>VLOOKUP('база от провайдера'!A838,Лист1!B$2:F$11,4,FALSE)</f>
        <v>пгт</v>
      </c>
      <c r="I864" s="60">
        <f>VLOOKUP('база от провайдера'!A838,Лист1!B$2:F$11,5,FALSE)</f>
        <v>0</v>
      </c>
      <c r="J864" s="60" t="str">
        <f>'база от провайдера'!D838</f>
        <v>Рабочая</v>
      </c>
      <c r="K864" s="60" t="str">
        <f>IF( 'база от провайдера'!F838&lt;&gt;"",CONCATENATE('база от провайдера'!E838,"к",'база от провайдера'!F838),'база от провайдера'!E838)</f>
        <v>19</v>
      </c>
      <c r="M864" s="60" t="s">
        <v>1232</v>
      </c>
      <c r="T864" s="60" t="s">
        <v>1233</v>
      </c>
      <c r="AB864" s="62" t="str">
        <f>CONCATENATE(IF('база от провайдера'!G838&lt;&gt;"",CONCATENATE( "Дом запущен: ",'база от провайдера'!G838,". "),""), IF('база от провайдера'!M838&lt;&gt;"",CONCATENATE("Этажей: ",'база от провайдера'!M838,". "),""),  IF('база от провайдера'!N838&lt;&gt;"",CONCATENATE("Квартир: ",'база от провайдера'!N838),""))</f>
        <v>Дом запущен: 20/06/2014-11:49:10. Этажей: 4. Квартир: 5</v>
      </c>
      <c r="AC864" s="60"/>
      <c r="AD864" s="63" t="s">
        <v>1234</v>
      </c>
    </row>
    <row r="865" spans="2:30" x14ac:dyDescent="0.25">
      <c r="B865" s="18">
        <f t="shared" si="26"/>
        <v>3</v>
      </c>
      <c r="C865" s="17" t="str">
        <f t="shared" si="27"/>
        <v>Билайн</v>
      </c>
      <c r="D865" s="9"/>
      <c r="E865" s="60" t="str">
        <f>VLOOKUP('база от провайдера'!A839,Лист1!B$2:F$11,2,FALSE)</f>
        <v>Вологодская область</v>
      </c>
      <c r="F865" s="60"/>
      <c r="G865" s="61" t="str">
        <f>VLOOKUP('база от провайдера'!A839,Лист1!B$2:F$11,3,FALSE)</f>
        <v>Тоншалово</v>
      </c>
      <c r="H865" s="60" t="str">
        <f>VLOOKUP('база от провайдера'!A839,Лист1!B$2:F$11,4,FALSE)</f>
        <v>пгт</v>
      </c>
      <c r="I865" s="60">
        <f>VLOOKUP('база от провайдера'!A839,Лист1!B$2:F$11,5,FALSE)</f>
        <v>0</v>
      </c>
      <c r="J865" s="60" t="str">
        <f>'база от провайдера'!D839</f>
        <v>Рабочая</v>
      </c>
      <c r="K865" s="60" t="str">
        <f>IF( 'база от провайдера'!F839&lt;&gt;"",CONCATENATE('база от провайдера'!E839,"к",'база от провайдера'!F839),'база от провайдера'!E839)</f>
        <v>12А</v>
      </c>
      <c r="M865" s="60" t="s">
        <v>1232</v>
      </c>
      <c r="T865" s="60" t="s">
        <v>1233</v>
      </c>
      <c r="AB865" s="62" t="str">
        <f>CONCATENATE(IF('база от провайдера'!G839&lt;&gt;"",CONCATENATE( "Дом запущен: ",'база от провайдера'!G839,". "),""), IF('база от провайдера'!M839&lt;&gt;"",CONCATENATE("Этажей: ",'база от провайдера'!M839,". "),""),  IF('база от провайдера'!N839&lt;&gt;"",CONCATENATE("Квартир: ",'база от провайдера'!N839),""))</f>
        <v>Дом запущен: 20/06/2014-11:49:10. Этажей: 4. Квартир: 5</v>
      </c>
      <c r="AC865" s="60"/>
      <c r="AD865" s="67" t="s">
        <v>1234</v>
      </c>
    </row>
    <row r="866" spans="2:30" x14ac:dyDescent="0.25">
      <c r="B866" s="18">
        <f t="shared" si="26"/>
        <v>3</v>
      </c>
      <c r="C866" s="17" t="str">
        <f t="shared" si="27"/>
        <v>Билайн</v>
      </c>
      <c r="D866" s="9"/>
      <c r="E866" s="60" t="str">
        <f>VLOOKUP('база от провайдера'!A840,Лист1!B$2:F$11,2,FALSE)</f>
        <v>Вологодская область</v>
      </c>
      <c r="F866" s="60"/>
      <c r="G866" s="61" t="str">
        <f>VLOOKUP('база от провайдера'!A840,Лист1!B$2:F$11,3,FALSE)</f>
        <v>Тоншалово</v>
      </c>
      <c r="H866" s="60" t="str">
        <f>VLOOKUP('база от провайдера'!A840,Лист1!B$2:F$11,4,FALSE)</f>
        <v>пгт</v>
      </c>
      <c r="I866" s="60">
        <f>VLOOKUP('база от провайдера'!A840,Лист1!B$2:F$11,5,FALSE)</f>
        <v>0</v>
      </c>
      <c r="J866" s="60" t="str">
        <f>'база от провайдера'!D840</f>
        <v>Молодежная</v>
      </c>
      <c r="K866" s="60" t="str">
        <f>IF( 'база от провайдера'!F840&lt;&gt;"",CONCATENATE('база от провайдера'!E840,"к",'база от провайдера'!F840),'база от провайдера'!E840)</f>
        <v>7</v>
      </c>
      <c r="M866" s="60" t="s">
        <v>1232</v>
      </c>
      <c r="T866" s="60" t="s">
        <v>1233</v>
      </c>
      <c r="AB866" s="62" t="str">
        <f>CONCATENATE(IF('база от провайдера'!G840&lt;&gt;"",CONCATENATE( "Дом запущен: ",'база от провайдера'!G840,". "),""), IF('база от провайдера'!M840&lt;&gt;"",CONCATENATE("Этажей: ",'база от провайдера'!M840,". "),""),  IF('база от провайдера'!N840&lt;&gt;"",CONCATENATE("Квартир: ",'база от провайдера'!N840),""))</f>
        <v>Дом запущен: 20/06/2014-11:49:06. Этажей: 6. Квартир: 5</v>
      </c>
      <c r="AC866" s="60"/>
      <c r="AD866" s="63" t="s">
        <v>1234</v>
      </c>
    </row>
    <row r="867" spans="2:30" x14ac:dyDescent="0.25">
      <c r="B867" s="18">
        <f t="shared" si="26"/>
        <v>3</v>
      </c>
      <c r="C867" s="17" t="str">
        <f t="shared" si="27"/>
        <v>Билайн</v>
      </c>
      <c r="D867" s="9"/>
      <c r="E867" s="60" t="str">
        <f>VLOOKUP('база от провайдера'!A841,Лист1!B$2:F$11,2,FALSE)</f>
        <v>Архангельская область</v>
      </c>
      <c r="F867" s="60"/>
      <c r="G867" s="61" t="str">
        <f>VLOOKUP('база от провайдера'!A841,Лист1!B$2:F$11,3,FALSE)</f>
        <v>Новодвинск</v>
      </c>
      <c r="H867" s="60" t="str">
        <f>VLOOKUP('база от провайдера'!A841,Лист1!B$2:F$11,4,FALSE)</f>
        <v>г</v>
      </c>
      <c r="I867" s="60">
        <f>VLOOKUP('база от провайдера'!A841,Лист1!B$2:F$11,5,FALSE)</f>
        <v>0</v>
      </c>
      <c r="J867" s="60" t="str">
        <f>'база от провайдера'!D841</f>
        <v>Мира</v>
      </c>
      <c r="K867" s="60" t="str">
        <f>IF( 'база от провайдера'!F841&lt;&gt;"",CONCATENATE('база от провайдера'!E841,"к",'база от провайдера'!F841),'база от провайдера'!E841)</f>
        <v>8</v>
      </c>
      <c r="M867" s="60" t="s">
        <v>1232</v>
      </c>
      <c r="T867" s="60" t="s">
        <v>1233</v>
      </c>
      <c r="AB867" s="62" t="str">
        <f>CONCATENATE(IF('база от провайдера'!G841&lt;&gt;"",CONCATENATE( "Дом запущен: ",'база от провайдера'!G841,". "),""), IF('база от провайдера'!M841&lt;&gt;"",CONCATENATE("Этажей: ",'база от провайдера'!M841,". "),""),  IF('база от провайдера'!N841&lt;&gt;"",CONCATENATE("Квартир: ",'база от провайдера'!N841),""))</f>
        <v>Дом запущен: 01/09/2015-17:06:21. Этажей: 6. Квартир: 5</v>
      </c>
      <c r="AC867" s="60"/>
      <c r="AD867" s="67" t="s">
        <v>1234</v>
      </c>
    </row>
    <row r="868" spans="2:30" x14ac:dyDescent="0.25">
      <c r="B868" s="18">
        <f t="shared" si="26"/>
        <v>3</v>
      </c>
      <c r="C868" s="17" t="str">
        <f t="shared" si="27"/>
        <v>Билайн</v>
      </c>
      <c r="D868" s="9"/>
      <c r="E868" s="60" t="str">
        <f>VLOOKUP('база от провайдера'!A842,Лист1!B$2:F$11,2,FALSE)</f>
        <v>Архангельская область</v>
      </c>
      <c r="F868" s="60"/>
      <c r="G868" s="61" t="str">
        <f>VLOOKUP('база от провайдера'!A842,Лист1!B$2:F$11,3,FALSE)</f>
        <v>Новодвинск</v>
      </c>
      <c r="H868" s="60" t="str">
        <f>VLOOKUP('база от провайдера'!A842,Лист1!B$2:F$11,4,FALSE)</f>
        <v>г</v>
      </c>
      <c r="I868" s="60">
        <f>VLOOKUP('база от провайдера'!A842,Лист1!B$2:F$11,5,FALSE)</f>
        <v>0</v>
      </c>
      <c r="J868" s="60" t="str">
        <f>'база от провайдера'!D842</f>
        <v>Мира</v>
      </c>
      <c r="K868" s="60" t="str">
        <f>IF( 'база от провайдера'!F842&lt;&gt;"",CONCATENATE('база от провайдера'!E842,"к",'база от провайдера'!F842),'база от провайдера'!E842)</f>
        <v>12</v>
      </c>
      <c r="M868" s="60" t="s">
        <v>1232</v>
      </c>
      <c r="T868" s="60" t="s">
        <v>1233</v>
      </c>
      <c r="AB868" s="62" t="str">
        <f>CONCATENATE(IF('база от провайдера'!G842&lt;&gt;"",CONCATENATE( "Дом запущен: ",'база от провайдера'!G842,". "),""), IF('база от провайдера'!M842&lt;&gt;"",CONCATENATE("Этажей: ",'база от провайдера'!M842,". "),""),  IF('база от провайдера'!N842&lt;&gt;"",CONCATENATE("Квартир: ",'база от провайдера'!N842),""))</f>
        <v>Дом запущен: 30/06/2015-16:28:52. Этажей: 6. Квартир: 5</v>
      </c>
      <c r="AC868" s="60"/>
      <c r="AD868" s="63" t="s">
        <v>1234</v>
      </c>
    </row>
    <row r="869" spans="2:30" x14ac:dyDescent="0.25">
      <c r="B869" s="18">
        <f t="shared" si="26"/>
        <v>3</v>
      </c>
      <c r="C869" s="17" t="str">
        <f t="shared" si="27"/>
        <v>Билайн</v>
      </c>
      <c r="D869" s="9"/>
      <c r="E869" s="60" t="str">
        <f>VLOOKUP('база от провайдера'!A843,Лист1!B$2:F$11,2,FALSE)</f>
        <v>Архангельская область</v>
      </c>
      <c r="F869" s="60"/>
      <c r="G869" s="61" t="str">
        <f>VLOOKUP('база от провайдера'!A843,Лист1!B$2:F$11,3,FALSE)</f>
        <v>Новодвинск</v>
      </c>
      <c r="H869" s="60" t="str">
        <f>VLOOKUP('база от провайдера'!A843,Лист1!B$2:F$11,4,FALSE)</f>
        <v>г</v>
      </c>
      <c r="I869" s="60">
        <f>VLOOKUP('база от провайдера'!A843,Лист1!B$2:F$11,5,FALSE)</f>
        <v>0</v>
      </c>
      <c r="J869" s="60" t="str">
        <f>'база от провайдера'!D843</f>
        <v>Южная</v>
      </c>
      <c r="K869" s="60" t="str">
        <f>IF( 'база от провайдера'!F843&lt;&gt;"",CONCATENATE('база от провайдера'!E843,"к",'база от провайдера'!F843),'база от провайдера'!E843)</f>
        <v>11</v>
      </c>
      <c r="M869" s="60" t="s">
        <v>1232</v>
      </c>
      <c r="T869" s="60" t="s">
        <v>1233</v>
      </c>
      <c r="AB869" s="62" t="str">
        <f>CONCATENATE(IF('база от провайдера'!G843&lt;&gt;"",CONCATENATE( "Дом запущен: ",'база от провайдера'!G843,". "),""), IF('база от провайдера'!M843&lt;&gt;"",CONCATENATE("Этажей: ",'база от провайдера'!M843,". "),""),  IF('база от провайдера'!N843&lt;&gt;"",CONCATENATE("Квартир: ",'база от провайдера'!N843),""))</f>
        <v>Дом запущен: 29/01/2016-13:40:09. Этажей: 8. Квартир: 5</v>
      </c>
      <c r="AC869" s="60"/>
      <c r="AD869" s="67" t="s">
        <v>1234</v>
      </c>
    </row>
    <row r="870" spans="2:30" x14ac:dyDescent="0.25">
      <c r="B870" s="18">
        <f t="shared" si="26"/>
        <v>3</v>
      </c>
      <c r="C870" s="17" t="str">
        <f t="shared" si="27"/>
        <v>Билайн</v>
      </c>
      <c r="D870" s="9"/>
      <c r="E870" s="60" t="str">
        <f>VLOOKUP('база от провайдера'!A844,Лист1!B$2:F$11,2,FALSE)</f>
        <v>Архангельская область</v>
      </c>
      <c r="F870" s="60"/>
      <c r="G870" s="61" t="str">
        <f>VLOOKUP('база от провайдера'!A844,Лист1!B$2:F$11,3,FALSE)</f>
        <v>Новодвинск</v>
      </c>
      <c r="H870" s="60" t="str">
        <f>VLOOKUP('база от провайдера'!A844,Лист1!B$2:F$11,4,FALSE)</f>
        <v>г</v>
      </c>
      <c r="I870" s="60">
        <f>VLOOKUP('база от провайдера'!A844,Лист1!B$2:F$11,5,FALSE)</f>
        <v>0</v>
      </c>
      <c r="J870" s="60" t="str">
        <f>'база от провайдера'!D844</f>
        <v>Советов</v>
      </c>
      <c r="K870" s="60" t="str">
        <f>IF( 'база от провайдера'!F844&lt;&gt;"",CONCATENATE('база от провайдера'!E844,"к",'база от провайдера'!F844),'база от провайдера'!E844)</f>
        <v>30</v>
      </c>
      <c r="M870" s="60" t="s">
        <v>1232</v>
      </c>
      <c r="T870" s="60" t="s">
        <v>1233</v>
      </c>
      <c r="AB870" s="62" t="str">
        <f>CONCATENATE(IF('база от провайдера'!G844&lt;&gt;"",CONCATENATE( "Дом запущен: ",'база от провайдера'!G844,". "),""), IF('база от провайдера'!M844&lt;&gt;"",CONCATENATE("Этажей: ",'база от провайдера'!M844,". "),""),  IF('база от провайдера'!N844&lt;&gt;"",CONCATENATE("Квартир: ",'база от провайдера'!N844),""))</f>
        <v>Дом запущен: 29/01/2016-13:40:08. Этажей: 6. Квартир: 5</v>
      </c>
      <c r="AC870" s="60"/>
      <c r="AD870" s="63" t="s">
        <v>1234</v>
      </c>
    </row>
    <row r="871" spans="2:30" x14ac:dyDescent="0.25">
      <c r="B871" s="18">
        <f t="shared" si="26"/>
        <v>3</v>
      </c>
      <c r="C871" s="17" t="str">
        <f t="shared" si="27"/>
        <v>Билайн</v>
      </c>
      <c r="D871" s="9"/>
      <c r="E871" s="60" t="str">
        <f>VLOOKUP('база от провайдера'!A845,Лист1!B$2:F$11,2,FALSE)</f>
        <v>Архангельская область</v>
      </c>
      <c r="F871" s="60"/>
      <c r="G871" s="61" t="str">
        <f>VLOOKUP('база от провайдера'!A845,Лист1!B$2:F$11,3,FALSE)</f>
        <v>Новодвинск</v>
      </c>
      <c r="H871" s="60" t="str">
        <f>VLOOKUP('база от провайдера'!A845,Лист1!B$2:F$11,4,FALSE)</f>
        <v>г</v>
      </c>
      <c r="I871" s="60">
        <f>VLOOKUP('база от провайдера'!A845,Лист1!B$2:F$11,5,FALSE)</f>
        <v>0</v>
      </c>
      <c r="J871" s="60" t="str">
        <f>'база от провайдера'!D845</f>
        <v>Советов</v>
      </c>
      <c r="K871" s="60" t="str">
        <f>IF( 'база от провайдера'!F845&lt;&gt;"",CONCATENATE('база от провайдера'!E845,"к",'база от провайдера'!F845),'база от провайдера'!E845)</f>
        <v>35</v>
      </c>
      <c r="M871" s="60" t="s">
        <v>1232</v>
      </c>
      <c r="T871" s="60" t="s">
        <v>1233</v>
      </c>
      <c r="AB871" s="62" t="str">
        <f>CONCATENATE(IF('база от провайдера'!G845&lt;&gt;"",CONCATENATE( "Дом запущен: ",'база от провайдера'!G845,". "),""), IF('база от провайдера'!M845&lt;&gt;"",CONCATENATE("Этажей: ",'база от провайдера'!M845,". "),""),  IF('база от провайдера'!N845&lt;&gt;"",CONCATENATE("Квартир: ",'база от провайдера'!N845),""))</f>
        <v>Дом запущен: 30/12/2015-16:34:20. Этажей: 8. Квартир: 5</v>
      </c>
      <c r="AC871" s="60"/>
      <c r="AD871" s="67" t="s">
        <v>1234</v>
      </c>
    </row>
    <row r="872" spans="2:30" x14ac:dyDescent="0.25">
      <c r="B872" s="18">
        <f t="shared" si="26"/>
        <v>3</v>
      </c>
      <c r="C872" s="17" t="str">
        <f t="shared" si="27"/>
        <v>Билайн</v>
      </c>
      <c r="D872" s="9"/>
      <c r="E872" s="60" t="str">
        <f>VLOOKUP('база от провайдера'!A846,Лист1!B$2:F$11,2,FALSE)</f>
        <v>Архангельская область</v>
      </c>
      <c r="F872" s="60"/>
      <c r="G872" s="61" t="str">
        <f>VLOOKUP('база от провайдера'!A846,Лист1!B$2:F$11,3,FALSE)</f>
        <v>Новодвинск</v>
      </c>
      <c r="H872" s="60" t="str">
        <f>VLOOKUP('база от провайдера'!A846,Лист1!B$2:F$11,4,FALSE)</f>
        <v>г</v>
      </c>
      <c r="I872" s="60">
        <f>VLOOKUP('база от провайдера'!A846,Лист1!B$2:F$11,5,FALSE)</f>
        <v>0</v>
      </c>
      <c r="J872" s="60" t="str">
        <f>'база от провайдера'!D846</f>
        <v>Двинская</v>
      </c>
      <c r="K872" s="60" t="str">
        <f>IF( 'база от провайдера'!F846&lt;&gt;"",CONCATENATE('база от провайдера'!E846,"к",'база от провайдера'!F846),'база от провайдера'!E846)</f>
        <v>41к3</v>
      </c>
      <c r="M872" s="60" t="s">
        <v>1232</v>
      </c>
      <c r="T872" s="60" t="s">
        <v>1233</v>
      </c>
      <c r="AB872" s="62" t="str">
        <f>CONCATENATE(IF('база от провайдера'!G846&lt;&gt;"",CONCATENATE( "Дом запущен: ",'база от провайдера'!G846,". "),""), IF('база от провайдера'!M846&lt;&gt;"",CONCATENATE("Этажей: ",'база от провайдера'!M846,". "),""),  IF('база от провайдера'!N846&lt;&gt;"",CONCATENATE("Квартир: ",'база от провайдера'!N846),""))</f>
        <v>Дом запущен: 22/01/2016-11:46:48. Этажей: 1. Квартир: 12</v>
      </c>
      <c r="AC872" s="60"/>
      <c r="AD872" s="63" t="s">
        <v>1234</v>
      </c>
    </row>
    <row r="873" spans="2:30" x14ac:dyDescent="0.25">
      <c r="B873" s="18">
        <f t="shared" si="26"/>
        <v>3</v>
      </c>
      <c r="C873" s="17" t="str">
        <f t="shared" si="27"/>
        <v>Билайн</v>
      </c>
      <c r="D873" s="9"/>
      <c r="E873" s="60" t="str">
        <f>VLOOKUP('база от провайдера'!A847,Лист1!B$2:F$11,2,FALSE)</f>
        <v>Архангельская область</v>
      </c>
      <c r="F873" s="60"/>
      <c r="G873" s="61" t="str">
        <f>VLOOKUP('база от провайдера'!A847,Лист1!B$2:F$11,3,FALSE)</f>
        <v>Новодвинск</v>
      </c>
      <c r="H873" s="60" t="str">
        <f>VLOOKUP('база от провайдера'!A847,Лист1!B$2:F$11,4,FALSE)</f>
        <v>г</v>
      </c>
      <c r="I873" s="60">
        <f>VLOOKUP('база от провайдера'!A847,Лист1!B$2:F$11,5,FALSE)</f>
        <v>0</v>
      </c>
      <c r="J873" s="60" t="str">
        <f>'база от провайдера'!D847</f>
        <v>Димитрова</v>
      </c>
      <c r="K873" s="60" t="str">
        <f>IF( 'база от провайдера'!F847&lt;&gt;"",CONCATENATE('база от провайдера'!E847,"к",'база от провайдера'!F847),'база от провайдера'!E847)</f>
        <v>3</v>
      </c>
      <c r="M873" s="60" t="s">
        <v>1232</v>
      </c>
      <c r="T873" s="60" t="s">
        <v>1233</v>
      </c>
      <c r="AB873" s="62" t="str">
        <f>CONCATENATE(IF('база от провайдера'!G847&lt;&gt;"",CONCATENATE( "Дом запущен: ",'база от провайдера'!G847,". "),""), IF('база от провайдера'!M847&lt;&gt;"",CONCATENATE("Этажей: ",'база от провайдера'!M847,". "),""),  IF('база от провайдера'!N847&lt;&gt;"",CONCATENATE("Квартир: ",'база от провайдера'!N847),""))</f>
        <v>Дом запущен: 30/06/2015-11:52:48. Этажей: 8. Квартир: 5</v>
      </c>
      <c r="AC873" s="60"/>
      <c r="AD873" s="67" t="s">
        <v>1234</v>
      </c>
    </row>
    <row r="874" spans="2:30" x14ac:dyDescent="0.25">
      <c r="B874" s="18">
        <f t="shared" si="26"/>
        <v>3</v>
      </c>
      <c r="C874" s="17" t="str">
        <f t="shared" si="27"/>
        <v>Билайн</v>
      </c>
      <c r="D874" s="9"/>
      <c r="E874" s="60" t="str">
        <f>VLOOKUP('база от провайдера'!A848,Лист1!B$2:F$11,2,FALSE)</f>
        <v>Архангельская область</v>
      </c>
      <c r="F874" s="60"/>
      <c r="G874" s="61" t="str">
        <f>VLOOKUP('база от провайдера'!A848,Лист1!B$2:F$11,3,FALSE)</f>
        <v>Новодвинск</v>
      </c>
      <c r="H874" s="60" t="str">
        <f>VLOOKUP('база от провайдера'!A848,Лист1!B$2:F$11,4,FALSE)</f>
        <v>г</v>
      </c>
      <c r="I874" s="60">
        <f>VLOOKUP('база от провайдера'!A848,Лист1!B$2:F$11,5,FALSE)</f>
        <v>0</v>
      </c>
      <c r="J874" s="60" t="str">
        <f>'база от провайдера'!D848</f>
        <v>Димитрова</v>
      </c>
      <c r="K874" s="60" t="str">
        <f>IF( 'база от провайдера'!F848&lt;&gt;"",CONCATENATE('база от провайдера'!E848,"к",'база от провайдера'!F848),'база от провайдера'!E848)</f>
        <v>4</v>
      </c>
      <c r="M874" s="60" t="s">
        <v>1232</v>
      </c>
      <c r="T874" s="60" t="s">
        <v>1233</v>
      </c>
      <c r="AB874" s="62" t="str">
        <f>CONCATENATE(IF('база от провайдера'!G848&lt;&gt;"",CONCATENATE( "Дом запущен: ",'база от провайдера'!G848,". "),""), IF('база от провайдера'!M848&lt;&gt;"",CONCATENATE("Этажей: ",'база от провайдера'!M848,". "),""),  IF('база от провайдера'!N848&lt;&gt;"",CONCATENATE("Квартир: ",'база от провайдера'!N848),""))</f>
        <v>Дом запущен: 30/06/2015-11:52:49. Этажей: 8. Квартир: 5</v>
      </c>
      <c r="AC874" s="60"/>
      <c r="AD874" s="63" t="s">
        <v>1234</v>
      </c>
    </row>
    <row r="875" spans="2:30" x14ac:dyDescent="0.25">
      <c r="B875" s="18">
        <f t="shared" si="26"/>
        <v>3</v>
      </c>
      <c r="C875" s="17" t="str">
        <f t="shared" si="27"/>
        <v>Билайн</v>
      </c>
      <c r="D875" s="9"/>
      <c r="E875" s="60" t="str">
        <f>VLOOKUP('база от провайдера'!A849,Лист1!B$2:F$11,2,FALSE)</f>
        <v>Архангельская область</v>
      </c>
      <c r="F875" s="60"/>
      <c r="G875" s="61" t="str">
        <f>VLOOKUP('база от провайдера'!A849,Лист1!B$2:F$11,3,FALSE)</f>
        <v>Новодвинск</v>
      </c>
      <c r="H875" s="60" t="str">
        <f>VLOOKUP('база от провайдера'!A849,Лист1!B$2:F$11,4,FALSE)</f>
        <v>г</v>
      </c>
      <c r="I875" s="60">
        <f>VLOOKUP('база от провайдера'!A849,Лист1!B$2:F$11,5,FALSE)</f>
        <v>0</v>
      </c>
      <c r="J875" s="60" t="str">
        <f>'база от провайдера'!D849</f>
        <v>Димитрова</v>
      </c>
      <c r="K875" s="60" t="str">
        <f>IF( 'база от провайдера'!F849&lt;&gt;"",CONCATENATE('база от провайдера'!E849,"к",'база от провайдера'!F849),'база от провайдера'!E849)</f>
        <v>5</v>
      </c>
      <c r="M875" s="60" t="s">
        <v>1232</v>
      </c>
      <c r="T875" s="60" t="s">
        <v>1233</v>
      </c>
      <c r="AB875" s="62" t="str">
        <f>CONCATENATE(IF('база от провайдера'!G849&lt;&gt;"",CONCATENATE( "Дом запущен: ",'база от провайдера'!G849,". "),""), IF('база от провайдера'!M849&lt;&gt;"",CONCATENATE("Этажей: ",'база от провайдера'!M849,". "),""),  IF('база от провайдера'!N849&lt;&gt;"",CONCATENATE("Квартир: ",'база от провайдера'!N849),""))</f>
        <v>Дом запущен: 30/06/2015-11:52:49. Этажей: 8. Квартир: 5</v>
      </c>
      <c r="AC875" s="60"/>
      <c r="AD875" s="67" t="s">
        <v>1234</v>
      </c>
    </row>
    <row r="876" spans="2:30" x14ac:dyDescent="0.25">
      <c r="B876" s="18">
        <f t="shared" si="26"/>
        <v>3</v>
      </c>
      <c r="C876" s="17" t="str">
        <f t="shared" si="27"/>
        <v>Билайн</v>
      </c>
      <c r="D876" s="9"/>
      <c r="E876" s="60" t="str">
        <f>VLOOKUP('база от провайдера'!A850,Лист1!B$2:F$11,2,FALSE)</f>
        <v>Архангельская область</v>
      </c>
      <c r="F876" s="60"/>
      <c r="G876" s="61" t="str">
        <f>VLOOKUP('база от провайдера'!A850,Лист1!B$2:F$11,3,FALSE)</f>
        <v>Новодвинск</v>
      </c>
      <c r="H876" s="60" t="str">
        <f>VLOOKUP('база от провайдера'!A850,Лист1!B$2:F$11,4,FALSE)</f>
        <v>г</v>
      </c>
      <c r="I876" s="60">
        <f>VLOOKUP('база от провайдера'!A850,Лист1!B$2:F$11,5,FALSE)</f>
        <v>0</v>
      </c>
      <c r="J876" s="60" t="str">
        <f>'база от провайдера'!D850</f>
        <v>Димитрова</v>
      </c>
      <c r="K876" s="60" t="str">
        <f>IF( 'база от провайдера'!F850&lt;&gt;"",CONCATENATE('база от провайдера'!E850,"к",'база от провайдера'!F850),'база от провайдера'!E850)</f>
        <v>25</v>
      </c>
      <c r="M876" s="60" t="s">
        <v>1232</v>
      </c>
      <c r="T876" s="60" t="s">
        <v>1233</v>
      </c>
      <c r="AB876" s="62" t="str">
        <f>CONCATENATE(IF('база от провайдера'!G850&lt;&gt;"",CONCATENATE( "Дом запущен: ",'база от провайдера'!G850,". "),""), IF('база от провайдера'!M850&lt;&gt;"",CONCATENATE("Этажей: ",'база от провайдера'!M850,". "),""),  IF('база от провайдера'!N850&lt;&gt;"",CONCATENATE("Квартир: ",'база от провайдера'!N850),""))</f>
        <v>Дом запущен: 13/08/2015-11:26:00. Этажей: 8. Квартир: 5</v>
      </c>
      <c r="AC876" s="60"/>
      <c r="AD876" s="63" t="s">
        <v>1234</v>
      </c>
    </row>
    <row r="877" spans="2:30" x14ac:dyDescent="0.25">
      <c r="B877" s="18">
        <f t="shared" si="26"/>
        <v>3</v>
      </c>
      <c r="C877" s="17" t="str">
        <f t="shared" si="27"/>
        <v>Билайн</v>
      </c>
      <c r="D877" s="9"/>
      <c r="E877" s="60" t="str">
        <f>VLOOKUP('база от провайдера'!A851,Лист1!B$2:F$11,2,FALSE)</f>
        <v>Архангельская область</v>
      </c>
      <c r="F877" s="60"/>
      <c r="G877" s="61" t="str">
        <f>VLOOKUP('база от провайдера'!A851,Лист1!B$2:F$11,3,FALSE)</f>
        <v>Новодвинск</v>
      </c>
      <c r="H877" s="60" t="str">
        <f>VLOOKUP('база от провайдера'!A851,Лист1!B$2:F$11,4,FALSE)</f>
        <v>г</v>
      </c>
      <c r="I877" s="60">
        <f>VLOOKUP('база от провайдера'!A851,Лист1!B$2:F$11,5,FALSE)</f>
        <v>0</v>
      </c>
      <c r="J877" s="60" t="str">
        <f>'база от провайдера'!D851</f>
        <v>Димитрова</v>
      </c>
      <c r="K877" s="60" t="str">
        <f>IF( 'база от провайдера'!F851&lt;&gt;"",CONCATENATE('база от провайдера'!E851,"к",'база от провайдера'!F851),'база от провайдера'!E851)</f>
        <v>11А</v>
      </c>
      <c r="M877" s="60" t="s">
        <v>1232</v>
      </c>
      <c r="T877" s="60" t="s">
        <v>1233</v>
      </c>
      <c r="AB877" s="62" t="str">
        <f>CONCATENATE(IF('база от провайдера'!G851&lt;&gt;"",CONCATENATE( "Дом запущен: ",'база от провайдера'!G851,". "),""), IF('база от провайдера'!M851&lt;&gt;"",CONCATENATE("Этажей: ",'база от провайдера'!M851,". "),""),  IF('база от провайдера'!N851&lt;&gt;"",CONCATENATE("Квартир: ",'база от провайдера'!N851),""))</f>
        <v>Дом запущен: 14/07/2015-12:00:28. Этажей: 6. Квартир: 5</v>
      </c>
      <c r="AC877" s="60"/>
      <c r="AD877" s="67" t="s">
        <v>1234</v>
      </c>
    </row>
    <row r="878" spans="2:30" x14ac:dyDescent="0.25">
      <c r="B878" s="18">
        <f t="shared" si="26"/>
        <v>3</v>
      </c>
      <c r="C878" s="17" t="str">
        <f t="shared" si="27"/>
        <v>Билайн</v>
      </c>
      <c r="D878" s="9"/>
      <c r="E878" s="60" t="str">
        <f>VLOOKUP('база от провайдера'!A852,Лист1!B$2:F$11,2,FALSE)</f>
        <v>Архангельская область</v>
      </c>
      <c r="F878" s="60"/>
      <c r="G878" s="61" t="str">
        <f>VLOOKUP('база от провайдера'!A852,Лист1!B$2:F$11,3,FALSE)</f>
        <v>Новодвинск</v>
      </c>
      <c r="H878" s="60" t="str">
        <f>VLOOKUP('база от провайдера'!A852,Лист1!B$2:F$11,4,FALSE)</f>
        <v>г</v>
      </c>
      <c r="I878" s="60">
        <f>VLOOKUP('база от провайдера'!A852,Лист1!B$2:F$11,5,FALSE)</f>
        <v>0</v>
      </c>
      <c r="J878" s="60" t="str">
        <f>'база от провайдера'!D852</f>
        <v>Солнечная</v>
      </c>
      <c r="K878" s="60" t="str">
        <f>IF( 'база от провайдера'!F852&lt;&gt;"",CONCATENATE('база от провайдера'!E852,"к",'база от провайдера'!F852),'база от провайдера'!E852)</f>
        <v>3</v>
      </c>
      <c r="M878" s="60" t="s">
        <v>1232</v>
      </c>
      <c r="T878" s="60" t="s">
        <v>1233</v>
      </c>
      <c r="AB878" s="62" t="str">
        <f>CONCATENATE(IF('база от провайдера'!G852&lt;&gt;"",CONCATENATE( "Дом запущен: ",'база от провайдера'!G852,". "),""), IF('база от провайдера'!M852&lt;&gt;"",CONCATENATE("Этажей: ",'база от провайдера'!M852,". "),""),  IF('база от провайдера'!N852&lt;&gt;"",CONCATENATE("Квартир: ",'база от провайдера'!N852),""))</f>
        <v>Дом запущен: 04/09/2015-15:19:57. Этажей: 8. Квартир: 5</v>
      </c>
      <c r="AC878" s="60"/>
      <c r="AD878" s="63" t="s">
        <v>1234</v>
      </c>
    </row>
    <row r="879" spans="2:30" x14ac:dyDescent="0.25">
      <c r="B879" s="18">
        <f t="shared" si="26"/>
        <v>3</v>
      </c>
      <c r="C879" s="17" t="str">
        <f t="shared" si="27"/>
        <v>Билайн</v>
      </c>
      <c r="D879" s="9"/>
      <c r="E879" s="60" t="str">
        <f>VLOOKUP('база от провайдера'!A853,Лист1!B$2:F$11,2,FALSE)</f>
        <v>Архангельская область</v>
      </c>
      <c r="F879" s="60"/>
      <c r="G879" s="61" t="str">
        <f>VLOOKUP('база от провайдера'!A853,Лист1!B$2:F$11,3,FALSE)</f>
        <v>Новодвинск</v>
      </c>
      <c r="H879" s="60" t="str">
        <f>VLOOKUP('база от провайдера'!A853,Лист1!B$2:F$11,4,FALSE)</f>
        <v>г</v>
      </c>
      <c r="I879" s="60">
        <f>VLOOKUP('база от провайдера'!A853,Лист1!B$2:F$11,5,FALSE)</f>
        <v>0</v>
      </c>
      <c r="J879" s="60" t="str">
        <f>'база от провайдера'!D853</f>
        <v>Солнечная</v>
      </c>
      <c r="K879" s="60" t="str">
        <f>IF( 'база от провайдера'!F853&lt;&gt;"",CONCATENATE('база от провайдера'!E853,"к",'база от провайдера'!F853),'база от провайдера'!E853)</f>
        <v>13</v>
      </c>
      <c r="M879" s="60" t="s">
        <v>1232</v>
      </c>
      <c r="T879" s="60" t="s">
        <v>1233</v>
      </c>
      <c r="AB879" s="62" t="str">
        <f>CONCATENATE(IF('база от провайдера'!G853&lt;&gt;"",CONCATENATE( "Дом запущен: ",'база от провайдера'!G853,". "),""), IF('база от провайдера'!M853&lt;&gt;"",CONCATENATE("Этажей: ",'база от провайдера'!M853,". "),""),  IF('база от провайдера'!N853&lt;&gt;"",CONCATENATE("Квартир: ",'база от провайдера'!N853),""))</f>
        <v>Дом запущен: 13/08/2015-11:26:04. Этажей: 8. Квартир: 5</v>
      </c>
      <c r="AC879" s="60"/>
      <c r="AD879" s="67" t="s">
        <v>1234</v>
      </c>
    </row>
    <row r="880" spans="2:30" x14ac:dyDescent="0.25">
      <c r="B880" s="18">
        <f t="shared" si="26"/>
        <v>3</v>
      </c>
      <c r="C880" s="17" t="str">
        <f t="shared" si="27"/>
        <v>Билайн</v>
      </c>
      <c r="D880" s="9"/>
      <c r="E880" s="60" t="str">
        <f>VLOOKUP('база от провайдера'!A854,Лист1!B$2:F$11,2,FALSE)</f>
        <v>Архангельская область</v>
      </c>
      <c r="F880" s="60"/>
      <c r="G880" s="61" t="str">
        <f>VLOOKUP('база от провайдера'!A854,Лист1!B$2:F$11,3,FALSE)</f>
        <v>Новодвинск</v>
      </c>
      <c r="H880" s="60" t="str">
        <f>VLOOKUP('база от провайдера'!A854,Лист1!B$2:F$11,4,FALSE)</f>
        <v>г</v>
      </c>
      <c r="I880" s="60">
        <f>VLOOKUP('база от провайдера'!A854,Лист1!B$2:F$11,5,FALSE)</f>
        <v>0</v>
      </c>
      <c r="J880" s="60" t="str">
        <f>'база от провайдера'!D854</f>
        <v>Солнечная</v>
      </c>
      <c r="K880" s="60" t="str">
        <f>IF( 'база от провайдера'!F854&lt;&gt;"",CONCATENATE('база от провайдера'!E854,"к",'база от провайдера'!F854),'база от провайдера'!E854)</f>
        <v>16</v>
      </c>
      <c r="M880" s="60" t="s">
        <v>1232</v>
      </c>
      <c r="T880" s="60" t="s">
        <v>1233</v>
      </c>
      <c r="AB880" s="62" t="str">
        <f>CONCATENATE(IF('база от провайдера'!G854&lt;&gt;"",CONCATENATE( "Дом запущен: ",'база от провайдера'!G854,". "),""), IF('база от провайдера'!M854&lt;&gt;"",CONCATENATE("Этажей: ",'база от провайдера'!M854,". "),""),  IF('база от провайдера'!N854&lt;&gt;"",CONCATENATE("Квартир: ",'база от провайдера'!N854),""))</f>
        <v>Дом запущен: 13/08/2015-11:26:04. Этажей: 8. Квартир: 5</v>
      </c>
      <c r="AC880" s="60"/>
      <c r="AD880" s="63" t="s">
        <v>1234</v>
      </c>
    </row>
    <row r="881" spans="2:30" x14ac:dyDescent="0.25">
      <c r="B881" s="18">
        <f t="shared" si="26"/>
        <v>3</v>
      </c>
      <c r="C881" s="17" t="str">
        <f t="shared" si="27"/>
        <v>Билайн</v>
      </c>
      <c r="D881" s="9"/>
      <c r="E881" s="60" t="str">
        <f>VLOOKUP('база от провайдера'!A855,Лист1!B$2:F$11,2,FALSE)</f>
        <v>Архангельская область</v>
      </c>
      <c r="F881" s="60"/>
      <c r="G881" s="61" t="str">
        <f>VLOOKUP('база от провайдера'!A855,Лист1!B$2:F$11,3,FALSE)</f>
        <v>Новодвинск</v>
      </c>
      <c r="H881" s="60" t="str">
        <f>VLOOKUP('база от провайдера'!A855,Лист1!B$2:F$11,4,FALSE)</f>
        <v>г</v>
      </c>
      <c r="I881" s="60">
        <f>VLOOKUP('база от провайдера'!A855,Лист1!B$2:F$11,5,FALSE)</f>
        <v>0</v>
      </c>
      <c r="J881" s="60" t="str">
        <f>'база от провайдера'!D855</f>
        <v>Солнечная</v>
      </c>
      <c r="K881" s="60" t="str">
        <f>IF( 'база от провайдера'!F855&lt;&gt;"",CONCATENATE('база от провайдера'!E855,"к",'база от провайдера'!F855),'база от провайдера'!E855)</f>
        <v>17</v>
      </c>
      <c r="M881" s="60" t="s">
        <v>1232</v>
      </c>
      <c r="T881" s="60" t="s">
        <v>1233</v>
      </c>
      <c r="AB881" s="62" t="str">
        <f>CONCATENATE(IF('база от провайдера'!G855&lt;&gt;"",CONCATENATE( "Дом запущен: ",'база от провайдера'!G855,". "),""), IF('база от провайдера'!M855&lt;&gt;"",CONCATENATE("Этажей: ",'база от провайдера'!M855,". "),""),  IF('база от провайдера'!N855&lt;&gt;"",CONCATENATE("Квартир: ",'база от провайдера'!N855),""))</f>
        <v>Дом запущен: 13/08/2015-11:26:04. Этажей: 6. Квартир: 5</v>
      </c>
      <c r="AC881" s="60"/>
      <c r="AD881" s="67" t="s">
        <v>1234</v>
      </c>
    </row>
    <row r="882" spans="2:30" x14ac:dyDescent="0.25">
      <c r="B882" s="18">
        <f t="shared" si="26"/>
        <v>3</v>
      </c>
      <c r="C882" s="17" t="str">
        <f t="shared" si="27"/>
        <v>Билайн</v>
      </c>
      <c r="D882" s="9"/>
      <c r="E882" s="60" t="str">
        <f>VLOOKUP('база от провайдера'!A856,Лист1!B$2:F$11,2,FALSE)</f>
        <v>Архангельская область</v>
      </c>
      <c r="F882" s="60"/>
      <c r="G882" s="61" t="str">
        <f>VLOOKUP('база от провайдера'!A856,Лист1!B$2:F$11,3,FALSE)</f>
        <v>Новодвинск</v>
      </c>
      <c r="H882" s="60" t="str">
        <f>VLOOKUP('база от провайдера'!A856,Лист1!B$2:F$11,4,FALSE)</f>
        <v>г</v>
      </c>
      <c r="I882" s="60">
        <f>VLOOKUP('база от провайдера'!A856,Лист1!B$2:F$11,5,FALSE)</f>
        <v>0</v>
      </c>
      <c r="J882" s="60" t="str">
        <f>'база от провайдера'!D856</f>
        <v>Космонавтов</v>
      </c>
      <c r="K882" s="60" t="str">
        <f>IF( 'база от провайдера'!F856&lt;&gt;"",CONCATENATE('база от провайдера'!E856,"к",'база от провайдера'!F856),'база от провайдера'!E856)</f>
        <v>1</v>
      </c>
      <c r="M882" s="60" t="s">
        <v>1232</v>
      </c>
      <c r="T882" s="60" t="s">
        <v>1233</v>
      </c>
      <c r="AB882" s="62" t="str">
        <f>CONCATENATE(IF('база от провайдера'!G856&lt;&gt;"",CONCATENATE( "Дом запущен: ",'база от провайдера'!G856,". "),""), IF('база от провайдера'!M856&lt;&gt;"",CONCATENATE("Этажей: ",'база от провайдера'!M856,". "),""),  IF('база от провайдера'!N856&lt;&gt;"",CONCATENATE("Квартир: ",'база от провайдера'!N856),""))</f>
        <v>Дом запущен: 30/09/2015-11:09:24. Этажей: 4. Квартир: 5</v>
      </c>
      <c r="AC882" s="60"/>
      <c r="AD882" s="63" t="s">
        <v>1234</v>
      </c>
    </row>
    <row r="883" spans="2:30" x14ac:dyDescent="0.25">
      <c r="B883" s="18">
        <f t="shared" si="26"/>
        <v>3</v>
      </c>
      <c r="C883" s="17" t="str">
        <f t="shared" si="27"/>
        <v>Билайн</v>
      </c>
      <c r="D883" s="9"/>
      <c r="E883" s="60" t="str">
        <f>VLOOKUP('база от провайдера'!A857,Лист1!B$2:F$11,2,FALSE)</f>
        <v>Архангельская область</v>
      </c>
      <c r="F883" s="60"/>
      <c r="G883" s="61" t="str">
        <f>VLOOKUP('база от провайдера'!A857,Лист1!B$2:F$11,3,FALSE)</f>
        <v>Новодвинск</v>
      </c>
      <c r="H883" s="60" t="str">
        <f>VLOOKUP('база от провайдера'!A857,Лист1!B$2:F$11,4,FALSE)</f>
        <v>г</v>
      </c>
      <c r="I883" s="60">
        <f>VLOOKUP('база от провайдера'!A857,Лист1!B$2:F$11,5,FALSE)</f>
        <v>0</v>
      </c>
      <c r="J883" s="60" t="str">
        <f>'база от провайдера'!D857</f>
        <v>Космонавтов</v>
      </c>
      <c r="K883" s="60" t="str">
        <f>IF( 'база от провайдера'!F857&lt;&gt;"",CONCATENATE('база от провайдера'!E857,"к",'база от провайдера'!F857),'база от провайдера'!E857)</f>
        <v>11</v>
      </c>
      <c r="M883" s="60" t="s">
        <v>1232</v>
      </c>
      <c r="T883" s="60" t="s">
        <v>1233</v>
      </c>
      <c r="AB883" s="62" t="str">
        <f>CONCATENATE(IF('база от провайдера'!G857&lt;&gt;"",CONCATENATE( "Дом запущен: ",'база от провайдера'!G857,". "),""), IF('база от провайдера'!M857&lt;&gt;"",CONCATENATE("Этажей: ",'база от провайдера'!M857,". "),""),  IF('база от провайдера'!N857&lt;&gt;"",CONCATENATE("Квартир: ",'база от провайдера'!N857),""))</f>
        <v>Дом запущен: 30/06/2015-11:52:50. Этажей: 6. Квартир: 5</v>
      </c>
      <c r="AC883" s="60"/>
      <c r="AD883" s="67" t="s">
        <v>1234</v>
      </c>
    </row>
    <row r="884" spans="2:30" x14ac:dyDescent="0.25">
      <c r="B884" s="18">
        <f t="shared" si="26"/>
        <v>3</v>
      </c>
      <c r="C884" s="17" t="str">
        <f t="shared" si="27"/>
        <v>Билайн</v>
      </c>
      <c r="D884" s="9"/>
      <c r="E884" s="60" t="str">
        <f>VLOOKUP('база от провайдера'!A858,Лист1!B$2:F$11,2,FALSE)</f>
        <v>Архангельская область</v>
      </c>
      <c r="F884" s="60"/>
      <c r="G884" s="61" t="str">
        <f>VLOOKUP('база от провайдера'!A858,Лист1!B$2:F$11,3,FALSE)</f>
        <v>Новодвинск</v>
      </c>
      <c r="H884" s="60" t="str">
        <f>VLOOKUP('база от провайдера'!A858,Лист1!B$2:F$11,4,FALSE)</f>
        <v>г</v>
      </c>
      <c r="I884" s="60">
        <f>VLOOKUP('база от провайдера'!A858,Лист1!B$2:F$11,5,FALSE)</f>
        <v>0</v>
      </c>
      <c r="J884" s="60" t="str">
        <f>'база от провайдера'!D858</f>
        <v>Первомайская</v>
      </c>
      <c r="K884" s="60" t="str">
        <f>IF( 'база от провайдера'!F858&lt;&gt;"",CONCATENATE('база от провайдера'!E858,"к",'база от провайдера'!F858),'база от провайдера'!E858)</f>
        <v>8</v>
      </c>
      <c r="M884" s="60" t="s">
        <v>1232</v>
      </c>
      <c r="T884" s="60" t="s">
        <v>1233</v>
      </c>
      <c r="AB884" s="62" t="str">
        <f>CONCATENATE(IF('база от провайдера'!G858&lt;&gt;"",CONCATENATE( "Дом запущен: ",'база от провайдера'!G858,". "),""), IF('база от провайдера'!M858&lt;&gt;"",CONCATENATE("Этажей: ",'база от провайдера'!M858,". "),""),  IF('база от провайдера'!N858&lt;&gt;"",CONCATENATE("Квартир: ",'база от провайдера'!N858),""))</f>
        <v>Дом запущен: 01/09/2015-17:06:20. Этажей: 8. Квартир: 5</v>
      </c>
      <c r="AC884" s="60"/>
      <c r="AD884" s="63" t="s">
        <v>1234</v>
      </c>
    </row>
    <row r="885" spans="2:30" x14ac:dyDescent="0.25">
      <c r="B885" s="18">
        <f t="shared" si="26"/>
        <v>3</v>
      </c>
      <c r="C885" s="17" t="str">
        <f t="shared" si="27"/>
        <v>Билайн</v>
      </c>
      <c r="D885" s="9"/>
      <c r="E885" s="60" t="str">
        <f>VLOOKUP('база от провайдера'!A859,Лист1!B$2:F$11,2,FALSE)</f>
        <v>Архангельская область</v>
      </c>
      <c r="F885" s="60"/>
      <c r="G885" s="61" t="str">
        <f>VLOOKUP('база от провайдера'!A859,Лист1!B$2:F$11,3,FALSE)</f>
        <v>Новодвинск</v>
      </c>
      <c r="H885" s="60" t="str">
        <f>VLOOKUP('база от провайдера'!A859,Лист1!B$2:F$11,4,FALSE)</f>
        <v>г</v>
      </c>
      <c r="I885" s="60">
        <f>VLOOKUP('база от провайдера'!A859,Лист1!B$2:F$11,5,FALSE)</f>
        <v>0</v>
      </c>
      <c r="J885" s="60" t="str">
        <f>'база от провайдера'!D859</f>
        <v>Пролетарская</v>
      </c>
      <c r="K885" s="60" t="str">
        <f>IF( 'база от провайдера'!F859&lt;&gt;"",CONCATENATE('база от провайдера'!E859,"к",'база от провайдера'!F859),'база от провайдера'!E859)</f>
        <v>55</v>
      </c>
      <c r="M885" s="60" t="s">
        <v>1232</v>
      </c>
      <c r="T885" s="60" t="s">
        <v>1233</v>
      </c>
      <c r="AB885" s="62" t="str">
        <f>CONCATENATE(IF('база от провайдера'!G859&lt;&gt;"",CONCATENATE( "Дом запущен: ",'база от провайдера'!G859,". "),""), IF('база от провайдера'!M859&lt;&gt;"",CONCATENATE("Этажей: ",'база от провайдера'!M859,". "),""),  IF('база от провайдера'!N859&lt;&gt;"",CONCATENATE("Квартир: ",'база от провайдера'!N859),""))</f>
        <v>Дом запущен: 30/12/2015-16:34:20. Этажей: 6. Квартир: 5</v>
      </c>
      <c r="AC885" s="60"/>
      <c r="AD885" s="67" t="s">
        <v>1234</v>
      </c>
    </row>
    <row r="886" spans="2:30" x14ac:dyDescent="0.25">
      <c r="B886" s="18">
        <f t="shared" si="26"/>
        <v>3</v>
      </c>
      <c r="C886" s="17" t="str">
        <f t="shared" si="27"/>
        <v>Билайн</v>
      </c>
      <c r="D886" s="9"/>
      <c r="E886" s="60" t="str">
        <f>VLOOKUP('база от провайдера'!A860,Лист1!B$2:F$11,2,FALSE)</f>
        <v>Архангельская область</v>
      </c>
      <c r="F886" s="60"/>
      <c r="G886" s="61" t="str">
        <f>VLOOKUP('база от провайдера'!A860,Лист1!B$2:F$11,3,FALSE)</f>
        <v>Новодвинск</v>
      </c>
      <c r="H886" s="60" t="str">
        <f>VLOOKUP('база от провайдера'!A860,Лист1!B$2:F$11,4,FALSE)</f>
        <v>г</v>
      </c>
      <c r="I886" s="60">
        <f>VLOOKUP('база от провайдера'!A860,Лист1!B$2:F$11,5,FALSE)</f>
        <v>0</v>
      </c>
      <c r="J886" s="60" t="str">
        <f>'база от провайдера'!D860</f>
        <v>Пролетарская</v>
      </c>
      <c r="K886" s="60" t="str">
        <f>IF( 'база от провайдера'!F860&lt;&gt;"",CONCATENATE('база от провайдера'!E860,"к",'база от провайдера'!F860),'база от провайдера'!E860)</f>
        <v>57</v>
      </c>
      <c r="M886" s="60" t="s">
        <v>1232</v>
      </c>
      <c r="T886" s="60" t="s">
        <v>1233</v>
      </c>
      <c r="AB886" s="62" t="str">
        <f>CONCATENATE(IF('база от провайдера'!G860&lt;&gt;"",CONCATENATE( "Дом запущен: ",'база от провайдера'!G860,". "),""), IF('база от провайдера'!M860&lt;&gt;"",CONCATENATE("Этажей: ",'база от провайдера'!M860,". "),""),  IF('база от провайдера'!N860&lt;&gt;"",CONCATENATE("Квартир: ",'база от провайдера'!N860),""))</f>
        <v>Дом запущен: 30/12/2015-16:34:18. Этажей: 4. Квартир: 5</v>
      </c>
      <c r="AC886" s="60"/>
      <c r="AD886" s="63" t="s">
        <v>1234</v>
      </c>
    </row>
    <row r="887" spans="2:30" x14ac:dyDescent="0.25">
      <c r="B887" s="18">
        <f t="shared" si="26"/>
        <v>3</v>
      </c>
      <c r="C887" s="17" t="str">
        <f t="shared" si="27"/>
        <v>Билайн</v>
      </c>
      <c r="D887" s="9"/>
      <c r="E887" s="60" t="str">
        <f>VLOOKUP('база от провайдера'!A861,Лист1!B$2:F$11,2,FALSE)</f>
        <v>Архангельская область</v>
      </c>
      <c r="F887" s="60"/>
      <c r="G887" s="61" t="str">
        <f>VLOOKUP('база от провайдера'!A861,Лист1!B$2:F$11,3,FALSE)</f>
        <v>Новодвинск</v>
      </c>
      <c r="H887" s="60" t="str">
        <f>VLOOKUP('база от провайдера'!A861,Лист1!B$2:F$11,4,FALSE)</f>
        <v>г</v>
      </c>
      <c r="I887" s="60">
        <f>VLOOKUP('база от провайдера'!A861,Лист1!B$2:F$11,5,FALSE)</f>
        <v>0</v>
      </c>
      <c r="J887" s="60" t="str">
        <f>'база от провайдера'!D861</f>
        <v>3-й Пятилетки</v>
      </c>
      <c r="K887" s="60" t="str">
        <f>IF( 'база от провайдера'!F861&lt;&gt;"",CONCATENATE('база от провайдера'!E861,"к",'база от провайдера'!F861),'база от провайдера'!E861)</f>
        <v>34</v>
      </c>
      <c r="M887" s="60" t="s">
        <v>1232</v>
      </c>
      <c r="T887" s="60" t="s">
        <v>1233</v>
      </c>
      <c r="AB887" s="62" t="str">
        <f>CONCATENATE(IF('база от провайдера'!G861&lt;&gt;"",CONCATENATE( "Дом запущен: ",'база от провайдера'!G861,". "),""), IF('база от провайдера'!M861&lt;&gt;"",CONCATENATE("Этажей: ",'база от провайдера'!M861,". "),""),  IF('база от провайдера'!N861&lt;&gt;"",CONCATENATE("Квартир: ",'база от провайдера'!N861),""))</f>
        <v>Дом запущен: 30/09/2015-11:09:22. Этажей: 4. Квартир: 5</v>
      </c>
      <c r="AC887" s="60"/>
      <c r="AD887" s="67" t="s">
        <v>1234</v>
      </c>
    </row>
    <row r="888" spans="2:30" x14ac:dyDescent="0.25">
      <c r="B888" s="18">
        <f t="shared" si="26"/>
        <v>3</v>
      </c>
      <c r="C888" s="17" t="str">
        <f t="shared" si="27"/>
        <v>Билайн</v>
      </c>
      <c r="D888" s="9"/>
      <c r="E888" s="60" t="str">
        <f>VLOOKUP('база от провайдера'!A862,Лист1!B$2:F$11,2,FALSE)</f>
        <v>Архангельская область</v>
      </c>
      <c r="F888" s="60"/>
      <c r="G888" s="61" t="str">
        <f>VLOOKUP('база от провайдера'!A862,Лист1!B$2:F$11,3,FALSE)</f>
        <v>Новодвинск</v>
      </c>
      <c r="H888" s="60" t="str">
        <f>VLOOKUP('база от провайдера'!A862,Лист1!B$2:F$11,4,FALSE)</f>
        <v>г</v>
      </c>
      <c r="I888" s="60">
        <f>VLOOKUP('база от провайдера'!A862,Лист1!B$2:F$11,5,FALSE)</f>
        <v>0</v>
      </c>
      <c r="J888" s="60" t="str">
        <f>'база от провайдера'!D862</f>
        <v>50-летия Октября</v>
      </c>
      <c r="K888" s="60" t="str">
        <f>IF( 'база от провайдера'!F862&lt;&gt;"",CONCATENATE('база от провайдера'!E862,"к",'база от провайдера'!F862),'база от провайдера'!E862)</f>
        <v>50к1</v>
      </c>
      <c r="M888" s="60" t="s">
        <v>1232</v>
      </c>
      <c r="T888" s="60" t="s">
        <v>1233</v>
      </c>
      <c r="AB888" s="62" t="str">
        <f>CONCATENATE(IF('база от провайдера'!G862&lt;&gt;"",CONCATENATE( "Дом запущен: ",'база от провайдера'!G862,". "),""), IF('база от провайдера'!M862&lt;&gt;"",CONCATENATE("Этажей: ",'база от провайдера'!M862,". "),""),  IF('база от провайдера'!N862&lt;&gt;"",CONCATENATE("Квартир: ",'база от провайдера'!N862),""))</f>
        <v>Дом запущен: 14/07/2015-12:00:27. Этажей: 3. Квартир: 5</v>
      </c>
      <c r="AC888" s="60"/>
      <c r="AD888" s="63" t="s">
        <v>1234</v>
      </c>
    </row>
    <row r="889" spans="2:30" x14ac:dyDescent="0.25">
      <c r="B889" s="18">
        <f t="shared" si="26"/>
        <v>3</v>
      </c>
      <c r="C889" s="17" t="str">
        <f t="shared" si="27"/>
        <v>Билайн</v>
      </c>
      <c r="D889" s="9"/>
      <c r="E889" s="60" t="str">
        <f>VLOOKUP('база от провайдера'!A863,Лист1!B$2:F$11,2,FALSE)</f>
        <v>Архангельская область</v>
      </c>
      <c r="F889" s="60"/>
      <c r="G889" s="61" t="str">
        <f>VLOOKUP('база от провайдера'!A863,Лист1!B$2:F$11,3,FALSE)</f>
        <v>Новодвинск</v>
      </c>
      <c r="H889" s="60" t="str">
        <f>VLOOKUP('база от провайдера'!A863,Лист1!B$2:F$11,4,FALSE)</f>
        <v>г</v>
      </c>
      <c r="I889" s="60">
        <f>VLOOKUP('база от провайдера'!A863,Лист1!B$2:F$11,5,FALSE)</f>
        <v>0</v>
      </c>
      <c r="J889" s="60" t="str">
        <f>'база от провайдера'!D863</f>
        <v>50-летия Октября</v>
      </c>
      <c r="K889" s="60" t="str">
        <f>IF( 'база от провайдера'!F863&lt;&gt;"",CONCATENATE('база от провайдера'!E863,"к",'база от провайдера'!F863),'база от провайдера'!E863)</f>
        <v>50к2</v>
      </c>
      <c r="M889" s="60" t="s">
        <v>1232</v>
      </c>
      <c r="T889" s="60" t="s">
        <v>1233</v>
      </c>
      <c r="AB889" s="62" t="str">
        <f>CONCATENATE(IF('база от провайдера'!G863&lt;&gt;"",CONCATENATE( "Дом запущен: ",'база от провайдера'!G863,". "),""), IF('база от провайдера'!M863&lt;&gt;"",CONCATENATE("Этажей: ",'база от провайдера'!M863,". "),""),  IF('база от провайдера'!N863&lt;&gt;"",CONCATENATE("Квартир: ",'база от провайдера'!N863),""))</f>
        <v>Дом запущен: 14/07/2015-12:00:28. Этажей: 3. Квартир: 5</v>
      </c>
      <c r="AC889" s="60"/>
      <c r="AD889" s="67" t="s">
        <v>1234</v>
      </c>
    </row>
    <row r="890" spans="2:30" x14ac:dyDescent="0.25">
      <c r="B890" s="18">
        <f t="shared" si="26"/>
        <v>3</v>
      </c>
      <c r="C890" s="17" t="str">
        <f t="shared" si="27"/>
        <v>Билайн</v>
      </c>
      <c r="D890" s="9"/>
      <c r="E890" s="60" t="str">
        <f>VLOOKUP('база от провайдера'!A864,Лист1!B$2:F$11,2,FALSE)</f>
        <v>Вологодская область</v>
      </c>
      <c r="F890" s="60"/>
      <c r="G890" s="61" t="str">
        <f>VLOOKUP('база от провайдера'!A864,Лист1!B$2:F$11,3,FALSE)</f>
        <v>Тоншалово</v>
      </c>
      <c r="H890" s="60" t="str">
        <f>VLOOKUP('база от провайдера'!A864,Лист1!B$2:F$11,4,FALSE)</f>
        <v>пгт</v>
      </c>
      <c r="I890" s="60">
        <f>VLOOKUP('база от провайдера'!A864,Лист1!B$2:F$11,5,FALSE)</f>
        <v>0</v>
      </c>
      <c r="J890" s="60" t="str">
        <f>'база от провайдера'!D864</f>
        <v>Рабочая</v>
      </c>
      <c r="K890" s="60" t="str">
        <f>IF( 'база от провайдера'!F864&lt;&gt;"",CONCATENATE('база от провайдера'!E864,"к",'база от провайдера'!F864),'база от провайдера'!E864)</f>
        <v>3</v>
      </c>
      <c r="M890" s="60" t="s">
        <v>1232</v>
      </c>
      <c r="T890" s="60" t="s">
        <v>1233</v>
      </c>
      <c r="AB890" s="62" t="str">
        <f>CONCATENATE(IF('база от провайдера'!G864&lt;&gt;"",CONCATENATE( "Дом запущен: ",'база от провайдера'!G864,". "),""), IF('база от провайдера'!M864&lt;&gt;"",CONCATENATE("Этажей: ",'база от провайдера'!M864,". "),""),  IF('база от провайдера'!N864&lt;&gt;"",CONCATENATE("Квартир: ",'база от провайдера'!N864),""))</f>
        <v>Дом запущен: 20/06/2014-11:49:00. Этажей: 8. Квартир: 5</v>
      </c>
      <c r="AC890" s="60"/>
      <c r="AD890" s="63" t="s">
        <v>1234</v>
      </c>
    </row>
    <row r="891" spans="2:30" x14ac:dyDescent="0.25">
      <c r="B891" s="18">
        <f t="shared" si="26"/>
        <v>3</v>
      </c>
      <c r="C891" s="17" t="str">
        <f t="shared" si="27"/>
        <v>Билайн</v>
      </c>
      <c r="D891" s="9"/>
      <c r="E891" s="60" t="str">
        <f>VLOOKUP('база от провайдера'!A865,Лист1!B$2:F$11,2,FALSE)</f>
        <v>Вологодская область</v>
      </c>
      <c r="F891" s="60"/>
      <c r="G891" s="61" t="str">
        <f>VLOOKUP('база от провайдера'!A865,Лист1!B$2:F$11,3,FALSE)</f>
        <v>Тоншалово</v>
      </c>
      <c r="H891" s="60" t="str">
        <f>VLOOKUP('база от провайдера'!A865,Лист1!B$2:F$11,4,FALSE)</f>
        <v>пгт</v>
      </c>
      <c r="I891" s="60">
        <f>VLOOKUP('база от провайдера'!A865,Лист1!B$2:F$11,5,FALSE)</f>
        <v>0</v>
      </c>
      <c r="J891" s="60" t="str">
        <f>'база от провайдера'!D865</f>
        <v>Рабочая</v>
      </c>
      <c r="K891" s="60" t="str">
        <f>IF( 'база от провайдера'!F865&lt;&gt;"",CONCATENATE('база от провайдера'!E865,"к",'база от провайдера'!F865),'база от провайдера'!E865)</f>
        <v>12</v>
      </c>
      <c r="M891" s="60" t="s">
        <v>1232</v>
      </c>
      <c r="T891" s="60" t="s">
        <v>1233</v>
      </c>
      <c r="AB891" s="62" t="str">
        <f>CONCATENATE(IF('база от провайдера'!G865&lt;&gt;"",CONCATENATE( "Дом запущен: ",'база от провайдера'!G865,". "),""), IF('база от провайдера'!M865&lt;&gt;"",CONCATENATE("Этажей: ",'база от провайдера'!M865,". "),""),  IF('база от провайдера'!N865&lt;&gt;"",CONCATENATE("Квартир: ",'база от провайдера'!N865),""))</f>
        <v>Дом запущен: 20/06/2014-11:49:11. Этажей: 2. Квартир: 5</v>
      </c>
      <c r="AC891" s="60"/>
      <c r="AD891" s="67" t="s">
        <v>1234</v>
      </c>
    </row>
    <row r="892" spans="2:30" x14ac:dyDescent="0.25">
      <c r="B892" s="18">
        <f t="shared" si="26"/>
        <v>3</v>
      </c>
      <c r="C892" s="17" t="str">
        <f t="shared" si="27"/>
        <v>Билайн</v>
      </c>
      <c r="D892" s="9"/>
      <c r="E892" s="60" t="str">
        <f>VLOOKUP('база от провайдера'!A866,Лист1!B$2:F$11,2,FALSE)</f>
        <v>Вологодская область</v>
      </c>
      <c r="F892" s="60"/>
      <c r="G892" s="61" t="str">
        <f>VLOOKUP('база от провайдера'!A866,Лист1!B$2:F$11,3,FALSE)</f>
        <v>Тоншалово</v>
      </c>
      <c r="H892" s="60" t="str">
        <f>VLOOKUP('база от провайдера'!A866,Лист1!B$2:F$11,4,FALSE)</f>
        <v>пгт</v>
      </c>
      <c r="I892" s="60">
        <f>VLOOKUP('база от провайдера'!A866,Лист1!B$2:F$11,5,FALSE)</f>
        <v>0</v>
      </c>
      <c r="J892" s="60" t="str">
        <f>'база от провайдера'!D866</f>
        <v>Рабочая</v>
      </c>
      <c r="K892" s="60" t="str">
        <f>IF( 'база от провайдера'!F866&lt;&gt;"",CONCATENATE('база от провайдера'!E866,"к",'база от провайдера'!F866),'база от провайдера'!E866)</f>
        <v>13</v>
      </c>
      <c r="M892" s="60" t="s">
        <v>1232</v>
      </c>
      <c r="T892" s="60" t="s">
        <v>1233</v>
      </c>
      <c r="AB892" s="62" t="str">
        <f>CONCATENATE(IF('база от провайдера'!G866&lt;&gt;"",CONCATENATE( "Дом запущен: ",'база от провайдера'!G866,". "),""), IF('база от провайдера'!M866&lt;&gt;"",CONCATENATE("Этажей: ",'база от провайдера'!M866,". "),""),  IF('база от провайдера'!N866&lt;&gt;"",CONCATENATE("Квартир: ",'база от провайдера'!N866),""))</f>
        <v>Дом запущен: 20/06/2014-11:49:12. Этажей: 2. Квартир: 6</v>
      </c>
      <c r="AC892" s="60"/>
      <c r="AD892" s="63" t="s">
        <v>1234</v>
      </c>
    </row>
    <row r="893" spans="2:30" x14ac:dyDescent="0.25">
      <c r="B893" s="18">
        <f t="shared" si="26"/>
        <v>3</v>
      </c>
      <c r="C893" s="17" t="str">
        <f t="shared" si="27"/>
        <v>Билайн</v>
      </c>
      <c r="D893" s="9"/>
      <c r="E893" s="60" t="str">
        <f>VLOOKUP('база от провайдера'!A867,Лист1!B$2:F$11,2,FALSE)</f>
        <v>Вологодская область</v>
      </c>
      <c r="F893" s="60"/>
      <c r="G893" s="61" t="str">
        <f>VLOOKUP('база от провайдера'!A867,Лист1!B$2:F$11,3,FALSE)</f>
        <v>Тоншалово</v>
      </c>
      <c r="H893" s="60" t="str">
        <f>VLOOKUP('база от провайдера'!A867,Лист1!B$2:F$11,4,FALSE)</f>
        <v>пгт</v>
      </c>
      <c r="I893" s="60">
        <f>VLOOKUP('база от провайдера'!A867,Лист1!B$2:F$11,5,FALSE)</f>
        <v>0</v>
      </c>
      <c r="J893" s="60" t="str">
        <f>'база от провайдера'!D867</f>
        <v>Рабочая</v>
      </c>
      <c r="K893" s="60" t="str">
        <f>IF( 'база от провайдера'!F867&lt;&gt;"",CONCATENATE('база от провайдера'!E867,"к",'база от провайдера'!F867),'база от провайдера'!E867)</f>
        <v>21</v>
      </c>
      <c r="M893" s="60" t="s">
        <v>1232</v>
      </c>
      <c r="T893" s="60" t="s">
        <v>1233</v>
      </c>
      <c r="AB893" s="62" t="str">
        <f>CONCATENATE(IF('база от провайдера'!G867&lt;&gt;"",CONCATENATE( "Дом запущен: ",'база от провайдера'!G867,". "),""), IF('база от провайдера'!M867&lt;&gt;"",CONCATENATE("Этажей: ",'база от провайдера'!M867,". "),""),  IF('база от провайдера'!N867&lt;&gt;"",CONCATENATE("Квартир: ",'база от провайдера'!N867),""))</f>
        <v>Дом запущен: 20/06/2014-11:49:09. Этажей: 4. Квартир: 5</v>
      </c>
      <c r="AC893" s="60"/>
      <c r="AD893" s="67" t="s">
        <v>1234</v>
      </c>
    </row>
    <row r="894" spans="2:30" x14ac:dyDescent="0.25">
      <c r="B894" s="18">
        <f t="shared" si="26"/>
        <v>3</v>
      </c>
      <c r="C894" s="17" t="str">
        <f t="shared" si="27"/>
        <v>Билайн</v>
      </c>
      <c r="D894" s="9"/>
      <c r="E894" s="60" t="str">
        <f>VLOOKUP('база от провайдера'!A868,Лист1!B$2:F$11,2,FALSE)</f>
        <v>Вологодская область</v>
      </c>
      <c r="F894" s="60"/>
      <c r="G894" s="61" t="str">
        <f>VLOOKUP('база от провайдера'!A868,Лист1!B$2:F$11,3,FALSE)</f>
        <v>Тоншалово</v>
      </c>
      <c r="H894" s="60" t="str">
        <f>VLOOKUP('база от провайдера'!A868,Лист1!B$2:F$11,4,FALSE)</f>
        <v>пгт</v>
      </c>
      <c r="I894" s="60">
        <f>VLOOKUP('база от провайдера'!A868,Лист1!B$2:F$11,5,FALSE)</f>
        <v>0</v>
      </c>
      <c r="J894" s="60" t="str">
        <f>'база от провайдера'!D868</f>
        <v>Рабочая</v>
      </c>
      <c r="K894" s="60" t="str">
        <f>IF( 'база от провайдера'!F868&lt;&gt;"",CONCATENATE('база от провайдера'!E868,"к",'база от провайдера'!F868),'база от провайдера'!E868)</f>
        <v>4А</v>
      </c>
      <c r="M894" s="60" t="s">
        <v>1232</v>
      </c>
      <c r="T894" s="60" t="s">
        <v>1233</v>
      </c>
      <c r="AB894" s="62" t="str">
        <f>CONCATENATE(IF('база от провайдера'!G868&lt;&gt;"",CONCATENATE( "Дом запущен: ",'база от провайдера'!G868,". "),""), IF('база от провайдера'!M868&lt;&gt;"",CONCATENATE("Этажей: ",'база от провайдера'!M868,". "),""),  IF('база от провайдера'!N868&lt;&gt;"",CONCATENATE("Квартир: ",'база от провайдера'!N868),""))</f>
        <v xml:space="preserve">Дом запущен: 30/06/2016-15:51:18. Этажей: 3. </v>
      </c>
      <c r="AC894" s="60"/>
      <c r="AD894" s="63" t="s">
        <v>1234</v>
      </c>
    </row>
    <row r="895" spans="2:30" x14ac:dyDescent="0.25">
      <c r="B895" s="18">
        <f t="shared" si="26"/>
        <v>3</v>
      </c>
      <c r="C895" s="17" t="str">
        <f t="shared" si="27"/>
        <v>Билайн</v>
      </c>
      <c r="D895" s="9"/>
      <c r="E895" s="60" t="str">
        <f>VLOOKUP('база от провайдера'!A869,Лист1!B$2:F$11,2,FALSE)</f>
        <v>Вологодская область</v>
      </c>
      <c r="F895" s="60"/>
      <c r="G895" s="61" t="str">
        <f>VLOOKUP('база от провайдера'!A869,Лист1!B$2:F$11,3,FALSE)</f>
        <v>Тоншалово</v>
      </c>
      <c r="H895" s="60" t="str">
        <f>VLOOKUP('база от провайдера'!A869,Лист1!B$2:F$11,4,FALSE)</f>
        <v>пгт</v>
      </c>
      <c r="I895" s="60">
        <f>VLOOKUP('база от провайдера'!A869,Лист1!B$2:F$11,5,FALSE)</f>
        <v>0</v>
      </c>
      <c r="J895" s="60" t="str">
        <f>'база от провайдера'!D869</f>
        <v>Молодежная</v>
      </c>
      <c r="K895" s="60" t="str">
        <f>IF( 'база от провайдера'!F869&lt;&gt;"",CONCATENATE('база от провайдера'!E869,"к",'база от провайдера'!F869),'база от провайдера'!E869)</f>
        <v>12</v>
      </c>
      <c r="M895" s="60" t="s">
        <v>1232</v>
      </c>
      <c r="T895" s="60" t="s">
        <v>1233</v>
      </c>
      <c r="AB895" s="62" t="str">
        <f>CONCATENATE(IF('база от провайдера'!G869&lt;&gt;"",CONCATENATE( "Дом запущен: ",'база от провайдера'!G869,". "),""), IF('база от провайдера'!M869&lt;&gt;"",CONCATENATE("Этажей: ",'база от провайдера'!M869,". "),""),  IF('база от провайдера'!N869&lt;&gt;"",CONCATENATE("Квартир: ",'база от провайдера'!N869),""))</f>
        <v>Дом запущен: 20/06/2014-11:49:07. Этажей: 4. Квартир: 5</v>
      </c>
      <c r="AC895" s="60"/>
      <c r="AD895" s="67" t="s">
        <v>1234</v>
      </c>
    </row>
    <row r="896" spans="2:30" x14ac:dyDescent="0.25">
      <c r="B896" s="18">
        <f t="shared" si="26"/>
        <v>3</v>
      </c>
      <c r="C896" s="17" t="str">
        <f t="shared" si="27"/>
        <v>Билайн</v>
      </c>
      <c r="D896" s="9"/>
      <c r="E896" s="60" t="str">
        <f>VLOOKUP('база от провайдера'!A870,Лист1!B$2:F$11,2,FALSE)</f>
        <v>Саратовская область</v>
      </c>
      <c r="F896" s="60"/>
      <c r="G896" s="61" t="str">
        <f>VLOOKUP('база от провайдера'!A870,Лист1!B$2:F$11,3,FALSE)</f>
        <v>Энгельс</v>
      </c>
      <c r="H896" s="60" t="str">
        <f>VLOOKUP('база от провайдера'!A870,Лист1!B$2:F$11,4,FALSE)</f>
        <v>г</v>
      </c>
      <c r="I896" s="60">
        <f>VLOOKUP('база от провайдера'!A870,Лист1!B$2:F$11,5,FALSE)</f>
        <v>0</v>
      </c>
      <c r="J896" s="60" t="str">
        <f>'база от провайдера'!D870</f>
        <v>148 Черниговской Дивизии</v>
      </c>
      <c r="K896" s="60" t="str">
        <f>IF( 'база от провайдера'!F870&lt;&gt;"",CONCATENATE('база от провайдера'!E870,"к",'база от провайдера'!F870),'база от провайдера'!E870)</f>
        <v>23А</v>
      </c>
      <c r="M896" s="60" t="s">
        <v>1232</v>
      </c>
      <c r="T896" s="60" t="s">
        <v>1233</v>
      </c>
      <c r="AB896" s="62" t="str">
        <f>CONCATENATE(IF('база от провайдера'!G870&lt;&gt;"",CONCATENATE( "Дом запущен: ",'база от провайдера'!G870,". "),""), IF('база от провайдера'!M870&lt;&gt;"",CONCATENATE("Этажей: ",'база от провайдера'!M870,". "),""),  IF('база от провайдера'!N870&lt;&gt;"",CONCATENATE("Квартир: ",'база от провайдера'!N870),""))</f>
        <v/>
      </c>
      <c r="AC896" s="60"/>
      <c r="AD896" s="63" t="s">
        <v>1234</v>
      </c>
    </row>
    <row r="897" spans="2:30" x14ac:dyDescent="0.25">
      <c r="B897" s="18">
        <f t="shared" si="26"/>
        <v>3</v>
      </c>
      <c r="C897" s="17" t="str">
        <f t="shared" si="27"/>
        <v>Билайн</v>
      </c>
      <c r="D897" s="9"/>
      <c r="E897" s="60" t="str">
        <f>VLOOKUP('база от провайдера'!A871,Лист1!B$2:F$11,2,FALSE)</f>
        <v>Саратовская область</v>
      </c>
      <c r="F897" s="60"/>
      <c r="G897" s="61" t="str">
        <f>VLOOKUP('база от провайдера'!A871,Лист1!B$2:F$11,3,FALSE)</f>
        <v>Энгельс</v>
      </c>
      <c r="H897" s="60" t="str">
        <f>VLOOKUP('база от провайдера'!A871,Лист1!B$2:F$11,4,FALSE)</f>
        <v>г</v>
      </c>
      <c r="I897" s="60">
        <f>VLOOKUP('база от провайдера'!A871,Лист1!B$2:F$11,5,FALSE)</f>
        <v>0</v>
      </c>
      <c r="J897" s="60" t="str">
        <f>'база от провайдера'!D871</f>
        <v>148 Черниговской Дивизии</v>
      </c>
      <c r="K897" s="60" t="str">
        <f>IF( 'база от провайдера'!F871&lt;&gt;"",CONCATENATE('база от провайдера'!E871,"к",'база от провайдера'!F871),'база от провайдера'!E871)</f>
        <v>23Б</v>
      </c>
      <c r="M897" s="60" t="s">
        <v>1232</v>
      </c>
      <c r="T897" s="60" t="s">
        <v>1233</v>
      </c>
      <c r="AB897" s="62" t="str">
        <f>CONCATENATE(IF('база от провайдера'!G871&lt;&gt;"",CONCATENATE( "Дом запущен: ",'база от провайдера'!G871,". "),""), IF('база от провайдера'!M871&lt;&gt;"",CONCATENATE("Этажей: ",'база от провайдера'!M871,". "),""),  IF('база от провайдера'!N871&lt;&gt;"",CONCATENATE("Квартир: ",'база от провайдера'!N871),""))</f>
        <v/>
      </c>
      <c r="AC897" s="60"/>
      <c r="AD897" s="67" t="s">
        <v>1234</v>
      </c>
    </row>
    <row r="898" spans="2:30" x14ac:dyDescent="0.25">
      <c r="B898" s="18">
        <f t="shared" si="26"/>
        <v>3</v>
      </c>
      <c r="C898" s="17" t="str">
        <f t="shared" si="27"/>
        <v>Билайн</v>
      </c>
      <c r="D898" s="9"/>
      <c r="E898" s="60" t="str">
        <f>VLOOKUP('база от провайдера'!A872,Лист1!B$2:F$11,2,FALSE)</f>
        <v>Саратовская область</v>
      </c>
      <c r="F898" s="60"/>
      <c r="G898" s="61" t="str">
        <f>VLOOKUP('база от провайдера'!A872,Лист1!B$2:F$11,3,FALSE)</f>
        <v>Энгельс</v>
      </c>
      <c r="H898" s="60" t="str">
        <f>VLOOKUP('база от провайдера'!A872,Лист1!B$2:F$11,4,FALSE)</f>
        <v>г</v>
      </c>
      <c r="I898" s="60">
        <f>VLOOKUP('база от провайдера'!A872,Лист1!B$2:F$11,5,FALSE)</f>
        <v>0</v>
      </c>
      <c r="J898" s="60" t="str">
        <f>'база от провайдера'!D872</f>
        <v>148 Черниговской Дивизии</v>
      </c>
      <c r="K898" s="60" t="str">
        <f>IF( 'база от провайдера'!F872&lt;&gt;"",CONCATENATE('база от провайдера'!E872,"к",'база от провайдера'!F872),'база от провайдера'!E872)</f>
        <v>23В</v>
      </c>
      <c r="M898" s="60" t="s">
        <v>1232</v>
      </c>
      <c r="T898" s="60" t="s">
        <v>1233</v>
      </c>
      <c r="AB898" s="62" t="str">
        <f>CONCATENATE(IF('база от провайдера'!G872&lt;&gt;"",CONCATENATE( "Дом запущен: ",'база от провайдера'!G872,". "),""), IF('база от провайдера'!M872&lt;&gt;"",CONCATENATE("Этажей: ",'база от провайдера'!M872,". "),""),  IF('база от провайдера'!N872&lt;&gt;"",CONCATENATE("Квартир: ",'база от провайдера'!N872),""))</f>
        <v/>
      </c>
      <c r="AC898" s="60"/>
      <c r="AD898" s="63" t="s">
        <v>1234</v>
      </c>
    </row>
    <row r="899" spans="2:30" x14ac:dyDescent="0.25">
      <c r="B899" s="18">
        <f t="shared" si="26"/>
        <v>3</v>
      </c>
      <c r="C899" s="17" t="str">
        <f t="shared" si="27"/>
        <v>Билайн</v>
      </c>
      <c r="D899" s="9"/>
      <c r="E899" s="60" t="str">
        <f>VLOOKUP('база от провайдера'!A873,Лист1!B$2:F$11,2,FALSE)</f>
        <v>Саратовская область</v>
      </c>
      <c r="F899" s="60"/>
      <c r="G899" s="61" t="str">
        <f>VLOOKUP('база от провайдера'!A873,Лист1!B$2:F$11,3,FALSE)</f>
        <v>Энгельс</v>
      </c>
      <c r="H899" s="60" t="str">
        <f>VLOOKUP('база от провайдера'!A873,Лист1!B$2:F$11,4,FALSE)</f>
        <v>г</v>
      </c>
      <c r="I899" s="60">
        <f>VLOOKUP('база от провайдера'!A873,Лист1!B$2:F$11,5,FALSE)</f>
        <v>0</v>
      </c>
      <c r="J899" s="60" t="str">
        <f>'база от провайдера'!D873</f>
        <v>148 Черниговской Дивизии</v>
      </c>
      <c r="K899" s="60" t="str">
        <f>IF( 'база от провайдера'!F873&lt;&gt;"",CONCATENATE('база от провайдера'!E873,"к",'база от провайдера'!F873),'база от провайдера'!E873)</f>
        <v>6</v>
      </c>
      <c r="M899" s="60" t="s">
        <v>1232</v>
      </c>
      <c r="T899" s="60" t="s">
        <v>1233</v>
      </c>
      <c r="AB899" s="62" t="str">
        <f>CONCATENATE(IF('база от провайдера'!G873&lt;&gt;"",CONCATENATE( "Дом запущен: ",'база от провайдера'!G873,". "),""), IF('база от провайдера'!M873&lt;&gt;"",CONCATENATE("Этажей: ",'база от провайдера'!M873,". "),""),  IF('база от провайдера'!N873&lt;&gt;"",CONCATENATE("Квартир: ",'база от провайдера'!N873),""))</f>
        <v/>
      </c>
      <c r="AC899" s="60"/>
      <c r="AD899" s="67" t="s">
        <v>1234</v>
      </c>
    </row>
    <row r="900" spans="2:30" x14ac:dyDescent="0.25">
      <c r="B900" s="18">
        <f t="shared" si="26"/>
        <v>3</v>
      </c>
      <c r="C900" s="17" t="str">
        <f t="shared" si="27"/>
        <v>Билайн</v>
      </c>
      <c r="D900" s="9"/>
      <c r="E900" s="60" t="str">
        <f>VLOOKUP('база от провайдера'!A874,Лист1!B$2:F$11,2,FALSE)</f>
        <v>Саратовская область</v>
      </c>
      <c r="F900" s="60"/>
      <c r="G900" s="61" t="str">
        <f>VLOOKUP('база от провайдера'!A874,Лист1!B$2:F$11,3,FALSE)</f>
        <v>Энгельс</v>
      </c>
      <c r="H900" s="60" t="str">
        <f>VLOOKUP('база от провайдера'!A874,Лист1!B$2:F$11,4,FALSE)</f>
        <v>г</v>
      </c>
      <c r="I900" s="60">
        <f>VLOOKUP('база от провайдера'!A874,Лист1!B$2:F$11,5,FALSE)</f>
        <v>0</v>
      </c>
      <c r="J900" s="60" t="str">
        <f>'база от провайдера'!D874</f>
        <v>148 Черниговской Дивизии</v>
      </c>
      <c r="K900" s="60" t="str">
        <f>IF( 'база от провайдера'!F874&lt;&gt;"",CONCATENATE('база от провайдера'!E874,"к",'база от провайдера'!F874),'база от провайдера'!E874)</f>
        <v>6А</v>
      </c>
      <c r="M900" s="60" t="s">
        <v>1232</v>
      </c>
      <c r="T900" s="60" t="s">
        <v>1233</v>
      </c>
      <c r="AB900" s="62" t="str">
        <f>CONCATENATE(IF('база от провайдера'!G874&lt;&gt;"",CONCATENATE( "Дом запущен: ",'база от провайдера'!G874,". "),""), IF('база от провайдера'!M874&lt;&gt;"",CONCATENATE("Этажей: ",'база от провайдера'!M874,". "),""),  IF('база от провайдера'!N874&lt;&gt;"",CONCATENATE("Квартир: ",'база от провайдера'!N874),""))</f>
        <v/>
      </c>
      <c r="AC900" s="60"/>
      <c r="AD900" s="63" t="s">
        <v>1234</v>
      </c>
    </row>
    <row r="901" spans="2:30" x14ac:dyDescent="0.25">
      <c r="B901" s="18">
        <f t="shared" si="26"/>
        <v>3</v>
      </c>
      <c r="C901" s="17" t="str">
        <f t="shared" si="27"/>
        <v>Билайн</v>
      </c>
      <c r="D901" s="9"/>
      <c r="E901" s="60" t="str">
        <f>VLOOKUP('база от провайдера'!A875,Лист1!B$2:F$11,2,FALSE)</f>
        <v>Саратовская область</v>
      </c>
      <c r="F901" s="60"/>
      <c r="G901" s="61" t="str">
        <f>VLOOKUP('база от провайдера'!A875,Лист1!B$2:F$11,3,FALSE)</f>
        <v>Энгельс</v>
      </c>
      <c r="H901" s="60" t="str">
        <f>VLOOKUP('база от провайдера'!A875,Лист1!B$2:F$11,4,FALSE)</f>
        <v>г</v>
      </c>
      <c r="I901" s="60">
        <f>VLOOKUP('база от провайдера'!A875,Лист1!B$2:F$11,5,FALSE)</f>
        <v>0</v>
      </c>
      <c r="J901" s="60" t="str">
        <f>'база от провайдера'!D875</f>
        <v>148 Черниговской Дивизии</v>
      </c>
      <c r="K901" s="60" t="str">
        <f>IF( 'база от провайдера'!F875&lt;&gt;"",CONCATENATE('база от провайдера'!E875,"к",'база от провайдера'!F875),'база от провайдера'!E875)</f>
        <v>23</v>
      </c>
      <c r="M901" s="60" t="s">
        <v>1232</v>
      </c>
      <c r="T901" s="60" t="s">
        <v>1233</v>
      </c>
      <c r="AB901" s="62" t="str">
        <f>CONCATENATE(IF('база от провайдера'!G875&lt;&gt;"",CONCATENATE( "Дом запущен: ",'база от провайдера'!G875,". "),""), IF('база от провайдера'!M875&lt;&gt;"",CONCATENATE("Этажей: ",'база от провайдера'!M875,". "),""),  IF('база от провайдера'!N875&lt;&gt;"",CONCATENATE("Квартир: ",'база от провайдера'!N875),""))</f>
        <v/>
      </c>
      <c r="AC901" s="60"/>
      <c r="AD901" s="67" t="s">
        <v>1234</v>
      </c>
    </row>
    <row r="902" spans="2:30" x14ac:dyDescent="0.25">
      <c r="B902" s="18">
        <f t="shared" si="26"/>
        <v>3</v>
      </c>
      <c r="C902" s="17" t="str">
        <f t="shared" si="27"/>
        <v>Билайн</v>
      </c>
      <c r="D902" s="9"/>
      <c r="E902" s="60" t="str">
        <f>VLOOKUP('база от провайдера'!A876,Лист1!B$2:F$11,2,FALSE)</f>
        <v>Саратовская область</v>
      </c>
      <c r="F902" s="60"/>
      <c r="G902" s="61" t="str">
        <f>VLOOKUP('база от провайдера'!A876,Лист1!B$2:F$11,3,FALSE)</f>
        <v>Энгельс</v>
      </c>
      <c r="H902" s="60" t="str">
        <f>VLOOKUP('база от провайдера'!A876,Лист1!B$2:F$11,4,FALSE)</f>
        <v>г</v>
      </c>
      <c r="I902" s="60">
        <f>VLOOKUP('база от провайдера'!A876,Лист1!B$2:F$11,5,FALSE)</f>
        <v>0</v>
      </c>
      <c r="J902" s="60" t="str">
        <f>'база от провайдера'!D876</f>
        <v>148 Черниговской Дивизии</v>
      </c>
      <c r="K902" s="60" t="str">
        <f>IF( 'база от провайдера'!F876&lt;&gt;"",CONCATENATE('база от провайдера'!E876,"к",'база от провайдера'!F876),'база от провайдера'!E876)</f>
        <v>27</v>
      </c>
      <c r="M902" s="60" t="s">
        <v>1232</v>
      </c>
      <c r="T902" s="60" t="s">
        <v>1233</v>
      </c>
      <c r="AB902" s="62" t="str">
        <f>CONCATENATE(IF('база от провайдера'!G876&lt;&gt;"",CONCATENATE( "Дом запущен: ",'база от провайдера'!G876,". "),""), IF('база от провайдера'!M876&lt;&gt;"",CONCATENATE("Этажей: ",'база от провайдера'!M876,". "),""),  IF('база от провайдера'!N876&lt;&gt;"",CONCATENATE("Квартир: ",'база от провайдера'!N876),""))</f>
        <v/>
      </c>
      <c r="AC902" s="60"/>
      <c r="AD902" s="63" t="s">
        <v>1234</v>
      </c>
    </row>
    <row r="903" spans="2:30" x14ac:dyDescent="0.25">
      <c r="B903" s="18">
        <f t="shared" si="26"/>
        <v>3</v>
      </c>
      <c r="C903" s="17" t="str">
        <f t="shared" si="27"/>
        <v>Билайн</v>
      </c>
      <c r="D903" s="9"/>
      <c r="E903" s="60" t="str">
        <f>VLOOKUP('база от провайдера'!A877,Лист1!B$2:F$11,2,FALSE)</f>
        <v>Саратовская область</v>
      </c>
      <c r="F903" s="60"/>
      <c r="G903" s="61" t="str">
        <f>VLOOKUP('база от провайдера'!A877,Лист1!B$2:F$11,3,FALSE)</f>
        <v>Энгельс</v>
      </c>
      <c r="H903" s="60" t="str">
        <f>VLOOKUP('база от провайдера'!A877,Лист1!B$2:F$11,4,FALSE)</f>
        <v>г</v>
      </c>
      <c r="I903" s="60">
        <f>VLOOKUP('база от провайдера'!A877,Лист1!B$2:F$11,5,FALSE)</f>
        <v>0</v>
      </c>
      <c r="J903" s="60" t="str">
        <f>'база от провайдера'!D877</f>
        <v>1-й</v>
      </c>
      <c r="K903" s="60" t="str">
        <f>IF( 'база от провайдера'!F877&lt;&gt;"",CONCATENATE('база от провайдера'!E877,"к",'база от провайдера'!F877),'база от провайдера'!E877)</f>
        <v>8</v>
      </c>
      <c r="M903" s="60" t="s">
        <v>1232</v>
      </c>
      <c r="T903" s="60" t="s">
        <v>1233</v>
      </c>
      <c r="AB903" s="62" t="str">
        <f>CONCATENATE(IF('база от провайдера'!G877&lt;&gt;"",CONCATENATE( "Дом запущен: ",'база от провайдера'!G877,". "),""), IF('база от провайдера'!M877&lt;&gt;"",CONCATENATE("Этажей: ",'база от провайдера'!M877,". "),""),  IF('база от провайдера'!N877&lt;&gt;"",CONCATENATE("Квартир: ",'база от провайдера'!N877),""))</f>
        <v/>
      </c>
      <c r="AC903" s="60"/>
      <c r="AD903" s="67" t="s">
        <v>1234</v>
      </c>
    </row>
    <row r="904" spans="2:30" x14ac:dyDescent="0.25">
      <c r="B904" s="18">
        <f t="shared" si="26"/>
        <v>3</v>
      </c>
      <c r="C904" s="17" t="str">
        <f t="shared" si="27"/>
        <v>Билайн</v>
      </c>
      <c r="D904" s="9"/>
      <c r="E904" s="60" t="str">
        <f>VLOOKUP('база от провайдера'!A878,Лист1!B$2:F$11,2,FALSE)</f>
        <v>Саратовская область</v>
      </c>
      <c r="F904" s="60"/>
      <c r="G904" s="61" t="str">
        <f>VLOOKUP('база от провайдера'!A878,Лист1!B$2:F$11,3,FALSE)</f>
        <v>Энгельс</v>
      </c>
      <c r="H904" s="60" t="str">
        <f>VLOOKUP('база от провайдера'!A878,Лист1!B$2:F$11,4,FALSE)</f>
        <v>г</v>
      </c>
      <c r="I904" s="60">
        <f>VLOOKUP('база от провайдера'!A878,Лист1!B$2:F$11,5,FALSE)</f>
        <v>0</v>
      </c>
      <c r="J904" s="60" t="str">
        <f>'база от провайдера'!D878</f>
        <v>1-й</v>
      </c>
      <c r="K904" s="60" t="str">
        <f>IF( 'база от провайдера'!F878&lt;&gt;"",CONCATENATE('база от провайдера'!E878,"к",'база от провайдера'!F878),'база от провайдера'!E878)</f>
        <v>7</v>
      </c>
      <c r="M904" s="60" t="s">
        <v>1232</v>
      </c>
      <c r="T904" s="60" t="s">
        <v>1233</v>
      </c>
      <c r="AB904" s="62" t="str">
        <f>CONCATENATE(IF('база от провайдера'!G878&lt;&gt;"",CONCATENATE( "Дом запущен: ",'база от провайдера'!G878,". "),""), IF('база от провайдера'!M878&lt;&gt;"",CONCATENATE("Этажей: ",'база от провайдера'!M878,". "),""),  IF('база от провайдера'!N878&lt;&gt;"",CONCATENATE("Квартир: ",'база от провайдера'!N878),""))</f>
        <v/>
      </c>
      <c r="AC904" s="60"/>
      <c r="AD904" s="63" t="s">
        <v>1234</v>
      </c>
    </row>
    <row r="905" spans="2:30" x14ac:dyDescent="0.25">
      <c r="B905" s="18">
        <f t="shared" si="26"/>
        <v>3</v>
      </c>
      <c r="C905" s="17" t="str">
        <f t="shared" si="27"/>
        <v>Билайн</v>
      </c>
      <c r="D905" s="9"/>
      <c r="E905" s="60" t="str">
        <f>VLOOKUP('база от провайдера'!A879,Лист1!B$2:F$11,2,FALSE)</f>
        <v>Саратовская область</v>
      </c>
      <c r="F905" s="60"/>
      <c r="G905" s="61" t="str">
        <f>VLOOKUP('база от провайдера'!A879,Лист1!B$2:F$11,3,FALSE)</f>
        <v>Энгельс</v>
      </c>
      <c r="H905" s="60" t="str">
        <f>VLOOKUP('база от провайдера'!A879,Лист1!B$2:F$11,4,FALSE)</f>
        <v>г</v>
      </c>
      <c r="I905" s="60">
        <f>VLOOKUP('база от провайдера'!A879,Лист1!B$2:F$11,5,FALSE)</f>
        <v>0</v>
      </c>
      <c r="J905" s="60" t="str">
        <f>'база от провайдера'!D879</f>
        <v>1-й</v>
      </c>
      <c r="K905" s="60" t="str">
        <f>IF( 'база от провайдера'!F879&lt;&gt;"",CONCATENATE('база от провайдера'!E879,"к",'база от провайдера'!F879),'база от провайдера'!E879)</f>
        <v>1</v>
      </c>
      <c r="M905" s="60" t="s">
        <v>1232</v>
      </c>
      <c r="T905" s="60" t="s">
        <v>1233</v>
      </c>
      <c r="AB905" s="62" t="str">
        <f>CONCATENATE(IF('база от провайдера'!G879&lt;&gt;"",CONCATENATE( "Дом запущен: ",'база от провайдера'!G879,". "),""), IF('база от провайдера'!M879&lt;&gt;"",CONCATENATE("Этажей: ",'база от провайдера'!M879,". "),""),  IF('база от провайдера'!N879&lt;&gt;"",CONCATENATE("Квартир: ",'база от провайдера'!N879),""))</f>
        <v/>
      </c>
      <c r="AC905" s="60"/>
      <c r="AD905" s="67" t="s">
        <v>1234</v>
      </c>
    </row>
    <row r="906" spans="2:30" x14ac:dyDescent="0.25">
      <c r="B906" s="18">
        <f t="shared" si="26"/>
        <v>3</v>
      </c>
      <c r="C906" s="17" t="str">
        <f t="shared" si="27"/>
        <v>Билайн</v>
      </c>
      <c r="D906" s="9"/>
      <c r="E906" s="60" t="str">
        <f>VLOOKUP('база от провайдера'!A880,Лист1!B$2:F$11,2,FALSE)</f>
        <v>Саратовская область</v>
      </c>
      <c r="F906" s="60"/>
      <c r="G906" s="61" t="str">
        <f>VLOOKUP('база от провайдера'!A880,Лист1!B$2:F$11,3,FALSE)</f>
        <v>Энгельс</v>
      </c>
      <c r="H906" s="60" t="str">
        <f>VLOOKUP('база от провайдера'!A880,Лист1!B$2:F$11,4,FALSE)</f>
        <v>г</v>
      </c>
      <c r="I906" s="60">
        <f>VLOOKUP('база от провайдера'!A880,Лист1!B$2:F$11,5,FALSE)</f>
        <v>0</v>
      </c>
      <c r="J906" s="60" t="str">
        <f>'база от провайдера'!D880</f>
        <v>1-й</v>
      </c>
      <c r="K906" s="60" t="str">
        <f>IF( 'база от провайдера'!F880&lt;&gt;"",CONCATENATE('база от провайдера'!E880,"к",'база от провайдера'!F880),'база от провайдера'!E880)</f>
        <v>6</v>
      </c>
      <c r="M906" s="60" t="s">
        <v>1232</v>
      </c>
      <c r="T906" s="60" t="s">
        <v>1233</v>
      </c>
      <c r="AB906" s="62" t="str">
        <f>CONCATENATE(IF('база от провайдера'!G880&lt;&gt;"",CONCATENATE( "Дом запущен: ",'база от провайдера'!G880,". "),""), IF('база от провайдера'!M880&lt;&gt;"",CONCATENATE("Этажей: ",'база от провайдера'!M880,". "),""),  IF('база от провайдера'!N880&lt;&gt;"",CONCATENATE("Квартир: ",'база от провайдера'!N880),""))</f>
        <v/>
      </c>
      <c r="AC906" s="60"/>
      <c r="AD906" s="63" t="s">
        <v>1234</v>
      </c>
    </row>
    <row r="907" spans="2:30" x14ac:dyDescent="0.25">
      <c r="B907" s="18">
        <f t="shared" si="26"/>
        <v>3</v>
      </c>
      <c r="C907" s="17" t="str">
        <f t="shared" si="27"/>
        <v>Билайн</v>
      </c>
      <c r="D907" s="9"/>
      <c r="E907" s="60" t="str">
        <f>VLOOKUP('база от провайдера'!A881,Лист1!B$2:F$11,2,FALSE)</f>
        <v>Саратовская область</v>
      </c>
      <c r="F907" s="60"/>
      <c r="G907" s="61" t="str">
        <f>VLOOKUP('база от провайдера'!A881,Лист1!B$2:F$11,3,FALSE)</f>
        <v>Энгельс</v>
      </c>
      <c r="H907" s="60" t="str">
        <f>VLOOKUP('база от провайдера'!A881,Лист1!B$2:F$11,4,FALSE)</f>
        <v>г</v>
      </c>
      <c r="I907" s="60">
        <f>VLOOKUP('база от провайдера'!A881,Лист1!B$2:F$11,5,FALSE)</f>
        <v>0</v>
      </c>
      <c r="J907" s="60" t="str">
        <f>'база от провайдера'!D881</f>
        <v>1-й</v>
      </c>
      <c r="K907" s="60" t="str">
        <f>IF( 'база от провайдера'!F881&lt;&gt;"",CONCATENATE('база от провайдера'!E881,"к",'база от провайдера'!F881),'база от провайдера'!E881)</f>
        <v>4</v>
      </c>
      <c r="M907" s="60" t="s">
        <v>1232</v>
      </c>
      <c r="T907" s="60" t="s">
        <v>1233</v>
      </c>
      <c r="AB907" s="62" t="str">
        <f>CONCATENATE(IF('база от провайдера'!G881&lt;&gt;"",CONCATENATE( "Дом запущен: ",'база от провайдера'!G881,". "),""), IF('база от провайдера'!M881&lt;&gt;"",CONCATENATE("Этажей: ",'база от провайдера'!M881,". "),""),  IF('база от провайдера'!N881&lt;&gt;"",CONCATENATE("Квартир: ",'база от провайдера'!N881),""))</f>
        <v/>
      </c>
      <c r="AC907" s="60"/>
      <c r="AD907" s="67" t="s">
        <v>1234</v>
      </c>
    </row>
    <row r="908" spans="2:30" x14ac:dyDescent="0.25">
      <c r="B908" s="18">
        <f t="shared" si="26"/>
        <v>3</v>
      </c>
      <c r="C908" s="17" t="str">
        <f t="shared" si="27"/>
        <v>Билайн</v>
      </c>
      <c r="D908" s="9"/>
      <c r="E908" s="60" t="str">
        <f>VLOOKUP('база от провайдера'!A882,Лист1!B$2:F$11,2,FALSE)</f>
        <v>Саратовская область</v>
      </c>
      <c r="F908" s="60"/>
      <c r="G908" s="61" t="str">
        <f>VLOOKUP('база от провайдера'!A882,Лист1!B$2:F$11,3,FALSE)</f>
        <v>Энгельс</v>
      </c>
      <c r="H908" s="60" t="str">
        <f>VLOOKUP('база от провайдера'!A882,Лист1!B$2:F$11,4,FALSE)</f>
        <v>г</v>
      </c>
      <c r="I908" s="60">
        <f>VLOOKUP('база от провайдера'!A882,Лист1!B$2:F$11,5,FALSE)</f>
        <v>0</v>
      </c>
      <c r="J908" s="60" t="str">
        <f>'база от провайдера'!D882</f>
        <v>1-й</v>
      </c>
      <c r="K908" s="60" t="str">
        <f>IF( 'база от провайдера'!F882&lt;&gt;"",CONCATENATE('база от провайдера'!E882,"к",'база от провайдера'!F882),'база от провайдера'!E882)</f>
        <v>3</v>
      </c>
      <c r="M908" s="60" t="s">
        <v>1232</v>
      </c>
      <c r="T908" s="60" t="s">
        <v>1233</v>
      </c>
      <c r="AB908" s="62" t="str">
        <f>CONCATENATE(IF('база от провайдера'!G882&lt;&gt;"",CONCATENATE( "Дом запущен: ",'база от провайдера'!G882,". "),""), IF('база от провайдера'!M882&lt;&gt;"",CONCATENATE("Этажей: ",'база от провайдера'!M882,". "),""),  IF('база от провайдера'!N882&lt;&gt;"",CONCATENATE("Квартир: ",'база от провайдера'!N882),""))</f>
        <v/>
      </c>
      <c r="AC908" s="60"/>
      <c r="AD908" s="63" t="s">
        <v>1234</v>
      </c>
    </row>
    <row r="909" spans="2:30" x14ac:dyDescent="0.25">
      <c r="B909" s="18">
        <f t="shared" si="26"/>
        <v>3</v>
      </c>
      <c r="C909" s="17" t="str">
        <f t="shared" si="27"/>
        <v>Билайн</v>
      </c>
      <c r="D909" s="9"/>
      <c r="E909" s="60" t="str">
        <f>VLOOKUP('база от провайдера'!A883,Лист1!B$2:F$11,2,FALSE)</f>
        <v>Саратовская область</v>
      </c>
      <c r="F909" s="60"/>
      <c r="G909" s="61" t="str">
        <f>VLOOKUP('база от провайдера'!A883,Лист1!B$2:F$11,3,FALSE)</f>
        <v>Энгельс</v>
      </c>
      <c r="H909" s="60" t="str">
        <f>VLOOKUP('база от провайдера'!A883,Лист1!B$2:F$11,4,FALSE)</f>
        <v>г</v>
      </c>
      <c r="I909" s="60">
        <f>VLOOKUP('база от провайдера'!A883,Лист1!B$2:F$11,5,FALSE)</f>
        <v>0</v>
      </c>
      <c r="J909" s="60" t="str">
        <f>'база от провайдера'!D883</f>
        <v>1-й</v>
      </c>
      <c r="K909" s="60" t="str">
        <f>IF( 'база от провайдера'!F883&lt;&gt;"",CONCATENATE('база от провайдера'!E883,"к",'база от провайдера'!F883),'база от провайдера'!E883)</f>
        <v>5</v>
      </c>
      <c r="M909" s="60" t="s">
        <v>1232</v>
      </c>
      <c r="T909" s="60" t="s">
        <v>1233</v>
      </c>
      <c r="AB909" s="62" t="str">
        <f>CONCATENATE(IF('база от провайдера'!G883&lt;&gt;"",CONCATENATE( "Дом запущен: ",'база от провайдера'!G883,". "),""), IF('база от провайдера'!M883&lt;&gt;"",CONCATENATE("Этажей: ",'база от провайдера'!M883,". "),""),  IF('база от провайдера'!N883&lt;&gt;"",CONCATENATE("Квартир: ",'база от провайдера'!N883),""))</f>
        <v/>
      </c>
      <c r="AC909" s="60"/>
      <c r="AD909" s="67" t="s">
        <v>1234</v>
      </c>
    </row>
    <row r="910" spans="2:30" x14ac:dyDescent="0.25">
      <c r="B910" s="18">
        <f t="shared" si="26"/>
        <v>3</v>
      </c>
      <c r="C910" s="17" t="str">
        <f t="shared" si="27"/>
        <v>Билайн</v>
      </c>
      <c r="D910" s="9"/>
      <c r="E910" s="60" t="str">
        <f>VLOOKUP('база от провайдера'!A884,Лист1!B$2:F$11,2,FALSE)</f>
        <v>Саратовская область</v>
      </c>
      <c r="F910" s="60"/>
      <c r="G910" s="61" t="str">
        <f>VLOOKUP('база от провайдера'!A884,Лист1!B$2:F$11,3,FALSE)</f>
        <v>Энгельс</v>
      </c>
      <c r="H910" s="60" t="str">
        <f>VLOOKUP('база от провайдера'!A884,Лист1!B$2:F$11,4,FALSE)</f>
        <v>г</v>
      </c>
      <c r="I910" s="60">
        <f>VLOOKUP('база от провайдера'!A884,Лист1!B$2:F$11,5,FALSE)</f>
        <v>0</v>
      </c>
      <c r="J910" s="60" t="str">
        <f>'база от провайдера'!D884</f>
        <v>2-й</v>
      </c>
      <c r="K910" s="60" t="str">
        <f>IF( 'база от провайдера'!F884&lt;&gt;"",CONCATENATE('база от провайдера'!E884,"к",'база от провайдера'!F884),'база от провайдера'!E884)</f>
        <v>28А</v>
      </c>
      <c r="M910" s="60" t="s">
        <v>1232</v>
      </c>
      <c r="T910" s="60" t="s">
        <v>1233</v>
      </c>
      <c r="AB910" s="62" t="str">
        <f>CONCATENATE(IF('база от провайдера'!G884&lt;&gt;"",CONCATENATE( "Дом запущен: ",'база от провайдера'!G884,". "),""), IF('база от провайдера'!M884&lt;&gt;"",CONCATENATE("Этажей: ",'база от провайдера'!M884,". "),""),  IF('база от провайдера'!N884&lt;&gt;"",CONCATENATE("Квартир: ",'база от провайдера'!N884),""))</f>
        <v/>
      </c>
      <c r="AC910" s="60"/>
      <c r="AD910" s="63" t="s">
        <v>1234</v>
      </c>
    </row>
    <row r="911" spans="2:30" x14ac:dyDescent="0.25">
      <c r="B911" s="18">
        <f t="shared" si="26"/>
        <v>3</v>
      </c>
      <c r="C911" s="17" t="str">
        <f t="shared" si="27"/>
        <v>Билайн</v>
      </c>
      <c r="D911" s="9"/>
      <c r="E911" s="60" t="str">
        <f>VLOOKUP('база от провайдера'!A885,Лист1!B$2:F$11,2,FALSE)</f>
        <v>Саратовская область</v>
      </c>
      <c r="F911" s="60"/>
      <c r="G911" s="61" t="str">
        <f>VLOOKUP('база от провайдера'!A885,Лист1!B$2:F$11,3,FALSE)</f>
        <v>Энгельс</v>
      </c>
      <c r="H911" s="60" t="str">
        <f>VLOOKUP('база от провайдера'!A885,Лист1!B$2:F$11,4,FALSE)</f>
        <v>г</v>
      </c>
      <c r="I911" s="60">
        <f>VLOOKUP('база от провайдера'!A885,Лист1!B$2:F$11,5,FALSE)</f>
        <v>0</v>
      </c>
      <c r="J911" s="60" t="str">
        <f>'база от провайдера'!D885</f>
        <v>2-й</v>
      </c>
      <c r="K911" s="60" t="str">
        <f>IF( 'база от провайдера'!F885&lt;&gt;"",CONCATENATE('база от провайдера'!E885,"к",'база от провайдера'!F885),'база от провайдера'!E885)</f>
        <v>22А</v>
      </c>
      <c r="M911" s="60" t="s">
        <v>1232</v>
      </c>
      <c r="T911" s="60" t="s">
        <v>1233</v>
      </c>
      <c r="AB911" s="62" t="str">
        <f>CONCATENATE(IF('база от провайдера'!G885&lt;&gt;"",CONCATENATE( "Дом запущен: ",'база от провайдера'!G885,". "),""), IF('база от провайдера'!M885&lt;&gt;"",CONCATENATE("Этажей: ",'база от провайдера'!M885,". "),""),  IF('база от провайдера'!N885&lt;&gt;"",CONCATENATE("Квартир: ",'база от провайдера'!N885),""))</f>
        <v/>
      </c>
      <c r="AC911" s="60"/>
      <c r="AD911" s="67" t="s">
        <v>1234</v>
      </c>
    </row>
    <row r="912" spans="2:30" x14ac:dyDescent="0.25">
      <c r="B912" s="18">
        <f t="shared" si="26"/>
        <v>3</v>
      </c>
      <c r="C912" s="17" t="str">
        <f t="shared" si="27"/>
        <v>Билайн</v>
      </c>
      <c r="D912" s="9"/>
      <c r="E912" s="60" t="str">
        <f>VLOOKUP('база от провайдера'!A886,Лист1!B$2:F$11,2,FALSE)</f>
        <v>Саратовская область</v>
      </c>
      <c r="F912" s="60"/>
      <c r="G912" s="61" t="str">
        <f>VLOOKUP('база от провайдера'!A886,Лист1!B$2:F$11,3,FALSE)</f>
        <v>Энгельс</v>
      </c>
      <c r="H912" s="60" t="str">
        <f>VLOOKUP('база от провайдера'!A886,Лист1!B$2:F$11,4,FALSE)</f>
        <v>г</v>
      </c>
      <c r="I912" s="60">
        <f>VLOOKUP('база от провайдера'!A886,Лист1!B$2:F$11,5,FALSE)</f>
        <v>0</v>
      </c>
      <c r="J912" s="60" t="str">
        <f>'база от провайдера'!D886</f>
        <v>2-й</v>
      </c>
      <c r="K912" s="60" t="str">
        <f>IF( 'база от провайдера'!F886&lt;&gt;"",CONCATENATE('база от провайдера'!E886,"к",'база от провайдера'!F886),'база от провайдера'!E886)</f>
        <v>33</v>
      </c>
      <c r="M912" s="60" t="s">
        <v>1232</v>
      </c>
      <c r="T912" s="60" t="s">
        <v>1233</v>
      </c>
      <c r="AB912" s="62" t="str">
        <f>CONCATENATE(IF('база от провайдера'!G886&lt;&gt;"",CONCATENATE( "Дом запущен: ",'база от провайдера'!G886,". "),""), IF('база от провайдера'!M886&lt;&gt;"",CONCATENATE("Этажей: ",'база от провайдера'!M886,". "),""),  IF('база от провайдера'!N886&lt;&gt;"",CONCATENATE("Квартир: ",'база от провайдера'!N886),""))</f>
        <v/>
      </c>
      <c r="AC912" s="60"/>
      <c r="AD912" s="63" t="s">
        <v>1234</v>
      </c>
    </row>
    <row r="913" spans="2:30" x14ac:dyDescent="0.25">
      <c r="B913" s="18">
        <f t="shared" si="26"/>
        <v>3</v>
      </c>
      <c r="C913" s="17" t="str">
        <f t="shared" si="27"/>
        <v>Билайн</v>
      </c>
      <c r="D913" s="9"/>
      <c r="E913" s="60" t="str">
        <f>VLOOKUP('база от провайдера'!A887,Лист1!B$2:F$11,2,FALSE)</f>
        <v>Саратовская область</v>
      </c>
      <c r="F913" s="60"/>
      <c r="G913" s="61" t="str">
        <f>VLOOKUP('база от провайдера'!A887,Лист1!B$2:F$11,3,FALSE)</f>
        <v>Энгельс</v>
      </c>
      <c r="H913" s="60" t="str">
        <f>VLOOKUP('база от провайдера'!A887,Лист1!B$2:F$11,4,FALSE)</f>
        <v>г</v>
      </c>
      <c r="I913" s="60">
        <f>VLOOKUP('база от провайдера'!A887,Лист1!B$2:F$11,5,FALSE)</f>
        <v>0</v>
      </c>
      <c r="J913" s="60" t="str">
        <f>'база от провайдера'!D887</f>
        <v>2-й</v>
      </c>
      <c r="K913" s="60" t="str">
        <f>IF( 'база от провайдера'!F887&lt;&gt;"",CONCATENATE('база от провайдера'!E887,"к",'база от провайдера'!F887),'база от провайдера'!E887)</f>
        <v>37</v>
      </c>
      <c r="M913" s="60" t="s">
        <v>1232</v>
      </c>
      <c r="T913" s="60" t="s">
        <v>1233</v>
      </c>
      <c r="AB913" s="62" t="str">
        <f>CONCATENATE(IF('база от провайдера'!G887&lt;&gt;"",CONCATENATE( "Дом запущен: ",'база от провайдера'!G887,". "),""), IF('база от провайдера'!M887&lt;&gt;"",CONCATENATE("Этажей: ",'база от провайдера'!M887,". "),""),  IF('база от провайдера'!N887&lt;&gt;"",CONCATENATE("Квартир: ",'база от провайдера'!N887),""))</f>
        <v/>
      </c>
      <c r="AC913" s="60"/>
      <c r="AD913" s="67" t="s">
        <v>1234</v>
      </c>
    </row>
    <row r="914" spans="2:30" x14ac:dyDescent="0.25">
      <c r="B914" s="18">
        <f t="shared" si="26"/>
        <v>3</v>
      </c>
      <c r="C914" s="17" t="str">
        <f t="shared" si="27"/>
        <v>Билайн</v>
      </c>
      <c r="D914" s="9"/>
      <c r="E914" s="60" t="str">
        <f>VLOOKUP('база от провайдера'!A888,Лист1!B$2:F$11,2,FALSE)</f>
        <v>Саратовская область</v>
      </c>
      <c r="F914" s="60"/>
      <c r="G914" s="61" t="str">
        <f>VLOOKUP('база от провайдера'!A888,Лист1!B$2:F$11,3,FALSE)</f>
        <v>Энгельс</v>
      </c>
      <c r="H914" s="60" t="str">
        <f>VLOOKUP('база от провайдера'!A888,Лист1!B$2:F$11,4,FALSE)</f>
        <v>г</v>
      </c>
      <c r="I914" s="60">
        <f>VLOOKUP('база от провайдера'!A888,Лист1!B$2:F$11,5,FALSE)</f>
        <v>0</v>
      </c>
      <c r="J914" s="60" t="str">
        <f>'база от провайдера'!D888</f>
        <v>2-й</v>
      </c>
      <c r="K914" s="60" t="str">
        <f>IF( 'база от провайдера'!F888&lt;&gt;"",CONCATENATE('база от провайдера'!E888,"к",'база от провайдера'!F888),'база от провайдера'!E888)</f>
        <v>38</v>
      </c>
      <c r="M914" s="60" t="s">
        <v>1232</v>
      </c>
      <c r="T914" s="60" t="s">
        <v>1233</v>
      </c>
      <c r="AB914" s="62" t="str">
        <f>CONCATENATE(IF('база от провайдера'!G888&lt;&gt;"",CONCATENATE( "Дом запущен: ",'база от провайдера'!G888,". "),""), IF('база от провайдера'!M888&lt;&gt;"",CONCATENATE("Этажей: ",'база от провайдера'!M888,". "),""),  IF('база от провайдера'!N888&lt;&gt;"",CONCATENATE("Квартир: ",'база от провайдера'!N888),""))</f>
        <v/>
      </c>
      <c r="AC914" s="60"/>
      <c r="AD914" s="63" t="s">
        <v>1234</v>
      </c>
    </row>
    <row r="915" spans="2:30" x14ac:dyDescent="0.25">
      <c r="B915" s="18">
        <f t="shared" si="26"/>
        <v>3</v>
      </c>
      <c r="C915" s="17" t="str">
        <f t="shared" si="27"/>
        <v>Билайн</v>
      </c>
      <c r="D915" s="9"/>
      <c r="E915" s="60" t="str">
        <f>VLOOKUP('база от провайдера'!A889,Лист1!B$2:F$11,2,FALSE)</f>
        <v>Саратовская область</v>
      </c>
      <c r="F915" s="60"/>
      <c r="G915" s="61" t="str">
        <f>VLOOKUP('база от провайдера'!A889,Лист1!B$2:F$11,3,FALSE)</f>
        <v>Энгельс</v>
      </c>
      <c r="H915" s="60" t="str">
        <f>VLOOKUP('база от провайдера'!A889,Лист1!B$2:F$11,4,FALSE)</f>
        <v>г</v>
      </c>
      <c r="I915" s="60">
        <f>VLOOKUP('база от провайдера'!A889,Лист1!B$2:F$11,5,FALSE)</f>
        <v>0</v>
      </c>
      <c r="J915" s="60" t="str">
        <f>'база от провайдера'!D889</f>
        <v>2-й</v>
      </c>
      <c r="K915" s="60" t="str">
        <f>IF( 'база от провайдера'!F889&lt;&gt;"",CONCATENATE('база от провайдера'!E889,"к",'база от провайдера'!F889),'база от провайдера'!E889)</f>
        <v>34</v>
      </c>
      <c r="M915" s="60" t="s">
        <v>1232</v>
      </c>
      <c r="T915" s="60" t="s">
        <v>1233</v>
      </c>
      <c r="AB915" s="62" t="str">
        <f>CONCATENATE(IF('база от провайдера'!G889&lt;&gt;"",CONCATENATE( "Дом запущен: ",'база от провайдера'!G889,". "),""), IF('база от провайдера'!M889&lt;&gt;"",CONCATENATE("Этажей: ",'база от провайдера'!M889,". "),""),  IF('база от провайдера'!N889&lt;&gt;"",CONCATENATE("Квартир: ",'база от провайдера'!N889),""))</f>
        <v/>
      </c>
      <c r="AC915" s="60"/>
      <c r="AD915" s="67" t="s">
        <v>1234</v>
      </c>
    </row>
    <row r="916" spans="2:30" x14ac:dyDescent="0.25">
      <c r="B916" s="18">
        <f t="shared" si="26"/>
        <v>3</v>
      </c>
      <c r="C916" s="17" t="str">
        <f t="shared" si="27"/>
        <v>Билайн</v>
      </c>
      <c r="D916" s="9"/>
      <c r="E916" s="60" t="str">
        <f>VLOOKUP('база от провайдера'!A890,Лист1!B$2:F$11,2,FALSE)</f>
        <v>Саратовская область</v>
      </c>
      <c r="F916" s="60"/>
      <c r="G916" s="61" t="str">
        <f>VLOOKUP('база от провайдера'!A890,Лист1!B$2:F$11,3,FALSE)</f>
        <v>Энгельс</v>
      </c>
      <c r="H916" s="60" t="str">
        <f>VLOOKUP('база от провайдера'!A890,Лист1!B$2:F$11,4,FALSE)</f>
        <v>г</v>
      </c>
      <c r="I916" s="60">
        <f>VLOOKUP('база от провайдера'!A890,Лист1!B$2:F$11,5,FALSE)</f>
        <v>0</v>
      </c>
      <c r="J916" s="60" t="str">
        <f>'база от провайдера'!D890</f>
        <v>2-й</v>
      </c>
      <c r="K916" s="60" t="str">
        <f>IF( 'база от провайдера'!F890&lt;&gt;"",CONCATENATE('база от провайдера'!E890,"к",'база от провайдера'!F890),'база от провайдера'!E890)</f>
        <v>30</v>
      </c>
      <c r="M916" s="60" t="s">
        <v>1232</v>
      </c>
      <c r="T916" s="60" t="s">
        <v>1233</v>
      </c>
      <c r="AB916" s="62" t="str">
        <f>CONCATENATE(IF('база от провайдера'!G890&lt;&gt;"",CONCATENATE( "Дом запущен: ",'база от провайдера'!G890,". "),""), IF('база от провайдера'!M890&lt;&gt;"",CONCATENATE("Этажей: ",'база от провайдера'!M890,". "),""),  IF('база от провайдера'!N890&lt;&gt;"",CONCATENATE("Квартир: ",'база от провайдера'!N890),""))</f>
        <v/>
      </c>
      <c r="AC916" s="60"/>
      <c r="AD916" s="63" t="s">
        <v>1234</v>
      </c>
    </row>
    <row r="917" spans="2:30" x14ac:dyDescent="0.25">
      <c r="B917" s="18">
        <f t="shared" si="26"/>
        <v>3</v>
      </c>
      <c r="C917" s="17" t="str">
        <f t="shared" si="27"/>
        <v>Билайн</v>
      </c>
      <c r="D917" s="9"/>
      <c r="E917" s="60" t="str">
        <f>VLOOKUP('база от провайдера'!A891,Лист1!B$2:F$11,2,FALSE)</f>
        <v>Саратовская область</v>
      </c>
      <c r="F917" s="60"/>
      <c r="G917" s="61" t="str">
        <f>VLOOKUP('база от провайдера'!A891,Лист1!B$2:F$11,3,FALSE)</f>
        <v>Энгельс</v>
      </c>
      <c r="H917" s="60" t="str">
        <f>VLOOKUP('база от провайдера'!A891,Лист1!B$2:F$11,4,FALSE)</f>
        <v>г</v>
      </c>
      <c r="I917" s="60">
        <f>VLOOKUP('база от провайдера'!A891,Лист1!B$2:F$11,5,FALSE)</f>
        <v>0</v>
      </c>
      <c r="J917" s="60" t="str">
        <f>'база от провайдера'!D891</f>
        <v>2-й</v>
      </c>
      <c r="K917" s="60" t="str">
        <f>IF( 'база от провайдера'!F891&lt;&gt;"",CONCATENATE('база от провайдера'!E891,"к",'база от провайдера'!F891),'база от провайдера'!E891)</f>
        <v>36</v>
      </c>
      <c r="M917" s="60" t="s">
        <v>1232</v>
      </c>
      <c r="T917" s="60" t="s">
        <v>1233</v>
      </c>
      <c r="AB917" s="62" t="str">
        <f>CONCATENATE(IF('база от провайдера'!G891&lt;&gt;"",CONCATENATE( "Дом запущен: ",'база от провайдера'!G891,". "),""), IF('база от провайдера'!M891&lt;&gt;"",CONCATENATE("Этажей: ",'база от провайдера'!M891,". "),""),  IF('база от провайдера'!N891&lt;&gt;"",CONCATENATE("Квартир: ",'база от провайдера'!N891),""))</f>
        <v/>
      </c>
      <c r="AC917" s="60"/>
      <c r="AD917" s="67" t="s">
        <v>1234</v>
      </c>
    </row>
    <row r="918" spans="2:30" x14ac:dyDescent="0.25">
      <c r="B918" s="18">
        <f t="shared" si="26"/>
        <v>3</v>
      </c>
      <c r="C918" s="17" t="str">
        <f t="shared" si="27"/>
        <v>Билайн</v>
      </c>
      <c r="D918" s="9"/>
      <c r="E918" s="60" t="str">
        <f>VLOOKUP('база от провайдера'!A892,Лист1!B$2:F$11,2,FALSE)</f>
        <v>Саратовская область</v>
      </c>
      <c r="F918" s="60"/>
      <c r="G918" s="61" t="str">
        <f>VLOOKUP('база от провайдера'!A892,Лист1!B$2:F$11,3,FALSE)</f>
        <v>Энгельс</v>
      </c>
      <c r="H918" s="60" t="str">
        <f>VLOOKUP('база от провайдера'!A892,Лист1!B$2:F$11,4,FALSE)</f>
        <v>г</v>
      </c>
      <c r="I918" s="60">
        <f>VLOOKUP('база от провайдера'!A892,Лист1!B$2:F$11,5,FALSE)</f>
        <v>0</v>
      </c>
      <c r="J918" s="60" t="str">
        <f>'база от провайдера'!D892</f>
        <v>2-й</v>
      </c>
      <c r="K918" s="60" t="str">
        <f>IF( 'база от провайдера'!F892&lt;&gt;"",CONCATENATE('база от провайдера'!E892,"к",'база от провайдера'!F892),'база от провайдера'!E892)</f>
        <v>29</v>
      </c>
      <c r="M918" s="60" t="s">
        <v>1232</v>
      </c>
      <c r="T918" s="60" t="s">
        <v>1233</v>
      </c>
      <c r="AB918" s="62" t="str">
        <f>CONCATENATE(IF('база от провайдера'!G892&lt;&gt;"",CONCATENATE( "Дом запущен: ",'база от провайдера'!G892,". "),""), IF('база от провайдера'!M892&lt;&gt;"",CONCATENATE("Этажей: ",'база от провайдера'!M892,". "),""),  IF('база от провайдера'!N892&lt;&gt;"",CONCATENATE("Квартир: ",'база от провайдера'!N892),""))</f>
        <v/>
      </c>
      <c r="AC918" s="60"/>
      <c r="AD918" s="63" t="s">
        <v>1234</v>
      </c>
    </row>
    <row r="919" spans="2:30" x14ac:dyDescent="0.25">
      <c r="G919" s="56"/>
    </row>
    <row r="920" spans="2:30" x14ac:dyDescent="0.25">
      <c r="G920" s="56"/>
    </row>
    <row r="921" spans="2:30" x14ac:dyDescent="0.25">
      <c r="G921" s="56"/>
    </row>
    <row r="922" spans="2:30" x14ac:dyDescent="0.25">
      <c r="G922" s="56"/>
    </row>
    <row r="923" spans="2:30" x14ac:dyDescent="0.25">
      <c r="G923" s="56"/>
    </row>
    <row r="924" spans="2:30" x14ac:dyDescent="0.25">
      <c r="G924" s="56"/>
    </row>
    <row r="925" spans="2:30" x14ac:dyDescent="0.25">
      <c r="G925" s="56"/>
    </row>
    <row r="926" spans="2:30" x14ac:dyDescent="0.25">
      <c r="G926" s="56"/>
    </row>
    <row r="927" spans="2:30" x14ac:dyDescent="0.25">
      <c r="G927" s="56"/>
    </row>
    <row r="928" spans="2:30" x14ac:dyDescent="0.25">
      <c r="G928" s="56"/>
    </row>
    <row r="929" spans="7:7" x14ac:dyDescent="0.25">
      <c r="G929" s="56"/>
    </row>
    <row r="930" spans="7:7" x14ac:dyDescent="0.25">
      <c r="G930" s="56"/>
    </row>
    <row r="931" spans="7:7" x14ac:dyDescent="0.25">
      <c r="G931" s="56"/>
    </row>
    <row r="932" spans="7:7" x14ac:dyDescent="0.25">
      <c r="G932" s="56"/>
    </row>
    <row r="933" spans="7:7" x14ac:dyDescent="0.25">
      <c r="G933" s="56"/>
    </row>
    <row r="934" spans="7:7" x14ac:dyDescent="0.25">
      <c r="G934" s="56"/>
    </row>
    <row r="935" spans="7:7" x14ac:dyDescent="0.25">
      <c r="G935" s="56"/>
    </row>
    <row r="936" spans="7:7" x14ac:dyDescent="0.25">
      <c r="G936" s="56"/>
    </row>
    <row r="937" spans="7:7" x14ac:dyDescent="0.25">
      <c r="G937" s="56"/>
    </row>
    <row r="938" spans="7:7" x14ac:dyDescent="0.25">
      <c r="G938" s="56"/>
    </row>
    <row r="939" spans="7:7" x14ac:dyDescent="0.25">
      <c r="G939" s="56"/>
    </row>
    <row r="940" spans="7:7" x14ac:dyDescent="0.25">
      <c r="G940" s="56"/>
    </row>
    <row r="941" spans="7:7" x14ac:dyDescent="0.25">
      <c r="G941" s="56"/>
    </row>
    <row r="942" spans="7:7" x14ac:dyDescent="0.25">
      <c r="G942" s="56"/>
    </row>
    <row r="943" spans="7:7" x14ac:dyDescent="0.25">
      <c r="G943" s="56"/>
    </row>
    <row r="944" spans="7:7" x14ac:dyDescent="0.25">
      <c r="G944" s="56"/>
    </row>
    <row r="945" spans="7:7" x14ac:dyDescent="0.25">
      <c r="G945" s="56"/>
    </row>
    <row r="946" spans="7:7" x14ac:dyDescent="0.25">
      <c r="G946" s="56"/>
    </row>
    <row r="947" spans="7:7" x14ac:dyDescent="0.25">
      <c r="G947" s="56"/>
    </row>
    <row r="948" spans="7:7" x14ac:dyDescent="0.25">
      <c r="G948" s="56"/>
    </row>
    <row r="949" spans="7:7" x14ac:dyDescent="0.25">
      <c r="G949" s="56"/>
    </row>
    <row r="950" spans="7:7" x14ac:dyDescent="0.25">
      <c r="G950" s="56"/>
    </row>
    <row r="951" spans="7:7" x14ac:dyDescent="0.25">
      <c r="G951" s="56"/>
    </row>
    <row r="952" spans="7:7" x14ac:dyDescent="0.25">
      <c r="G952" s="56"/>
    </row>
    <row r="953" spans="7:7" x14ac:dyDescent="0.25">
      <c r="G953" s="56"/>
    </row>
    <row r="954" spans="7:7" x14ac:dyDescent="0.25">
      <c r="G954" s="56"/>
    </row>
    <row r="955" spans="7:7" x14ac:dyDescent="0.25">
      <c r="G955" s="56"/>
    </row>
    <row r="956" spans="7:7" x14ac:dyDescent="0.25">
      <c r="G956" s="56"/>
    </row>
    <row r="957" spans="7:7" x14ac:dyDescent="0.25">
      <c r="G957" s="56"/>
    </row>
    <row r="958" spans="7:7" x14ac:dyDescent="0.25">
      <c r="G958" s="56"/>
    </row>
    <row r="959" spans="7:7" x14ac:dyDescent="0.25">
      <c r="G959" s="56"/>
    </row>
    <row r="960" spans="7:7" x14ac:dyDescent="0.25">
      <c r="G960" s="56"/>
    </row>
    <row r="961" spans="7:7" x14ac:dyDescent="0.25">
      <c r="G961" s="56"/>
    </row>
    <row r="962" spans="7:7" x14ac:dyDescent="0.25">
      <c r="G962" s="56"/>
    </row>
    <row r="963" spans="7:7" x14ac:dyDescent="0.25">
      <c r="G963" s="56"/>
    </row>
    <row r="964" spans="7:7" x14ac:dyDescent="0.25">
      <c r="G964" s="56"/>
    </row>
    <row r="965" spans="7:7" x14ac:dyDescent="0.25">
      <c r="G965" s="56"/>
    </row>
    <row r="966" spans="7:7" x14ac:dyDescent="0.25">
      <c r="G966" s="56"/>
    </row>
    <row r="967" spans="7:7" x14ac:dyDescent="0.25">
      <c r="G967" s="56"/>
    </row>
    <row r="968" spans="7:7" x14ac:dyDescent="0.25">
      <c r="G968" s="56"/>
    </row>
    <row r="969" spans="7:7" x14ac:dyDescent="0.25">
      <c r="G969" s="56"/>
    </row>
    <row r="970" spans="7:7" x14ac:dyDescent="0.25">
      <c r="G970" s="56"/>
    </row>
    <row r="971" spans="7:7" x14ac:dyDescent="0.25">
      <c r="G971" s="56"/>
    </row>
    <row r="972" spans="7:7" x14ac:dyDescent="0.25">
      <c r="G972" s="56"/>
    </row>
    <row r="973" spans="7:7" x14ac:dyDescent="0.25">
      <c r="G973" s="56"/>
    </row>
    <row r="974" spans="7:7" x14ac:dyDescent="0.25">
      <c r="G974" s="56"/>
    </row>
    <row r="975" spans="7:7" x14ac:dyDescent="0.25">
      <c r="G975" s="56"/>
    </row>
    <row r="976" spans="7:7" x14ac:dyDescent="0.25">
      <c r="G976" s="56"/>
    </row>
    <row r="977" spans="7:7" x14ac:dyDescent="0.25">
      <c r="G977" s="56"/>
    </row>
    <row r="978" spans="7:7" x14ac:dyDescent="0.25">
      <c r="G978" s="56"/>
    </row>
    <row r="979" spans="7:7" x14ac:dyDescent="0.25">
      <c r="G979" s="56"/>
    </row>
    <row r="980" spans="7:7" x14ac:dyDescent="0.25">
      <c r="G980" s="56"/>
    </row>
    <row r="981" spans="7:7" x14ac:dyDescent="0.25">
      <c r="G981" s="56"/>
    </row>
    <row r="982" spans="7:7" x14ac:dyDescent="0.25">
      <c r="G982" s="56"/>
    </row>
    <row r="983" spans="7:7" x14ac:dyDescent="0.25">
      <c r="G983" s="56"/>
    </row>
    <row r="984" spans="7:7" x14ac:dyDescent="0.25">
      <c r="G984" s="56"/>
    </row>
    <row r="985" spans="7:7" x14ac:dyDescent="0.25">
      <c r="G985" s="56"/>
    </row>
    <row r="986" spans="7:7" x14ac:dyDescent="0.25">
      <c r="G986" s="56"/>
    </row>
    <row r="987" spans="7:7" x14ac:dyDescent="0.25">
      <c r="G987" s="56"/>
    </row>
    <row r="988" spans="7:7" x14ac:dyDescent="0.25">
      <c r="G988" s="56"/>
    </row>
    <row r="989" spans="7:7" x14ac:dyDescent="0.25">
      <c r="G989" s="56"/>
    </row>
    <row r="990" spans="7:7" x14ac:dyDescent="0.25">
      <c r="G990" s="56"/>
    </row>
    <row r="991" spans="7:7" x14ac:dyDescent="0.25">
      <c r="G991" s="56"/>
    </row>
    <row r="992" spans="7:7" x14ac:dyDescent="0.25">
      <c r="G992" s="56"/>
    </row>
    <row r="993" spans="7:7" x14ac:dyDescent="0.25">
      <c r="G993" s="56"/>
    </row>
    <row r="994" spans="7:7" x14ac:dyDescent="0.25">
      <c r="G994" s="56"/>
    </row>
    <row r="995" spans="7:7" x14ac:dyDescent="0.25">
      <c r="G995" s="56"/>
    </row>
    <row r="996" spans="7:7" x14ac:dyDescent="0.25">
      <c r="G996" s="56"/>
    </row>
    <row r="997" spans="7:7" x14ac:dyDescent="0.25">
      <c r="G997" s="56"/>
    </row>
    <row r="998" spans="7:7" x14ac:dyDescent="0.25">
      <c r="G998" s="56"/>
    </row>
    <row r="999" spans="7:7" x14ac:dyDescent="0.25">
      <c r="G999" s="56"/>
    </row>
    <row r="1000" spans="7:7" x14ac:dyDescent="0.25">
      <c r="G1000" s="56"/>
    </row>
    <row r="1001" spans="7:7" x14ac:dyDescent="0.25">
      <c r="G1001" s="56"/>
    </row>
    <row r="1002" spans="7:7" x14ac:dyDescent="0.25">
      <c r="G1002" s="56"/>
    </row>
    <row r="1003" spans="7:7" x14ac:dyDescent="0.25">
      <c r="G1003" s="56"/>
    </row>
    <row r="1004" spans="7:7" x14ac:dyDescent="0.25">
      <c r="G1004" s="56"/>
    </row>
    <row r="1005" spans="7:7" x14ac:dyDescent="0.25">
      <c r="G1005" s="56"/>
    </row>
    <row r="1006" spans="7:7" x14ac:dyDescent="0.25">
      <c r="G1006" s="56"/>
    </row>
    <row r="1007" spans="7:7" x14ac:dyDescent="0.25">
      <c r="G1007" s="56"/>
    </row>
    <row r="1008" spans="7:7" x14ac:dyDescent="0.25">
      <c r="G1008" s="56"/>
    </row>
    <row r="1009" spans="7:7" x14ac:dyDescent="0.25">
      <c r="G1009" s="56"/>
    </row>
    <row r="1010" spans="7:7" x14ac:dyDescent="0.25">
      <c r="G1010" s="56"/>
    </row>
    <row r="1011" spans="7:7" x14ac:dyDescent="0.25">
      <c r="G1011" s="56"/>
    </row>
    <row r="1012" spans="7:7" x14ac:dyDescent="0.25">
      <c r="G1012" s="56"/>
    </row>
    <row r="1013" spans="7:7" x14ac:dyDescent="0.25">
      <c r="G1013" s="56"/>
    </row>
    <row r="1014" spans="7:7" x14ac:dyDescent="0.25">
      <c r="G1014" s="56"/>
    </row>
    <row r="1015" spans="7:7" x14ac:dyDescent="0.25">
      <c r="G1015" s="56"/>
    </row>
    <row r="1016" spans="7:7" x14ac:dyDescent="0.25">
      <c r="G1016" s="56"/>
    </row>
    <row r="1017" spans="7:7" x14ac:dyDescent="0.25">
      <c r="G1017" s="56"/>
    </row>
    <row r="1018" spans="7:7" x14ac:dyDescent="0.25">
      <c r="G1018" s="56"/>
    </row>
    <row r="1019" spans="7:7" x14ac:dyDescent="0.25">
      <c r="G1019" s="56"/>
    </row>
    <row r="1020" spans="7:7" x14ac:dyDescent="0.25">
      <c r="G1020" s="56"/>
    </row>
    <row r="1021" spans="7:7" x14ac:dyDescent="0.25">
      <c r="G1021" s="56"/>
    </row>
    <row r="1022" spans="7:7" x14ac:dyDescent="0.25">
      <c r="G1022" s="56"/>
    </row>
    <row r="1023" spans="7:7" x14ac:dyDescent="0.25">
      <c r="G1023" s="56"/>
    </row>
    <row r="1024" spans="7:7" x14ac:dyDescent="0.25">
      <c r="G1024" s="56"/>
    </row>
    <row r="1025" spans="7:7" x14ac:dyDescent="0.25">
      <c r="G1025" s="56"/>
    </row>
    <row r="1026" spans="7:7" x14ac:dyDescent="0.25">
      <c r="G1026" s="56"/>
    </row>
    <row r="1027" spans="7:7" x14ac:dyDescent="0.25">
      <c r="G1027" s="56"/>
    </row>
    <row r="1028" spans="7:7" x14ac:dyDescent="0.25">
      <c r="G1028" s="56"/>
    </row>
    <row r="1029" spans="7:7" x14ac:dyDescent="0.25">
      <c r="G1029" s="56"/>
    </row>
    <row r="1030" spans="7:7" x14ac:dyDescent="0.25">
      <c r="G1030" s="56"/>
    </row>
    <row r="1031" spans="7:7" x14ac:dyDescent="0.25">
      <c r="G1031" s="56"/>
    </row>
    <row r="1032" spans="7:7" x14ac:dyDescent="0.25">
      <c r="G1032" s="56"/>
    </row>
    <row r="1033" spans="7:7" x14ac:dyDescent="0.25">
      <c r="G1033" s="56"/>
    </row>
    <row r="1034" spans="7:7" x14ac:dyDescent="0.25">
      <c r="G1034" s="56"/>
    </row>
    <row r="1035" spans="7:7" x14ac:dyDescent="0.25">
      <c r="G1035" s="56"/>
    </row>
    <row r="1036" spans="7:7" x14ac:dyDescent="0.25">
      <c r="G1036" s="56"/>
    </row>
    <row r="1037" spans="7:7" x14ac:dyDescent="0.25">
      <c r="G1037" s="56"/>
    </row>
    <row r="1038" spans="7:7" x14ac:dyDescent="0.25">
      <c r="G1038" s="56"/>
    </row>
    <row r="1039" spans="7:7" x14ac:dyDescent="0.25">
      <c r="G1039" s="56"/>
    </row>
    <row r="1040" spans="7:7" x14ac:dyDescent="0.25">
      <c r="G1040" s="56"/>
    </row>
    <row r="1041" spans="7:7" x14ac:dyDescent="0.25">
      <c r="G1041" s="56"/>
    </row>
    <row r="1042" spans="7:7" x14ac:dyDescent="0.25">
      <c r="G1042" s="56"/>
    </row>
    <row r="1043" spans="7:7" x14ac:dyDescent="0.25">
      <c r="G1043" s="56"/>
    </row>
    <row r="1044" spans="7:7" x14ac:dyDescent="0.25">
      <c r="G1044" s="56"/>
    </row>
    <row r="1045" spans="7:7" x14ac:dyDescent="0.25">
      <c r="G1045" s="56"/>
    </row>
    <row r="1046" spans="7:7" x14ac:dyDescent="0.25">
      <c r="G1046" s="56"/>
    </row>
    <row r="1047" spans="7:7" x14ac:dyDescent="0.25">
      <c r="G1047" s="56"/>
    </row>
    <row r="1048" spans="7:7" x14ac:dyDescent="0.25">
      <c r="G1048" s="56"/>
    </row>
    <row r="1049" spans="7:7" x14ac:dyDescent="0.25">
      <c r="G1049" s="56"/>
    </row>
    <row r="1050" spans="7:7" x14ac:dyDescent="0.25">
      <c r="G1050" s="56"/>
    </row>
    <row r="1051" spans="7:7" x14ac:dyDescent="0.25">
      <c r="G1051" s="56"/>
    </row>
    <row r="1052" spans="7:7" x14ac:dyDescent="0.25">
      <c r="G1052" s="56"/>
    </row>
    <row r="1053" spans="7:7" x14ac:dyDescent="0.25">
      <c r="G1053" s="56"/>
    </row>
    <row r="1054" spans="7:7" x14ac:dyDescent="0.25">
      <c r="G1054" s="56"/>
    </row>
    <row r="1055" spans="7:7" x14ac:dyDescent="0.25">
      <c r="G1055" s="56"/>
    </row>
    <row r="1056" spans="7:7" x14ac:dyDescent="0.25">
      <c r="G1056" s="56"/>
    </row>
    <row r="1057" spans="7:7" x14ac:dyDescent="0.25">
      <c r="G1057" s="56"/>
    </row>
    <row r="1058" spans="7:7" x14ac:dyDescent="0.25">
      <c r="G1058" s="56"/>
    </row>
    <row r="1059" spans="7:7" x14ac:dyDescent="0.25">
      <c r="G1059" s="56"/>
    </row>
    <row r="1060" spans="7:7" x14ac:dyDescent="0.25">
      <c r="G1060" s="56"/>
    </row>
    <row r="1061" spans="7:7" x14ac:dyDescent="0.25">
      <c r="G1061" s="56"/>
    </row>
    <row r="1062" spans="7:7" x14ac:dyDescent="0.25">
      <c r="G1062" s="56"/>
    </row>
    <row r="1063" spans="7:7" x14ac:dyDescent="0.25">
      <c r="G1063" s="56"/>
    </row>
    <row r="1064" spans="7:7" x14ac:dyDescent="0.25">
      <c r="G1064" s="56"/>
    </row>
    <row r="1065" spans="7:7" x14ac:dyDescent="0.25">
      <c r="G1065" s="56"/>
    </row>
    <row r="1066" spans="7:7" x14ac:dyDescent="0.25">
      <c r="G1066" s="56"/>
    </row>
    <row r="1067" spans="7:7" x14ac:dyDescent="0.25">
      <c r="G1067" s="56"/>
    </row>
    <row r="1068" spans="7:7" x14ac:dyDescent="0.25">
      <c r="G1068" s="56"/>
    </row>
    <row r="1069" spans="7:7" x14ac:dyDescent="0.25">
      <c r="G1069" s="56"/>
    </row>
    <row r="1070" spans="7:7" x14ac:dyDescent="0.25">
      <c r="G1070" s="56"/>
    </row>
    <row r="1071" spans="7:7" x14ac:dyDescent="0.25">
      <c r="G1071" s="56"/>
    </row>
    <row r="1072" spans="7:7" x14ac:dyDescent="0.25">
      <c r="G1072" s="56"/>
    </row>
    <row r="1073" spans="7:7" x14ac:dyDescent="0.25">
      <c r="G1073" s="56"/>
    </row>
    <row r="1074" spans="7:7" x14ac:dyDescent="0.25">
      <c r="G1074" s="56"/>
    </row>
    <row r="1075" spans="7:7" x14ac:dyDescent="0.25">
      <c r="G1075" s="56"/>
    </row>
    <row r="1076" spans="7:7" x14ac:dyDescent="0.25">
      <c r="G1076" s="56"/>
    </row>
    <row r="1077" spans="7:7" x14ac:dyDescent="0.25">
      <c r="G1077" s="56"/>
    </row>
    <row r="1078" spans="7:7" x14ac:dyDescent="0.25">
      <c r="G1078" s="56"/>
    </row>
    <row r="1079" spans="7:7" x14ac:dyDescent="0.25">
      <c r="G1079" s="56"/>
    </row>
    <row r="1080" spans="7:7" x14ac:dyDescent="0.25">
      <c r="G1080" s="56"/>
    </row>
    <row r="1081" spans="7:7" x14ac:dyDescent="0.25">
      <c r="G1081" s="56"/>
    </row>
    <row r="1082" spans="7:7" x14ac:dyDescent="0.25">
      <c r="G1082" s="56"/>
    </row>
    <row r="1083" spans="7:7" x14ac:dyDescent="0.25">
      <c r="G1083" s="56"/>
    </row>
    <row r="1084" spans="7:7" x14ac:dyDescent="0.25">
      <c r="G1084" s="56"/>
    </row>
    <row r="1085" spans="7:7" x14ac:dyDescent="0.25">
      <c r="G1085" s="56"/>
    </row>
    <row r="1086" spans="7:7" x14ac:dyDescent="0.25">
      <c r="G1086" s="56"/>
    </row>
    <row r="1087" spans="7:7" x14ac:dyDescent="0.25">
      <c r="G1087" s="56"/>
    </row>
    <row r="1088" spans="7:7" x14ac:dyDescent="0.25">
      <c r="G1088" s="56"/>
    </row>
    <row r="1089" spans="7:7" x14ac:dyDescent="0.25">
      <c r="G1089" s="56"/>
    </row>
    <row r="1090" spans="7:7" x14ac:dyDescent="0.25">
      <c r="G1090" s="56"/>
    </row>
    <row r="1091" spans="7:7" x14ac:dyDescent="0.25">
      <c r="G1091" s="56"/>
    </row>
    <row r="1092" spans="7:7" x14ac:dyDescent="0.25">
      <c r="G1092" s="56"/>
    </row>
    <row r="1093" spans="7:7" x14ac:dyDescent="0.25">
      <c r="G1093" s="56"/>
    </row>
    <row r="1094" spans="7:7" x14ac:dyDescent="0.25">
      <c r="G1094" s="56"/>
    </row>
    <row r="1095" spans="7:7" x14ac:dyDescent="0.25">
      <c r="G1095" s="56"/>
    </row>
    <row r="1096" spans="7:7" x14ac:dyDescent="0.25">
      <c r="G1096" s="56"/>
    </row>
    <row r="1097" spans="7:7" x14ac:dyDescent="0.25">
      <c r="G1097" s="56"/>
    </row>
    <row r="1098" spans="7:7" x14ac:dyDescent="0.25">
      <c r="G1098" s="56"/>
    </row>
    <row r="1099" spans="7:7" x14ac:dyDescent="0.25">
      <c r="G1099" s="56"/>
    </row>
    <row r="1100" spans="7:7" x14ac:dyDescent="0.25">
      <c r="G1100" s="56"/>
    </row>
    <row r="1101" spans="7:7" x14ac:dyDescent="0.25">
      <c r="G1101" s="56"/>
    </row>
    <row r="1102" spans="7:7" x14ac:dyDescent="0.25">
      <c r="G1102" s="56"/>
    </row>
    <row r="1103" spans="7:7" x14ac:dyDescent="0.25">
      <c r="G1103" s="56"/>
    </row>
    <row r="1104" spans="7:7" x14ac:dyDescent="0.25">
      <c r="G1104" s="56"/>
    </row>
    <row r="1105" spans="7:7" x14ac:dyDescent="0.25">
      <c r="G1105" s="56"/>
    </row>
    <row r="1106" spans="7:7" x14ac:dyDescent="0.25">
      <c r="G1106" s="56"/>
    </row>
    <row r="1107" spans="7:7" x14ac:dyDescent="0.25">
      <c r="G1107" s="56"/>
    </row>
    <row r="1108" spans="7:7" x14ac:dyDescent="0.25">
      <c r="G1108" s="56"/>
    </row>
    <row r="1109" spans="7:7" x14ac:dyDescent="0.25">
      <c r="G1109" s="56"/>
    </row>
    <row r="1110" spans="7:7" x14ac:dyDescent="0.25">
      <c r="G1110" s="56"/>
    </row>
    <row r="1111" spans="7:7" x14ac:dyDescent="0.25">
      <c r="G1111" s="56"/>
    </row>
    <row r="1112" spans="7:7" x14ac:dyDescent="0.25">
      <c r="G1112" s="56"/>
    </row>
    <row r="1113" spans="7:7" x14ac:dyDescent="0.25">
      <c r="G1113" s="56"/>
    </row>
    <row r="1114" spans="7:7" x14ac:dyDescent="0.25">
      <c r="G1114" s="56"/>
    </row>
    <row r="1115" spans="7:7" x14ac:dyDescent="0.25">
      <c r="G1115" s="56"/>
    </row>
    <row r="1116" spans="7:7" x14ac:dyDescent="0.25">
      <c r="G1116" s="56"/>
    </row>
    <row r="1117" spans="7:7" x14ac:dyDescent="0.25">
      <c r="G1117" s="56"/>
    </row>
    <row r="1118" spans="7:7" x14ac:dyDescent="0.25">
      <c r="G1118" s="56"/>
    </row>
    <row r="1119" spans="7:7" x14ac:dyDescent="0.25">
      <c r="G1119" s="56"/>
    </row>
    <row r="1120" spans="7:7" x14ac:dyDescent="0.25">
      <c r="G1120" s="56"/>
    </row>
    <row r="1121" spans="7:7" x14ac:dyDescent="0.25">
      <c r="G1121" s="56"/>
    </row>
    <row r="1122" spans="7:7" x14ac:dyDescent="0.25">
      <c r="G1122" s="56"/>
    </row>
    <row r="1123" spans="7:7" x14ac:dyDescent="0.25">
      <c r="G1123" s="56"/>
    </row>
    <row r="1124" spans="7:7" x14ac:dyDescent="0.25">
      <c r="G1124" s="56"/>
    </row>
    <row r="1125" spans="7:7" x14ac:dyDescent="0.25">
      <c r="G1125" s="56"/>
    </row>
    <row r="1126" spans="7:7" x14ac:dyDescent="0.25">
      <c r="G1126" s="56"/>
    </row>
    <row r="1127" spans="7:7" x14ac:dyDescent="0.25">
      <c r="G1127" s="56"/>
    </row>
    <row r="1128" spans="7:7" x14ac:dyDescent="0.25">
      <c r="G1128" s="56"/>
    </row>
    <row r="1129" spans="7:7" x14ac:dyDescent="0.25">
      <c r="G1129" s="56"/>
    </row>
    <row r="1130" spans="7:7" x14ac:dyDescent="0.25">
      <c r="G1130" s="56"/>
    </row>
    <row r="1131" spans="7:7" x14ac:dyDescent="0.25">
      <c r="G1131" s="56"/>
    </row>
    <row r="1132" spans="7:7" x14ac:dyDescent="0.25">
      <c r="G1132" s="56"/>
    </row>
    <row r="1133" spans="7:7" x14ac:dyDescent="0.25">
      <c r="G1133" s="56"/>
    </row>
    <row r="1134" spans="7:7" x14ac:dyDescent="0.25">
      <c r="G1134" s="56"/>
    </row>
    <row r="1135" spans="7:7" x14ac:dyDescent="0.25">
      <c r="G1135" s="56"/>
    </row>
    <row r="1136" spans="7:7" x14ac:dyDescent="0.25">
      <c r="G1136" s="56"/>
    </row>
    <row r="1137" spans="7:7" x14ac:dyDescent="0.25">
      <c r="G1137" s="56"/>
    </row>
    <row r="1138" spans="7:7" x14ac:dyDescent="0.25">
      <c r="G1138" s="56"/>
    </row>
    <row r="1139" spans="7:7" x14ac:dyDescent="0.25">
      <c r="G1139" s="56"/>
    </row>
    <row r="1140" spans="7:7" x14ac:dyDescent="0.25">
      <c r="G1140" s="56"/>
    </row>
    <row r="1141" spans="7:7" x14ac:dyDescent="0.25">
      <c r="G1141" s="56"/>
    </row>
    <row r="1142" spans="7:7" x14ac:dyDescent="0.25">
      <c r="G1142" s="56"/>
    </row>
    <row r="1143" spans="7:7" x14ac:dyDescent="0.25">
      <c r="G1143" s="56"/>
    </row>
    <row r="1144" spans="7:7" x14ac:dyDescent="0.25">
      <c r="G1144" s="56"/>
    </row>
    <row r="1145" spans="7:7" x14ac:dyDescent="0.25">
      <c r="G1145" s="56"/>
    </row>
    <row r="1146" spans="7:7" x14ac:dyDescent="0.25">
      <c r="G1146" s="56"/>
    </row>
    <row r="1147" spans="7:7" x14ac:dyDescent="0.25">
      <c r="G1147" s="56"/>
    </row>
    <row r="1148" spans="7:7" x14ac:dyDescent="0.25">
      <c r="G1148" s="56"/>
    </row>
    <row r="1149" spans="7:7" x14ac:dyDescent="0.25">
      <c r="G1149" s="56"/>
    </row>
    <row r="1150" spans="7:7" x14ac:dyDescent="0.25">
      <c r="G1150" s="56"/>
    </row>
    <row r="1151" spans="7:7" x14ac:dyDescent="0.25">
      <c r="G1151" s="56"/>
    </row>
    <row r="1152" spans="7:7" x14ac:dyDescent="0.25">
      <c r="G1152" s="56"/>
    </row>
    <row r="1153" spans="7:7" x14ac:dyDescent="0.25">
      <c r="G1153" s="56"/>
    </row>
    <row r="1154" spans="7:7" x14ac:dyDescent="0.25">
      <c r="G1154" s="56"/>
    </row>
    <row r="1155" spans="7:7" x14ac:dyDescent="0.25">
      <c r="G1155" s="56"/>
    </row>
    <row r="1156" spans="7:7" x14ac:dyDescent="0.25">
      <c r="G1156" s="56"/>
    </row>
    <row r="1157" spans="7:7" x14ac:dyDescent="0.25">
      <c r="G1157" s="56"/>
    </row>
    <row r="1158" spans="7:7" x14ac:dyDescent="0.25">
      <c r="G1158" s="56"/>
    </row>
    <row r="1159" spans="7:7" x14ac:dyDescent="0.25">
      <c r="G1159" s="56"/>
    </row>
    <row r="1160" spans="7:7" x14ac:dyDescent="0.25">
      <c r="G1160" s="56"/>
    </row>
    <row r="1161" spans="7:7" x14ac:dyDescent="0.25">
      <c r="G1161" s="56"/>
    </row>
    <row r="1162" spans="7:7" x14ac:dyDescent="0.25">
      <c r="G1162" s="56"/>
    </row>
    <row r="1163" spans="7:7" x14ac:dyDescent="0.25">
      <c r="G1163" s="56"/>
    </row>
    <row r="1164" spans="7:7" x14ac:dyDescent="0.25">
      <c r="G1164" s="56"/>
    </row>
    <row r="1165" spans="7:7" x14ac:dyDescent="0.25">
      <c r="G1165" s="56"/>
    </row>
    <row r="1166" spans="7:7" x14ac:dyDescent="0.25">
      <c r="G1166" s="56"/>
    </row>
    <row r="1167" spans="7:7" x14ac:dyDescent="0.25">
      <c r="G1167" s="56"/>
    </row>
    <row r="1168" spans="7:7" x14ac:dyDescent="0.25">
      <c r="G1168" s="56"/>
    </row>
    <row r="1169" spans="7:7" x14ac:dyDescent="0.25">
      <c r="G1169" s="56"/>
    </row>
    <row r="1170" spans="7:7" x14ac:dyDescent="0.25">
      <c r="G1170" s="56"/>
    </row>
    <row r="1171" spans="7:7" x14ac:dyDescent="0.25">
      <c r="G1171" s="56"/>
    </row>
    <row r="1172" spans="7:7" x14ac:dyDescent="0.25">
      <c r="G1172" s="56"/>
    </row>
    <row r="1173" spans="7:7" x14ac:dyDescent="0.25">
      <c r="G1173" s="56"/>
    </row>
    <row r="1174" spans="7:7" x14ac:dyDescent="0.25">
      <c r="G1174" s="56"/>
    </row>
    <row r="1175" spans="7:7" x14ac:dyDescent="0.25">
      <c r="G1175" s="56"/>
    </row>
    <row r="1176" spans="7:7" x14ac:dyDescent="0.25">
      <c r="G1176" s="56"/>
    </row>
    <row r="1177" spans="7:7" x14ac:dyDescent="0.25">
      <c r="G1177" s="56"/>
    </row>
    <row r="1178" spans="7:7" x14ac:dyDescent="0.25">
      <c r="G1178" s="56"/>
    </row>
    <row r="1179" spans="7:7" x14ac:dyDescent="0.25">
      <c r="G1179" s="56"/>
    </row>
    <row r="1180" spans="7:7" x14ac:dyDescent="0.25">
      <c r="G1180" s="56"/>
    </row>
    <row r="1181" spans="7:7" x14ac:dyDescent="0.25">
      <c r="G1181" s="56"/>
    </row>
    <row r="1182" spans="7:7" x14ac:dyDescent="0.25">
      <c r="G1182" s="56"/>
    </row>
    <row r="1183" spans="7:7" x14ac:dyDescent="0.25">
      <c r="G1183" s="56"/>
    </row>
    <row r="1184" spans="7:7" x14ac:dyDescent="0.25">
      <c r="G1184" s="56"/>
    </row>
    <row r="1185" spans="7:7" x14ac:dyDescent="0.25">
      <c r="G1185" s="56"/>
    </row>
    <row r="1186" spans="7:7" x14ac:dyDescent="0.25">
      <c r="G1186" s="56"/>
    </row>
    <row r="1187" spans="7:7" x14ac:dyDescent="0.25">
      <c r="G1187" s="56"/>
    </row>
    <row r="1188" spans="7:7" x14ac:dyDescent="0.25">
      <c r="G1188" s="56"/>
    </row>
    <row r="1189" spans="7:7" x14ac:dyDescent="0.25">
      <c r="G1189" s="56"/>
    </row>
    <row r="1190" spans="7:7" x14ac:dyDescent="0.25">
      <c r="G1190" s="56"/>
    </row>
    <row r="1191" spans="7:7" x14ac:dyDescent="0.25">
      <c r="G1191" s="56"/>
    </row>
    <row r="1192" spans="7:7" x14ac:dyDescent="0.25">
      <c r="G1192" s="56"/>
    </row>
    <row r="1193" spans="7:7" x14ac:dyDescent="0.25">
      <c r="G1193" s="56"/>
    </row>
    <row r="1194" spans="7:7" x14ac:dyDescent="0.25">
      <c r="G1194" s="56"/>
    </row>
    <row r="1195" spans="7:7" x14ac:dyDescent="0.25">
      <c r="G1195" s="56"/>
    </row>
    <row r="1196" spans="7:7" x14ac:dyDescent="0.25">
      <c r="G1196" s="56"/>
    </row>
    <row r="1197" spans="7:7" x14ac:dyDescent="0.25">
      <c r="G1197" s="56"/>
    </row>
    <row r="1198" spans="7:7" x14ac:dyDescent="0.25">
      <c r="G1198" s="56"/>
    </row>
    <row r="1199" spans="7:7" x14ac:dyDescent="0.25">
      <c r="G1199" s="56"/>
    </row>
    <row r="1200" spans="7:7" x14ac:dyDescent="0.25">
      <c r="G1200" s="56"/>
    </row>
    <row r="1201" spans="7:7" x14ac:dyDescent="0.25">
      <c r="G1201" s="56"/>
    </row>
    <row r="1202" spans="7:7" x14ac:dyDescent="0.25">
      <c r="G1202" s="56"/>
    </row>
    <row r="1203" spans="7:7" x14ac:dyDescent="0.25">
      <c r="G1203" s="56"/>
    </row>
    <row r="1204" spans="7:7" x14ac:dyDescent="0.25">
      <c r="G1204" s="56"/>
    </row>
    <row r="1205" spans="7:7" x14ac:dyDescent="0.25">
      <c r="G1205" s="56"/>
    </row>
    <row r="1206" spans="7:7" x14ac:dyDescent="0.25">
      <c r="G1206" s="56"/>
    </row>
    <row r="1207" spans="7:7" x14ac:dyDescent="0.25">
      <c r="G1207" s="56"/>
    </row>
    <row r="1208" spans="7:7" x14ac:dyDescent="0.25">
      <c r="G1208" s="56"/>
    </row>
    <row r="1209" spans="7:7" x14ac:dyDescent="0.25">
      <c r="G1209" s="56"/>
    </row>
    <row r="1210" spans="7:7" x14ac:dyDescent="0.25">
      <c r="G1210" s="56"/>
    </row>
    <row r="1211" spans="7:7" x14ac:dyDescent="0.25">
      <c r="G1211" s="56"/>
    </row>
    <row r="1212" spans="7:7" x14ac:dyDescent="0.25">
      <c r="G1212" s="56"/>
    </row>
    <row r="1213" spans="7:7" x14ac:dyDescent="0.25">
      <c r="G1213" s="56"/>
    </row>
    <row r="1214" spans="7:7" x14ac:dyDescent="0.25">
      <c r="G1214" s="56"/>
    </row>
    <row r="1215" spans="7:7" x14ac:dyDescent="0.25">
      <c r="G1215" s="56"/>
    </row>
    <row r="1216" spans="7:7" x14ac:dyDescent="0.25">
      <c r="G1216" s="56"/>
    </row>
    <row r="1217" spans="7:7" x14ac:dyDescent="0.25">
      <c r="G1217" s="56"/>
    </row>
    <row r="1218" spans="7:7" x14ac:dyDescent="0.25">
      <c r="G1218" s="56"/>
    </row>
    <row r="1219" spans="7:7" x14ac:dyDescent="0.25">
      <c r="G1219" s="56"/>
    </row>
    <row r="1220" spans="7:7" x14ac:dyDescent="0.25">
      <c r="G1220" s="56"/>
    </row>
    <row r="1221" spans="7:7" x14ac:dyDescent="0.25">
      <c r="G1221" s="56"/>
    </row>
    <row r="1222" spans="7:7" x14ac:dyDescent="0.25">
      <c r="G1222" s="56"/>
    </row>
    <row r="1223" spans="7:7" x14ac:dyDescent="0.25">
      <c r="G1223" s="56"/>
    </row>
    <row r="1224" spans="7:7" x14ac:dyDescent="0.25">
      <c r="G1224" s="56"/>
    </row>
    <row r="1225" spans="7:7" x14ac:dyDescent="0.25">
      <c r="G1225" s="56"/>
    </row>
    <row r="1226" spans="7:7" x14ac:dyDescent="0.25">
      <c r="G1226" s="56"/>
    </row>
    <row r="1227" spans="7:7" x14ac:dyDescent="0.25">
      <c r="G1227" s="56"/>
    </row>
    <row r="1228" spans="7:7" x14ac:dyDescent="0.25">
      <c r="G1228" s="56"/>
    </row>
    <row r="1229" spans="7:7" x14ac:dyDescent="0.25">
      <c r="G1229" s="56"/>
    </row>
    <row r="1230" spans="7:7" x14ac:dyDescent="0.25">
      <c r="G1230" s="56"/>
    </row>
    <row r="1231" spans="7:7" x14ac:dyDescent="0.25">
      <c r="G1231" s="56"/>
    </row>
    <row r="1232" spans="7:7" x14ac:dyDescent="0.25">
      <c r="G1232" s="56"/>
    </row>
    <row r="1233" spans="7:7" x14ac:dyDescent="0.25">
      <c r="G1233" s="56"/>
    </row>
    <row r="1234" spans="7:7" x14ac:dyDescent="0.25">
      <c r="G1234" s="56"/>
    </row>
    <row r="1235" spans="7:7" x14ac:dyDescent="0.25">
      <c r="G1235" s="56"/>
    </row>
    <row r="1236" spans="7:7" x14ac:dyDescent="0.25">
      <c r="G1236" s="56"/>
    </row>
    <row r="1237" spans="7:7" x14ac:dyDescent="0.25">
      <c r="G1237" s="56"/>
    </row>
    <row r="1238" spans="7:7" x14ac:dyDescent="0.25">
      <c r="G1238" s="56"/>
    </row>
    <row r="1239" spans="7:7" x14ac:dyDescent="0.25">
      <c r="G1239" s="56"/>
    </row>
    <row r="1240" spans="7:7" x14ac:dyDescent="0.25">
      <c r="G1240" s="56"/>
    </row>
    <row r="1241" spans="7:7" x14ac:dyDescent="0.25">
      <c r="G1241" s="56"/>
    </row>
    <row r="1242" spans="7:7" x14ac:dyDescent="0.25">
      <c r="G1242" s="56"/>
    </row>
    <row r="1243" spans="7:7" x14ac:dyDescent="0.25">
      <c r="G1243" s="56"/>
    </row>
    <row r="1244" spans="7:7" x14ac:dyDescent="0.25">
      <c r="G1244" s="56"/>
    </row>
    <row r="1245" spans="7:7" x14ac:dyDescent="0.25">
      <c r="G1245" s="56"/>
    </row>
    <row r="1246" spans="7:7" x14ac:dyDescent="0.25">
      <c r="G1246" s="56"/>
    </row>
    <row r="1247" spans="7:7" x14ac:dyDescent="0.25">
      <c r="G1247" s="56"/>
    </row>
    <row r="1248" spans="7:7" x14ac:dyDescent="0.25">
      <c r="G1248" s="56"/>
    </row>
    <row r="1249" spans="7:7" x14ac:dyDescent="0.25">
      <c r="G1249" s="56"/>
    </row>
    <row r="1250" spans="7:7" x14ac:dyDescent="0.25">
      <c r="G1250" s="56"/>
    </row>
    <row r="1251" spans="7:7" x14ac:dyDescent="0.25">
      <c r="G1251" s="56"/>
    </row>
    <row r="1252" spans="7:7" x14ac:dyDescent="0.25">
      <c r="G1252" s="56"/>
    </row>
    <row r="1253" spans="7:7" x14ac:dyDescent="0.25">
      <c r="G1253" s="56"/>
    </row>
    <row r="1254" spans="7:7" x14ac:dyDescent="0.25">
      <c r="G1254" s="56"/>
    </row>
    <row r="1255" spans="7:7" x14ac:dyDescent="0.25">
      <c r="G1255" s="56"/>
    </row>
    <row r="1256" spans="7:7" x14ac:dyDescent="0.25">
      <c r="G1256" s="56"/>
    </row>
    <row r="1257" spans="7:7" x14ac:dyDescent="0.25">
      <c r="G1257" s="56"/>
    </row>
    <row r="1258" spans="7:7" x14ac:dyDescent="0.25">
      <c r="G1258" s="56"/>
    </row>
    <row r="1259" spans="7:7" x14ac:dyDescent="0.25">
      <c r="G1259" s="56"/>
    </row>
    <row r="1260" spans="7:7" x14ac:dyDescent="0.25">
      <c r="G1260" s="56"/>
    </row>
    <row r="1261" spans="7:7" x14ac:dyDescent="0.25">
      <c r="G1261" s="56"/>
    </row>
    <row r="1262" spans="7:7" x14ac:dyDescent="0.25">
      <c r="G1262" s="56"/>
    </row>
    <row r="1263" spans="7:7" x14ac:dyDescent="0.25">
      <c r="G1263" s="56"/>
    </row>
    <row r="1264" spans="7:7" x14ac:dyDescent="0.25">
      <c r="G1264" s="56"/>
    </row>
    <row r="1265" spans="7:7" x14ac:dyDescent="0.25">
      <c r="G1265" s="56"/>
    </row>
    <row r="1266" spans="7:7" x14ac:dyDescent="0.25">
      <c r="G1266" s="56"/>
    </row>
    <row r="1267" spans="7:7" x14ac:dyDescent="0.25">
      <c r="G1267" s="56"/>
    </row>
    <row r="1268" spans="7:7" x14ac:dyDescent="0.25">
      <c r="G1268" s="56"/>
    </row>
    <row r="1269" spans="7:7" x14ac:dyDescent="0.25">
      <c r="G1269" s="56"/>
    </row>
    <row r="1270" spans="7:7" x14ac:dyDescent="0.25">
      <c r="G1270" s="56"/>
    </row>
    <row r="1271" spans="7:7" x14ac:dyDescent="0.25">
      <c r="G1271" s="56"/>
    </row>
    <row r="1272" spans="7:7" x14ac:dyDescent="0.25">
      <c r="G1272" s="56"/>
    </row>
    <row r="1273" spans="7:7" x14ac:dyDescent="0.25">
      <c r="G1273" s="56"/>
    </row>
    <row r="1274" spans="7:7" x14ac:dyDescent="0.25">
      <c r="G1274" s="56"/>
    </row>
    <row r="1275" spans="7:7" x14ac:dyDescent="0.25">
      <c r="G1275" s="56"/>
    </row>
    <row r="1276" spans="7:7" x14ac:dyDescent="0.25">
      <c r="G1276" s="56"/>
    </row>
  </sheetData>
  <autoFilter ref="A27:BC27"/>
  <mergeCells count="1">
    <mergeCell ref="A11:L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zoomScaleNormal="100" workbookViewId="0">
      <pane ySplit="1" topLeftCell="A880" activePane="bottomLeft" state="frozen"/>
      <selection pane="bottomLeft" activeCell="E892" sqref="E892"/>
    </sheetView>
  </sheetViews>
  <sheetFormatPr defaultRowHeight="15" x14ac:dyDescent="0.25"/>
  <cols>
    <col min="1" max="1" width="24.140625" customWidth="1"/>
    <col min="7" max="7" width="24" customWidth="1"/>
  </cols>
  <sheetData>
    <row r="1" spans="1:15" s="9" customFormat="1" ht="53.25" customHeight="1" x14ac:dyDescent="0.25">
      <c r="A1" s="50" t="s">
        <v>12</v>
      </c>
      <c r="B1" s="50" t="s">
        <v>11</v>
      </c>
      <c r="C1" s="50" t="s">
        <v>193</v>
      </c>
      <c r="D1" s="50" t="s">
        <v>19</v>
      </c>
      <c r="E1" s="50" t="s">
        <v>194</v>
      </c>
      <c r="F1" s="51" t="s">
        <v>195</v>
      </c>
      <c r="G1" s="52" t="s">
        <v>196</v>
      </c>
      <c r="H1" s="53" t="s">
        <v>290</v>
      </c>
      <c r="I1" s="54" t="s">
        <v>291</v>
      </c>
      <c r="J1" s="55" t="s">
        <v>292</v>
      </c>
      <c r="K1" s="55" t="s">
        <v>293</v>
      </c>
      <c r="L1" s="55" t="s">
        <v>1211</v>
      </c>
      <c r="M1" s="51" t="s">
        <v>1212</v>
      </c>
      <c r="N1" s="50" t="s">
        <v>1213</v>
      </c>
      <c r="O1" s="50"/>
    </row>
    <row r="2" spans="1:15" s="9" customFormat="1" ht="27.75" customHeight="1" x14ac:dyDescent="0.25">
      <c r="A2" s="9" t="s">
        <v>277</v>
      </c>
      <c r="B2" s="9" t="s">
        <v>425</v>
      </c>
      <c r="D2" s="9" t="s">
        <v>439</v>
      </c>
      <c r="E2" s="9" t="s">
        <v>88</v>
      </c>
      <c r="F2" s="49">
        <v>3</v>
      </c>
      <c r="G2" s="11" t="s">
        <v>520</v>
      </c>
      <c r="H2" s="10"/>
      <c r="I2" s="10"/>
      <c r="J2" s="11"/>
      <c r="K2" s="11"/>
      <c r="M2" s="49">
        <v>6</v>
      </c>
      <c r="N2" s="9">
        <v>5</v>
      </c>
      <c r="O2" s="9">
        <v>90</v>
      </c>
    </row>
    <row r="3" spans="1:15" s="9" customFormat="1" ht="27.75" customHeight="1" x14ac:dyDescent="0.25">
      <c r="A3" s="9" t="s">
        <v>277</v>
      </c>
      <c r="B3" s="9" t="s">
        <v>425</v>
      </c>
      <c r="D3" s="9" t="s">
        <v>439</v>
      </c>
      <c r="E3" s="9" t="s">
        <v>91</v>
      </c>
      <c r="F3" s="49"/>
      <c r="G3" s="11" t="s">
        <v>520</v>
      </c>
      <c r="H3" s="10"/>
      <c r="I3" s="10"/>
      <c r="J3" s="11"/>
      <c r="K3" s="11"/>
      <c r="M3" s="49">
        <v>6</v>
      </c>
      <c r="N3" s="9">
        <v>5</v>
      </c>
      <c r="O3" s="9">
        <v>90</v>
      </c>
    </row>
    <row r="4" spans="1:15" s="9" customFormat="1" ht="27.75" customHeight="1" x14ac:dyDescent="0.25">
      <c r="A4" s="9" t="s">
        <v>277</v>
      </c>
      <c r="B4" s="9" t="s">
        <v>425</v>
      </c>
      <c r="D4" s="9" t="s">
        <v>439</v>
      </c>
      <c r="E4" s="9" t="s">
        <v>253</v>
      </c>
      <c r="F4" s="49"/>
      <c r="G4" s="11" t="s">
        <v>550</v>
      </c>
      <c r="H4" s="10"/>
      <c r="I4" s="10"/>
      <c r="J4" s="11"/>
      <c r="K4" s="11"/>
      <c r="M4" s="49">
        <v>1</v>
      </c>
      <c r="N4" s="9">
        <v>16</v>
      </c>
      <c r="O4" s="9">
        <v>76</v>
      </c>
    </row>
    <row r="5" spans="1:15" s="9" customFormat="1" ht="27.75" customHeight="1" x14ac:dyDescent="0.25">
      <c r="A5" s="9" t="s">
        <v>277</v>
      </c>
      <c r="B5" s="9" t="s">
        <v>425</v>
      </c>
      <c r="D5" s="9" t="s">
        <v>439</v>
      </c>
      <c r="E5" s="9" t="s">
        <v>268</v>
      </c>
      <c r="F5" s="49"/>
      <c r="G5" s="11" t="s">
        <v>564</v>
      </c>
      <c r="H5" s="10"/>
      <c r="I5" s="10"/>
      <c r="J5" s="11"/>
      <c r="K5" s="11"/>
      <c r="M5" s="49">
        <v>2</v>
      </c>
      <c r="N5" s="9">
        <v>17</v>
      </c>
      <c r="O5" s="9">
        <v>128</v>
      </c>
    </row>
    <row r="6" spans="1:15" s="9" customFormat="1" ht="27.75" customHeight="1" x14ac:dyDescent="0.25">
      <c r="A6" s="9" t="s">
        <v>277</v>
      </c>
      <c r="B6" s="9" t="s">
        <v>425</v>
      </c>
      <c r="D6" s="9" t="s">
        <v>215</v>
      </c>
      <c r="E6" s="9" t="s">
        <v>145</v>
      </c>
      <c r="F6" s="49"/>
      <c r="G6" s="11" t="s">
        <v>520</v>
      </c>
      <c r="H6" s="10"/>
      <c r="I6" s="10"/>
      <c r="J6" s="11"/>
      <c r="K6" s="11"/>
      <c r="M6" s="49">
        <v>10</v>
      </c>
      <c r="N6" s="9">
        <v>5</v>
      </c>
      <c r="O6" s="9">
        <v>142</v>
      </c>
    </row>
    <row r="7" spans="1:15" s="9" customFormat="1" ht="27.75" customHeight="1" x14ac:dyDescent="0.25">
      <c r="A7" s="9" t="s">
        <v>277</v>
      </c>
      <c r="B7" s="9" t="s">
        <v>425</v>
      </c>
      <c r="D7" s="9" t="s">
        <v>215</v>
      </c>
      <c r="E7" s="9" t="s">
        <v>132</v>
      </c>
      <c r="F7" s="49"/>
      <c r="G7" s="11" t="s">
        <v>520</v>
      </c>
      <c r="H7" s="10"/>
      <c r="I7" s="10"/>
      <c r="J7" s="11"/>
      <c r="K7" s="11"/>
      <c r="M7" s="49">
        <v>2</v>
      </c>
      <c r="N7" s="9">
        <v>14</v>
      </c>
      <c r="O7" s="9">
        <v>86</v>
      </c>
    </row>
    <row r="8" spans="1:15" s="9" customFormat="1" ht="27.75" customHeight="1" x14ac:dyDescent="0.25">
      <c r="A8" s="9" t="s">
        <v>277</v>
      </c>
      <c r="B8" s="9" t="s">
        <v>425</v>
      </c>
      <c r="D8" s="9" t="s">
        <v>215</v>
      </c>
      <c r="E8" s="9" t="s">
        <v>97</v>
      </c>
      <c r="F8" s="49"/>
      <c r="G8" s="11" t="s">
        <v>520</v>
      </c>
      <c r="H8" s="10"/>
      <c r="I8" s="10"/>
      <c r="J8" s="11"/>
      <c r="K8" s="11"/>
      <c r="M8" s="49">
        <v>1</v>
      </c>
      <c r="N8" s="9">
        <v>12</v>
      </c>
      <c r="O8" s="9">
        <v>66</v>
      </c>
    </row>
    <row r="9" spans="1:15" s="9" customFormat="1" ht="27.75" customHeight="1" x14ac:dyDescent="0.25">
      <c r="A9" s="9" t="s">
        <v>277</v>
      </c>
      <c r="B9" s="9" t="s">
        <v>425</v>
      </c>
      <c r="D9" s="9" t="s">
        <v>215</v>
      </c>
      <c r="E9" s="9" t="s">
        <v>137</v>
      </c>
      <c r="F9" s="49"/>
      <c r="G9" s="11" t="s">
        <v>520</v>
      </c>
      <c r="H9" s="10"/>
      <c r="I9" s="10"/>
      <c r="J9" s="11"/>
      <c r="K9" s="11"/>
      <c r="M9" s="49">
        <v>1</v>
      </c>
      <c r="N9" s="9">
        <v>16</v>
      </c>
      <c r="O9" s="9">
        <v>128</v>
      </c>
    </row>
    <row r="10" spans="1:15" s="9" customFormat="1" ht="27.75" customHeight="1" x14ac:dyDescent="0.25">
      <c r="A10" s="9" t="s">
        <v>277</v>
      </c>
      <c r="B10" s="9" t="s">
        <v>424</v>
      </c>
      <c r="D10" s="9" t="s">
        <v>433</v>
      </c>
      <c r="E10" s="9" t="s">
        <v>90</v>
      </c>
      <c r="F10" s="49"/>
      <c r="G10" s="11" t="s">
        <v>526</v>
      </c>
      <c r="H10" s="10"/>
      <c r="I10" s="10"/>
      <c r="J10" s="11"/>
      <c r="K10" s="11"/>
      <c r="M10" s="49">
        <v>3</v>
      </c>
      <c r="N10" s="9">
        <v>10</v>
      </c>
      <c r="O10" s="9">
        <v>210</v>
      </c>
    </row>
    <row r="11" spans="1:15" s="9" customFormat="1" ht="27.75" customHeight="1" x14ac:dyDescent="0.25">
      <c r="A11" s="9" t="s">
        <v>277</v>
      </c>
      <c r="B11" s="9" t="s">
        <v>424</v>
      </c>
      <c r="D11" s="9" t="s">
        <v>382</v>
      </c>
      <c r="E11" s="9" t="s">
        <v>138</v>
      </c>
      <c r="F11" s="49"/>
      <c r="G11" s="11" t="s">
        <v>532</v>
      </c>
      <c r="H11" s="10"/>
      <c r="I11" s="10"/>
      <c r="J11" s="11"/>
      <c r="K11" s="11"/>
      <c r="M11" s="49">
        <v>2</v>
      </c>
      <c r="N11" s="9">
        <v>9</v>
      </c>
      <c r="O11" s="9">
        <v>75</v>
      </c>
    </row>
    <row r="12" spans="1:15" s="9" customFormat="1" ht="27.75" customHeight="1" x14ac:dyDescent="0.25">
      <c r="A12" s="9" t="s">
        <v>277</v>
      </c>
      <c r="B12" s="9" t="s">
        <v>424</v>
      </c>
      <c r="D12" s="9" t="s">
        <v>382</v>
      </c>
      <c r="E12" s="9" t="s">
        <v>132</v>
      </c>
      <c r="F12" s="49"/>
      <c r="G12" s="11" t="s">
        <v>526</v>
      </c>
      <c r="H12" s="10"/>
      <c r="I12" s="10"/>
      <c r="J12" s="11"/>
      <c r="K12" s="11"/>
      <c r="M12" s="49">
        <v>1</v>
      </c>
      <c r="N12" s="9">
        <v>9</v>
      </c>
      <c r="O12" s="9">
        <v>55</v>
      </c>
    </row>
    <row r="13" spans="1:15" s="9" customFormat="1" ht="27.75" customHeight="1" x14ac:dyDescent="0.25">
      <c r="A13" s="9" t="s">
        <v>277</v>
      </c>
      <c r="B13" s="9" t="s">
        <v>424</v>
      </c>
      <c r="D13" s="9" t="s">
        <v>382</v>
      </c>
      <c r="E13" s="9" t="s">
        <v>94</v>
      </c>
      <c r="F13" s="49"/>
      <c r="G13" s="11" t="s">
        <v>526</v>
      </c>
      <c r="H13" s="10"/>
      <c r="I13" s="10"/>
      <c r="J13" s="11"/>
      <c r="K13" s="11"/>
      <c r="M13" s="49">
        <v>8</v>
      </c>
      <c r="N13" s="9">
        <v>5</v>
      </c>
      <c r="O13" s="9">
        <v>119</v>
      </c>
    </row>
    <row r="14" spans="1:15" s="9" customFormat="1" ht="27.75" customHeight="1" x14ac:dyDescent="0.25">
      <c r="A14" s="9" t="s">
        <v>277</v>
      </c>
      <c r="B14" s="9" t="s">
        <v>424</v>
      </c>
      <c r="D14" s="9" t="s">
        <v>382</v>
      </c>
      <c r="E14" s="9" t="s">
        <v>149</v>
      </c>
      <c r="F14" s="49"/>
      <c r="G14" s="11" t="s">
        <v>526</v>
      </c>
      <c r="H14" s="10"/>
      <c r="I14" s="10"/>
      <c r="J14" s="11"/>
      <c r="K14" s="11"/>
      <c r="M14" s="49">
        <v>8</v>
      </c>
      <c r="N14" s="9">
        <v>5</v>
      </c>
      <c r="O14" s="9">
        <v>119</v>
      </c>
    </row>
    <row r="15" spans="1:15" s="9" customFormat="1" ht="27.75" customHeight="1" x14ac:dyDescent="0.25">
      <c r="A15" s="9" t="s">
        <v>277</v>
      </c>
      <c r="B15" s="9" t="s">
        <v>424</v>
      </c>
      <c r="D15" s="9" t="s">
        <v>382</v>
      </c>
      <c r="E15" s="9" t="s">
        <v>261</v>
      </c>
      <c r="F15" s="49"/>
      <c r="G15" s="11" t="s">
        <v>526</v>
      </c>
      <c r="H15" s="10"/>
      <c r="I15" s="10"/>
      <c r="J15" s="11"/>
      <c r="K15" s="11"/>
      <c r="M15" s="49">
        <v>3</v>
      </c>
      <c r="N15" s="9">
        <v>5</v>
      </c>
      <c r="O15" s="9">
        <v>160</v>
      </c>
    </row>
    <row r="16" spans="1:15" s="9" customFormat="1" ht="27.75" customHeight="1" x14ac:dyDescent="0.25">
      <c r="A16" s="9" t="s">
        <v>277</v>
      </c>
      <c r="B16" s="9" t="s">
        <v>424</v>
      </c>
      <c r="D16" s="9" t="s">
        <v>434</v>
      </c>
      <c r="E16" s="9" t="s">
        <v>145</v>
      </c>
      <c r="F16" s="49"/>
      <c r="G16" s="11" t="s">
        <v>527</v>
      </c>
      <c r="H16" s="10"/>
      <c r="I16" s="10"/>
      <c r="J16" s="11"/>
      <c r="K16" s="11"/>
      <c r="M16" s="49">
        <v>1</v>
      </c>
      <c r="N16" s="9">
        <v>9</v>
      </c>
      <c r="O16" s="9">
        <v>52</v>
      </c>
    </row>
    <row r="17" spans="1:15" s="9" customFormat="1" ht="27.75" customHeight="1" x14ac:dyDescent="0.25">
      <c r="A17" s="9" t="s">
        <v>277</v>
      </c>
      <c r="B17" s="9" t="s">
        <v>424</v>
      </c>
      <c r="D17" s="9" t="s">
        <v>434</v>
      </c>
      <c r="E17" s="9" t="s">
        <v>141</v>
      </c>
      <c r="F17" s="49"/>
      <c r="G17" s="11" t="s">
        <v>527</v>
      </c>
      <c r="H17" s="10"/>
      <c r="I17" s="10"/>
      <c r="J17" s="11"/>
      <c r="K17" s="11"/>
      <c r="M17" s="49">
        <v>6</v>
      </c>
      <c r="N17" s="9">
        <v>5</v>
      </c>
      <c r="O17" s="9">
        <v>100</v>
      </c>
    </row>
    <row r="18" spans="1:15" s="9" customFormat="1" ht="27.75" customHeight="1" x14ac:dyDescent="0.25">
      <c r="A18" s="9" t="s">
        <v>277</v>
      </c>
      <c r="B18" s="9" t="s">
        <v>424</v>
      </c>
      <c r="D18" s="9" t="s">
        <v>434</v>
      </c>
      <c r="E18" s="9" t="s">
        <v>162</v>
      </c>
      <c r="F18" s="49"/>
      <c r="G18" s="11" t="s">
        <v>527</v>
      </c>
      <c r="H18" s="10"/>
      <c r="I18" s="10"/>
      <c r="J18" s="11"/>
      <c r="K18" s="11"/>
      <c r="M18" s="49">
        <v>4</v>
      </c>
      <c r="N18" s="9">
        <v>5</v>
      </c>
      <c r="O18" s="9">
        <v>80</v>
      </c>
    </row>
    <row r="19" spans="1:15" s="9" customFormat="1" ht="27.75" customHeight="1" x14ac:dyDescent="0.25">
      <c r="A19" s="9" t="s">
        <v>277</v>
      </c>
      <c r="B19" s="9" t="s">
        <v>424</v>
      </c>
      <c r="D19" s="9" t="s">
        <v>434</v>
      </c>
      <c r="E19" s="9" t="s">
        <v>97</v>
      </c>
      <c r="F19" s="49"/>
      <c r="G19" s="11" t="s">
        <v>522</v>
      </c>
      <c r="H19" s="10"/>
      <c r="I19" s="10"/>
      <c r="J19" s="11"/>
      <c r="K19" s="11"/>
      <c r="M19" s="49">
        <v>8</v>
      </c>
      <c r="N19" s="9">
        <v>5</v>
      </c>
      <c r="O19" s="9">
        <v>119</v>
      </c>
    </row>
    <row r="20" spans="1:15" s="9" customFormat="1" ht="27.75" customHeight="1" x14ac:dyDescent="0.25">
      <c r="A20" s="9" t="s">
        <v>277</v>
      </c>
      <c r="B20" s="9" t="s">
        <v>424</v>
      </c>
      <c r="D20" s="9" t="s">
        <v>434</v>
      </c>
      <c r="E20" s="9" t="s">
        <v>91</v>
      </c>
      <c r="F20" s="49"/>
      <c r="G20" s="11" t="s">
        <v>527</v>
      </c>
      <c r="H20" s="10"/>
      <c r="I20" s="10"/>
      <c r="J20" s="11"/>
      <c r="K20" s="11"/>
      <c r="M20" s="49">
        <v>6</v>
      </c>
      <c r="N20" s="9">
        <v>5</v>
      </c>
      <c r="O20" s="9">
        <v>80</v>
      </c>
    </row>
    <row r="21" spans="1:15" s="9" customFormat="1" ht="27.75" customHeight="1" x14ac:dyDescent="0.25">
      <c r="A21" s="9" t="s">
        <v>277</v>
      </c>
      <c r="B21" s="9" t="s">
        <v>424</v>
      </c>
      <c r="D21" s="9" t="s">
        <v>434</v>
      </c>
      <c r="E21" s="9" t="s">
        <v>126</v>
      </c>
      <c r="F21" s="49"/>
      <c r="G21" s="11" t="s">
        <v>527</v>
      </c>
      <c r="H21" s="10"/>
      <c r="I21" s="10"/>
      <c r="J21" s="11"/>
      <c r="K21" s="11"/>
      <c r="M21" s="49">
        <v>1</v>
      </c>
      <c r="N21" s="9">
        <v>9</v>
      </c>
      <c r="O21" s="9">
        <v>50</v>
      </c>
    </row>
    <row r="22" spans="1:15" s="9" customFormat="1" ht="27.75" customHeight="1" x14ac:dyDescent="0.25">
      <c r="A22" s="9" t="s">
        <v>277</v>
      </c>
      <c r="B22" s="9" t="s">
        <v>424</v>
      </c>
      <c r="D22" s="9" t="s">
        <v>434</v>
      </c>
      <c r="E22" s="9" t="s">
        <v>151</v>
      </c>
      <c r="F22" s="49"/>
      <c r="G22" s="11" t="s">
        <v>527</v>
      </c>
      <c r="H22" s="10"/>
      <c r="I22" s="10"/>
      <c r="J22" s="11"/>
      <c r="K22" s="11"/>
      <c r="M22" s="49">
        <v>4</v>
      </c>
      <c r="N22" s="9">
        <v>5</v>
      </c>
      <c r="O22" s="9">
        <v>80</v>
      </c>
    </row>
    <row r="23" spans="1:15" s="9" customFormat="1" ht="27.75" customHeight="1" x14ac:dyDescent="0.25">
      <c r="A23" s="9" t="s">
        <v>277</v>
      </c>
      <c r="B23" s="9" t="s">
        <v>424</v>
      </c>
      <c r="D23" s="9" t="s">
        <v>434</v>
      </c>
      <c r="E23" s="9" t="s">
        <v>107</v>
      </c>
      <c r="F23" s="49"/>
      <c r="G23" s="11" t="s">
        <v>522</v>
      </c>
      <c r="H23" s="10"/>
      <c r="I23" s="10"/>
      <c r="J23" s="11"/>
      <c r="K23" s="11"/>
      <c r="M23" s="49">
        <v>8</v>
      </c>
      <c r="N23" s="9">
        <v>5</v>
      </c>
      <c r="O23" s="9">
        <v>119</v>
      </c>
    </row>
    <row r="24" spans="1:15" s="9" customFormat="1" ht="27.75" customHeight="1" x14ac:dyDescent="0.25">
      <c r="A24" s="9" t="s">
        <v>277</v>
      </c>
      <c r="B24" s="9" t="s">
        <v>424</v>
      </c>
      <c r="D24" s="9" t="s">
        <v>434</v>
      </c>
      <c r="E24" s="9" t="s">
        <v>153</v>
      </c>
      <c r="F24" s="49"/>
      <c r="G24" s="11" t="s">
        <v>526</v>
      </c>
      <c r="H24" s="10"/>
      <c r="I24" s="10"/>
      <c r="J24" s="11"/>
      <c r="K24" s="11"/>
      <c r="M24" s="49">
        <v>1</v>
      </c>
      <c r="N24" s="9">
        <v>9</v>
      </c>
      <c r="O24" s="9">
        <v>54</v>
      </c>
    </row>
    <row r="25" spans="1:15" s="9" customFormat="1" ht="27.75" customHeight="1" x14ac:dyDescent="0.25">
      <c r="A25" s="9" t="s">
        <v>277</v>
      </c>
      <c r="B25" s="9" t="s">
        <v>424</v>
      </c>
      <c r="D25" s="9" t="s">
        <v>434</v>
      </c>
      <c r="E25" s="9" t="s">
        <v>206</v>
      </c>
      <c r="F25" s="49"/>
      <c r="G25" s="11" t="s">
        <v>527</v>
      </c>
      <c r="H25" s="10"/>
      <c r="I25" s="10"/>
      <c r="J25" s="11"/>
      <c r="K25" s="11"/>
      <c r="M25" s="49">
        <v>4</v>
      </c>
      <c r="N25" s="9">
        <v>9</v>
      </c>
      <c r="O25" s="9">
        <v>143</v>
      </c>
    </row>
    <row r="26" spans="1:15" s="9" customFormat="1" ht="27.75" customHeight="1" x14ac:dyDescent="0.25">
      <c r="A26" s="9" t="s">
        <v>277</v>
      </c>
      <c r="B26" s="9" t="s">
        <v>424</v>
      </c>
      <c r="D26" s="9" t="s">
        <v>434</v>
      </c>
      <c r="E26" s="9" t="s">
        <v>199</v>
      </c>
      <c r="F26" s="49"/>
      <c r="G26" s="11" t="s">
        <v>527</v>
      </c>
      <c r="H26" s="10"/>
      <c r="I26" s="10"/>
      <c r="J26" s="11"/>
      <c r="K26" s="11"/>
      <c r="M26" s="49">
        <v>6</v>
      </c>
      <c r="N26" s="9">
        <v>9</v>
      </c>
      <c r="O26" s="9">
        <v>201</v>
      </c>
    </row>
    <row r="27" spans="1:15" s="9" customFormat="1" ht="27.75" customHeight="1" x14ac:dyDescent="0.25">
      <c r="A27" s="9" t="s">
        <v>277</v>
      </c>
      <c r="B27" s="9" t="s">
        <v>424</v>
      </c>
      <c r="D27" s="9" t="s">
        <v>435</v>
      </c>
      <c r="E27" s="9" t="s">
        <v>133</v>
      </c>
      <c r="F27" s="49"/>
      <c r="G27" s="11" t="s">
        <v>527</v>
      </c>
      <c r="H27" s="10"/>
      <c r="I27" s="10"/>
      <c r="J27" s="11"/>
      <c r="K27" s="11"/>
      <c r="M27" s="49">
        <v>4</v>
      </c>
      <c r="N27" s="9">
        <v>9</v>
      </c>
      <c r="O27" s="9">
        <v>134</v>
      </c>
    </row>
    <row r="28" spans="1:15" s="9" customFormat="1" ht="27.75" customHeight="1" x14ac:dyDescent="0.25">
      <c r="A28" s="9" t="s">
        <v>277</v>
      </c>
      <c r="B28" s="9" t="s">
        <v>424</v>
      </c>
      <c r="D28" s="9" t="s">
        <v>435</v>
      </c>
      <c r="E28" s="9" t="s">
        <v>90</v>
      </c>
      <c r="F28" s="49"/>
      <c r="G28" s="11" t="s">
        <v>529</v>
      </c>
      <c r="H28" s="10"/>
      <c r="I28" s="10"/>
      <c r="J28" s="11"/>
      <c r="K28" s="11"/>
      <c r="M28" s="49">
        <v>4</v>
      </c>
      <c r="N28" s="9">
        <v>9</v>
      </c>
      <c r="O28" s="9">
        <v>142</v>
      </c>
    </row>
    <row r="29" spans="1:15" s="9" customFormat="1" ht="27.75" customHeight="1" x14ac:dyDescent="0.25">
      <c r="A29" s="9" t="s">
        <v>277</v>
      </c>
      <c r="B29" s="9" t="s">
        <v>424</v>
      </c>
      <c r="D29" s="9" t="s">
        <v>435</v>
      </c>
      <c r="E29" s="9" t="s">
        <v>139</v>
      </c>
      <c r="F29" s="49"/>
      <c r="G29" s="11" t="s">
        <v>529</v>
      </c>
      <c r="H29" s="10"/>
      <c r="I29" s="10"/>
      <c r="J29" s="11"/>
      <c r="K29" s="11"/>
      <c r="M29" s="49">
        <v>4</v>
      </c>
      <c r="N29" s="9">
        <v>9</v>
      </c>
      <c r="O29" s="9">
        <v>143</v>
      </c>
    </row>
    <row r="30" spans="1:15" s="9" customFormat="1" ht="27.75" customHeight="1" x14ac:dyDescent="0.25">
      <c r="A30" s="9" t="s">
        <v>277</v>
      </c>
      <c r="B30" s="9" t="s">
        <v>425</v>
      </c>
      <c r="D30" s="9" t="s">
        <v>215</v>
      </c>
      <c r="E30" s="9" t="s">
        <v>166</v>
      </c>
      <c r="F30" s="49"/>
      <c r="G30" s="11" t="s">
        <v>520</v>
      </c>
      <c r="H30" s="10"/>
      <c r="I30" s="10"/>
      <c r="J30" s="11"/>
      <c r="K30" s="11"/>
      <c r="M30" s="49">
        <v>6</v>
      </c>
      <c r="N30" s="9">
        <v>5</v>
      </c>
      <c r="O30" s="9">
        <v>100</v>
      </c>
    </row>
    <row r="31" spans="1:15" s="9" customFormat="1" ht="27.75" customHeight="1" x14ac:dyDescent="0.25">
      <c r="A31" s="9" t="s">
        <v>277</v>
      </c>
      <c r="B31" s="9" t="s">
        <v>425</v>
      </c>
      <c r="D31" s="9" t="s">
        <v>215</v>
      </c>
      <c r="E31" s="9" t="s">
        <v>148</v>
      </c>
      <c r="F31" s="49"/>
      <c r="G31" s="11" t="s">
        <v>520</v>
      </c>
      <c r="H31" s="10"/>
      <c r="I31" s="10"/>
      <c r="J31" s="11"/>
      <c r="K31" s="11"/>
      <c r="M31" s="49">
        <v>3</v>
      </c>
      <c r="N31" s="9">
        <v>5</v>
      </c>
      <c r="O31" s="9">
        <v>60</v>
      </c>
    </row>
    <row r="32" spans="1:15" s="9" customFormat="1" ht="27.75" customHeight="1" x14ac:dyDescent="0.25">
      <c r="A32" s="9" t="s">
        <v>277</v>
      </c>
      <c r="B32" s="9" t="s">
        <v>425</v>
      </c>
      <c r="D32" s="9" t="s">
        <v>215</v>
      </c>
      <c r="E32" s="9" t="s">
        <v>168</v>
      </c>
      <c r="F32" s="49"/>
      <c r="G32" s="11" t="s">
        <v>520</v>
      </c>
      <c r="H32" s="10"/>
      <c r="I32" s="10"/>
      <c r="J32" s="11"/>
      <c r="K32" s="11"/>
      <c r="M32" s="49">
        <v>7</v>
      </c>
      <c r="N32" s="9">
        <v>9</v>
      </c>
      <c r="O32" s="9">
        <v>357</v>
      </c>
    </row>
    <row r="33" spans="1:15" s="9" customFormat="1" ht="27.75" customHeight="1" x14ac:dyDescent="0.25">
      <c r="A33" s="9" t="s">
        <v>277</v>
      </c>
      <c r="B33" s="9" t="s">
        <v>425</v>
      </c>
      <c r="D33" s="9" t="s">
        <v>215</v>
      </c>
      <c r="E33" s="9" t="s">
        <v>119</v>
      </c>
      <c r="F33" s="49"/>
      <c r="G33" s="11" t="s">
        <v>520</v>
      </c>
      <c r="H33" s="10"/>
      <c r="I33" s="10"/>
      <c r="J33" s="11"/>
      <c r="K33" s="11"/>
      <c r="M33" s="49">
        <v>2</v>
      </c>
      <c r="N33" s="9">
        <v>9</v>
      </c>
      <c r="O33" s="9">
        <v>125</v>
      </c>
    </row>
    <row r="34" spans="1:15" s="9" customFormat="1" ht="27.75" customHeight="1" x14ac:dyDescent="0.25">
      <c r="A34" s="9" t="s">
        <v>277</v>
      </c>
      <c r="B34" s="9" t="s">
        <v>425</v>
      </c>
      <c r="D34" s="9" t="s">
        <v>215</v>
      </c>
      <c r="E34" s="9" t="s">
        <v>106</v>
      </c>
      <c r="F34" s="49"/>
      <c r="G34" s="11" t="s">
        <v>520</v>
      </c>
      <c r="H34" s="10"/>
      <c r="I34" s="10"/>
      <c r="J34" s="11"/>
      <c r="K34" s="11"/>
      <c r="M34" s="49">
        <v>3</v>
      </c>
      <c r="N34" s="9">
        <v>5</v>
      </c>
      <c r="O34" s="9">
        <v>80</v>
      </c>
    </row>
    <row r="35" spans="1:15" s="9" customFormat="1" ht="27.75" customHeight="1" x14ac:dyDescent="0.25">
      <c r="A35" s="9" t="s">
        <v>277</v>
      </c>
      <c r="B35" s="9" t="s">
        <v>425</v>
      </c>
      <c r="D35" s="9" t="s">
        <v>215</v>
      </c>
      <c r="E35" s="9" t="s">
        <v>112</v>
      </c>
      <c r="F35" s="49"/>
      <c r="G35" s="11" t="s">
        <v>520</v>
      </c>
      <c r="H35" s="10"/>
      <c r="I35" s="10"/>
      <c r="J35" s="11"/>
      <c r="K35" s="11"/>
      <c r="M35" s="49">
        <v>4</v>
      </c>
      <c r="N35" s="9">
        <v>5</v>
      </c>
      <c r="O35" s="9">
        <v>64</v>
      </c>
    </row>
    <row r="36" spans="1:15" s="9" customFormat="1" ht="27.75" customHeight="1" x14ac:dyDescent="0.25">
      <c r="A36" s="9" t="s">
        <v>277</v>
      </c>
      <c r="B36" s="9" t="s">
        <v>425</v>
      </c>
      <c r="D36" s="9" t="s">
        <v>215</v>
      </c>
      <c r="E36" s="9" t="s">
        <v>258</v>
      </c>
      <c r="F36" s="49"/>
      <c r="G36" s="11" t="s">
        <v>520</v>
      </c>
      <c r="H36" s="10"/>
      <c r="I36" s="10"/>
      <c r="J36" s="11"/>
      <c r="K36" s="11"/>
      <c r="M36" s="49">
        <v>3</v>
      </c>
      <c r="N36" s="9">
        <v>10</v>
      </c>
      <c r="O36" s="9">
        <v>135</v>
      </c>
    </row>
    <row r="37" spans="1:15" s="9" customFormat="1" ht="27.75" customHeight="1" x14ac:dyDescent="0.25">
      <c r="A37" s="9" t="s">
        <v>277</v>
      </c>
      <c r="B37" s="9" t="s">
        <v>425</v>
      </c>
      <c r="D37" s="9" t="s">
        <v>439</v>
      </c>
      <c r="E37" s="9" t="s">
        <v>92</v>
      </c>
      <c r="F37" s="49"/>
      <c r="G37" s="11" t="s">
        <v>520</v>
      </c>
      <c r="H37" s="10"/>
      <c r="I37" s="10"/>
      <c r="J37" s="11"/>
      <c r="K37" s="11"/>
      <c r="M37" s="49">
        <v>4</v>
      </c>
      <c r="N37" s="9">
        <v>9</v>
      </c>
      <c r="O37" s="9">
        <v>143</v>
      </c>
    </row>
    <row r="38" spans="1:15" s="9" customFormat="1" ht="27.75" customHeight="1" x14ac:dyDescent="0.25">
      <c r="A38" s="9" t="s">
        <v>277</v>
      </c>
      <c r="B38" s="9" t="s">
        <v>425</v>
      </c>
      <c r="D38" s="9" t="s">
        <v>439</v>
      </c>
      <c r="E38" s="9" t="s">
        <v>145</v>
      </c>
      <c r="F38" s="49"/>
      <c r="G38" s="11" t="s">
        <v>520</v>
      </c>
      <c r="H38" s="10"/>
      <c r="I38" s="10"/>
      <c r="J38" s="11"/>
      <c r="K38" s="11"/>
      <c r="M38" s="49">
        <v>2</v>
      </c>
      <c r="N38" s="9">
        <v>5</v>
      </c>
      <c r="O38" s="9">
        <v>120</v>
      </c>
    </row>
    <row r="39" spans="1:15" s="9" customFormat="1" ht="27.75" customHeight="1" x14ac:dyDescent="0.25">
      <c r="A39" s="9" t="s">
        <v>277</v>
      </c>
      <c r="B39" s="9" t="s">
        <v>425</v>
      </c>
      <c r="D39" s="9" t="s">
        <v>439</v>
      </c>
      <c r="E39" s="9" t="s">
        <v>141</v>
      </c>
      <c r="F39" s="49"/>
      <c r="G39" s="11" t="s">
        <v>520</v>
      </c>
      <c r="H39" s="10"/>
      <c r="I39" s="10"/>
      <c r="J39" s="11"/>
      <c r="K39" s="11"/>
      <c r="M39" s="49">
        <v>2</v>
      </c>
      <c r="N39" s="9">
        <v>5</v>
      </c>
      <c r="O39" s="9">
        <v>120</v>
      </c>
    </row>
    <row r="40" spans="1:15" s="9" customFormat="1" ht="27.75" customHeight="1" x14ac:dyDescent="0.25">
      <c r="A40" s="9" t="s">
        <v>277</v>
      </c>
      <c r="B40" s="9" t="s">
        <v>425</v>
      </c>
      <c r="D40" s="9" t="s">
        <v>439</v>
      </c>
      <c r="E40" s="9" t="s">
        <v>218</v>
      </c>
      <c r="F40" s="49"/>
      <c r="G40" s="11" t="s">
        <v>520</v>
      </c>
      <c r="H40" s="10"/>
      <c r="I40" s="10"/>
      <c r="J40" s="11"/>
      <c r="K40" s="11"/>
      <c r="M40" s="49">
        <v>3</v>
      </c>
      <c r="N40" s="9">
        <v>17</v>
      </c>
      <c r="O40" s="9">
        <v>189</v>
      </c>
    </row>
    <row r="41" spans="1:15" s="9" customFormat="1" ht="27.75" customHeight="1" x14ac:dyDescent="0.25">
      <c r="A41" s="9" t="s">
        <v>277</v>
      </c>
      <c r="B41" s="9" t="s">
        <v>425</v>
      </c>
      <c r="D41" s="9" t="s">
        <v>440</v>
      </c>
      <c r="E41" s="9" t="s">
        <v>204</v>
      </c>
      <c r="F41" s="49"/>
      <c r="G41" s="11" t="s">
        <v>535</v>
      </c>
      <c r="H41" s="10"/>
      <c r="I41" s="10"/>
      <c r="J41" s="11"/>
      <c r="K41" s="11"/>
      <c r="M41" s="49">
        <v>4</v>
      </c>
      <c r="N41" s="9">
        <v>5</v>
      </c>
      <c r="O41" s="9">
        <v>52</v>
      </c>
    </row>
    <row r="42" spans="1:15" s="9" customFormat="1" ht="27.75" customHeight="1" x14ac:dyDescent="0.25">
      <c r="A42" s="9" t="s">
        <v>277</v>
      </c>
      <c r="B42" s="9" t="s">
        <v>425</v>
      </c>
      <c r="D42" s="9" t="s">
        <v>215</v>
      </c>
      <c r="E42" s="9" t="s">
        <v>131</v>
      </c>
      <c r="F42" s="49"/>
      <c r="G42" s="11" t="s">
        <v>520</v>
      </c>
      <c r="H42" s="10"/>
      <c r="I42" s="10"/>
      <c r="J42" s="11"/>
      <c r="K42" s="11"/>
      <c r="M42" s="49">
        <v>6</v>
      </c>
      <c r="N42" s="9">
        <v>4</v>
      </c>
      <c r="O42" s="9">
        <v>65</v>
      </c>
    </row>
    <row r="43" spans="1:15" s="9" customFormat="1" ht="27.75" customHeight="1" x14ac:dyDescent="0.25">
      <c r="A43" s="9" t="s">
        <v>277</v>
      </c>
      <c r="B43" s="9" t="s">
        <v>425</v>
      </c>
      <c r="D43" s="9" t="s">
        <v>215</v>
      </c>
      <c r="E43" s="9" t="s">
        <v>107</v>
      </c>
      <c r="F43" s="49"/>
      <c r="G43" s="11" t="s">
        <v>520</v>
      </c>
      <c r="H43" s="10"/>
      <c r="I43" s="10"/>
      <c r="J43" s="11"/>
      <c r="K43" s="11"/>
      <c r="M43" s="49">
        <v>8</v>
      </c>
      <c r="N43" s="9">
        <v>5</v>
      </c>
      <c r="O43" s="9">
        <v>161</v>
      </c>
    </row>
    <row r="44" spans="1:15" s="9" customFormat="1" ht="27.75" customHeight="1" x14ac:dyDescent="0.25">
      <c r="A44" s="9" t="s">
        <v>277</v>
      </c>
      <c r="B44" s="9" t="s">
        <v>425</v>
      </c>
      <c r="D44" s="9" t="s">
        <v>215</v>
      </c>
      <c r="E44" s="9" t="s">
        <v>153</v>
      </c>
      <c r="F44" s="49"/>
      <c r="G44" s="11" t="s">
        <v>520</v>
      </c>
      <c r="H44" s="10"/>
      <c r="I44" s="10"/>
      <c r="J44" s="11"/>
      <c r="K44" s="11"/>
      <c r="M44" s="49">
        <v>4</v>
      </c>
      <c r="N44" s="9">
        <v>5</v>
      </c>
      <c r="O44" s="9">
        <v>64</v>
      </c>
    </row>
    <row r="45" spans="1:15" s="9" customFormat="1" ht="27.75" customHeight="1" x14ac:dyDescent="0.25">
      <c r="A45" s="9" t="s">
        <v>277</v>
      </c>
      <c r="B45" s="9" t="s">
        <v>425</v>
      </c>
      <c r="D45" s="9" t="s">
        <v>215</v>
      </c>
      <c r="E45" s="9" t="s">
        <v>158</v>
      </c>
      <c r="F45" s="49"/>
      <c r="G45" s="11" t="s">
        <v>520</v>
      </c>
      <c r="H45" s="10"/>
      <c r="I45" s="10"/>
      <c r="J45" s="11"/>
      <c r="K45" s="11"/>
      <c r="M45" s="49">
        <v>12</v>
      </c>
      <c r="N45" s="9">
        <v>5</v>
      </c>
      <c r="O45" s="9">
        <v>195</v>
      </c>
    </row>
    <row r="46" spans="1:15" s="9" customFormat="1" ht="27.75" customHeight="1" x14ac:dyDescent="0.25">
      <c r="A46" s="9" t="s">
        <v>277</v>
      </c>
      <c r="B46" s="9" t="s">
        <v>425</v>
      </c>
      <c r="D46" s="9" t="s">
        <v>215</v>
      </c>
      <c r="E46" s="9" t="s">
        <v>102</v>
      </c>
      <c r="F46" s="49"/>
      <c r="G46" s="11" t="s">
        <v>520</v>
      </c>
      <c r="H46" s="10"/>
      <c r="I46" s="10"/>
      <c r="J46" s="11"/>
      <c r="K46" s="11"/>
      <c r="M46" s="49">
        <v>4</v>
      </c>
      <c r="N46" s="9">
        <v>5</v>
      </c>
      <c r="O46" s="9">
        <v>68</v>
      </c>
    </row>
    <row r="47" spans="1:15" s="9" customFormat="1" ht="27.75" customHeight="1" x14ac:dyDescent="0.25">
      <c r="A47" s="9" t="s">
        <v>277</v>
      </c>
      <c r="B47" s="9" t="s">
        <v>425</v>
      </c>
      <c r="D47" s="9" t="s">
        <v>215</v>
      </c>
      <c r="E47" s="9" t="s">
        <v>114</v>
      </c>
      <c r="F47" s="49"/>
      <c r="G47" s="11" t="s">
        <v>520</v>
      </c>
      <c r="H47" s="10"/>
      <c r="I47" s="10"/>
      <c r="J47" s="11"/>
      <c r="K47" s="11"/>
      <c r="M47" s="49">
        <v>8</v>
      </c>
      <c r="N47" s="9">
        <v>5</v>
      </c>
      <c r="O47" s="9">
        <v>128</v>
      </c>
    </row>
    <row r="48" spans="1:15" s="9" customFormat="1" ht="27.75" customHeight="1" x14ac:dyDescent="0.25">
      <c r="A48" s="9" t="s">
        <v>277</v>
      </c>
      <c r="B48" s="9" t="s">
        <v>424</v>
      </c>
      <c r="D48" s="9" t="s">
        <v>434</v>
      </c>
      <c r="E48" s="9" t="s">
        <v>129</v>
      </c>
      <c r="F48" s="49"/>
      <c r="G48" s="11" t="s">
        <v>526</v>
      </c>
      <c r="H48" s="10"/>
      <c r="I48" s="10"/>
      <c r="J48" s="11"/>
      <c r="K48" s="11"/>
      <c r="M48" s="49">
        <v>8</v>
      </c>
      <c r="N48" s="9">
        <v>5</v>
      </c>
      <c r="O48" s="9">
        <v>119</v>
      </c>
    </row>
    <row r="49" spans="1:15" s="9" customFormat="1" ht="27.75" customHeight="1" x14ac:dyDescent="0.25">
      <c r="A49" s="9" t="s">
        <v>277</v>
      </c>
      <c r="B49" s="9" t="s">
        <v>424</v>
      </c>
      <c r="D49" s="9" t="s">
        <v>434</v>
      </c>
      <c r="E49" s="9" t="s">
        <v>210</v>
      </c>
      <c r="F49" s="49"/>
      <c r="G49" s="11" t="s">
        <v>526</v>
      </c>
      <c r="H49" s="10"/>
      <c r="I49" s="10"/>
      <c r="J49" s="11"/>
      <c r="K49" s="11"/>
      <c r="M49" s="49">
        <v>3</v>
      </c>
      <c r="N49" s="9">
        <v>9</v>
      </c>
      <c r="O49" s="9">
        <v>108</v>
      </c>
    </row>
    <row r="50" spans="1:15" s="9" customFormat="1" ht="27.75" customHeight="1" x14ac:dyDescent="0.25">
      <c r="A50" s="9" t="s">
        <v>277</v>
      </c>
      <c r="B50" s="9" t="s">
        <v>424</v>
      </c>
      <c r="D50" s="9" t="s">
        <v>232</v>
      </c>
      <c r="E50" s="9" t="s">
        <v>312</v>
      </c>
      <c r="F50" s="49"/>
      <c r="G50" s="11" t="s">
        <v>528</v>
      </c>
      <c r="H50" s="10"/>
      <c r="I50" s="10"/>
      <c r="J50" s="11"/>
      <c r="K50" s="11"/>
      <c r="M50" s="49">
        <v>6</v>
      </c>
      <c r="N50" s="9">
        <v>10</v>
      </c>
      <c r="O50" s="9">
        <v>258</v>
      </c>
    </row>
    <row r="51" spans="1:15" s="9" customFormat="1" ht="27.75" customHeight="1" x14ac:dyDescent="0.25">
      <c r="A51" s="9" t="s">
        <v>277</v>
      </c>
      <c r="B51" s="9" t="s">
        <v>424</v>
      </c>
      <c r="D51" s="9" t="s">
        <v>435</v>
      </c>
      <c r="E51" s="9" t="s">
        <v>151</v>
      </c>
      <c r="F51" s="49"/>
      <c r="G51" s="11" t="s">
        <v>529</v>
      </c>
      <c r="H51" s="10"/>
      <c r="I51" s="10"/>
      <c r="J51" s="11"/>
      <c r="K51" s="11"/>
      <c r="M51" s="49">
        <v>6</v>
      </c>
      <c r="N51" s="9">
        <v>5</v>
      </c>
      <c r="O51" s="9">
        <v>96</v>
      </c>
    </row>
    <row r="52" spans="1:15" s="9" customFormat="1" ht="27.75" customHeight="1" x14ac:dyDescent="0.25">
      <c r="A52" s="9" t="s">
        <v>277</v>
      </c>
      <c r="B52" s="9" t="s">
        <v>424</v>
      </c>
      <c r="D52" s="9" t="s">
        <v>435</v>
      </c>
      <c r="E52" s="9" t="s">
        <v>161</v>
      </c>
      <c r="F52" s="49"/>
      <c r="G52" s="11" t="s">
        <v>529</v>
      </c>
      <c r="H52" s="10"/>
      <c r="I52" s="10"/>
      <c r="J52" s="11"/>
      <c r="K52" s="11"/>
      <c r="M52" s="49">
        <v>2</v>
      </c>
      <c r="N52" s="9">
        <v>9</v>
      </c>
      <c r="O52" s="9">
        <v>72</v>
      </c>
    </row>
    <row r="53" spans="1:15" s="9" customFormat="1" ht="27.75" customHeight="1" x14ac:dyDescent="0.25">
      <c r="A53" s="9" t="s">
        <v>277</v>
      </c>
      <c r="B53" s="9" t="s">
        <v>424</v>
      </c>
      <c r="D53" s="9" t="s">
        <v>435</v>
      </c>
      <c r="E53" s="9" t="s">
        <v>107</v>
      </c>
      <c r="F53" s="49"/>
      <c r="G53" s="11" t="s">
        <v>529</v>
      </c>
      <c r="H53" s="10"/>
      <c r="I53" s="10"/>
      <c r="J53" s="11"/>
      <c r="K53" s="11"/>
      <c r="M53" s="49">
        <v>4</v>
      </c>
      <c r="N53" s="9">
        <v>9</v>
      </c>
      <c r="O53" s="9">
        <v>124</v>
      </c>
    </row>
    <row r="54" spans="1:15" s="9" customFormat="1" ht="27.75" customHeight="1" x14ac:dyDescent="0.25">
      <c r="A54" s="9" t="s">
        <v>277</v>
      </c>
      <c r="B54" s="9" t="s">
        <v>424</v>
      </c>
      <c r="D54" s="9" t="s">
        <v>435</v>
      </c>
      <c r="E54" s="9" t="s">
        <v>97</v>
      </c>
      <c r="F54" s="49"/>
      <c r="G54" s="11" t="s">
        <v>529</v>
      </c>
      <c r="H54" s="10"/>
      <c r="I54" s="10"/>
      <c r="J54" s="11"/>
      <c r="K54" s="11"/>
      <c r="M54" s="49">
        <v>4</v>
      </c>
      <c r="N54" s="9">
        <v>9</v>
      </c>
      <c r="O54" s="9">
        <v>142</v>
      </c>
    </row>
    <row r="55" spans="1:15" s="9" customFormat="1" ht="27.75" customHeight="1" x14ac:dyDescent="0.25">
      <c r="A55" s="9" t="s">
        <v>277</v>
      </c>
      <c r="B55" s="9" t="s">
        <v>424</v>
      </c>
      <c r="D55" s="9" t="s">
        <v>435</v>
      </c>
      <c r="E55" s="9" t="s">
        <v>148</v>
      </c>
      <c r="F55" s="49"/>
      <c r="G55" s="11" t="s">
        <v>528</v>
      </c>
      <c r="H55" s="10"/>
      <c r="I55" s="10"/>
      <c r="J55" s="11"/>
      <c r="K55" s="11"/>
      <c r="M55" s="49">
        <v>4</v>
      </c>
      <c r="N55" s="9">
        <v>9</v>
      </c>
      <c r="O55" s="9">
        <v>192</v>
      </c>
    </row>
    <row r="56" spans="1:15" s="9" customFormat="1" ht="27.75" customHeight="1" x14ac:dyDescent="0.25">
      <c r="A56" s="9" t="s">
        <v>277</v>
      </c>
      <c r="B56" s="9" t="s">
        <v>424</v>
      </c>
      <c r="D56" s="9" t="s">
        <v>435</v>
      </c>
      <c r="E56" s="9" t="s">
        <v>216</v>
      </c>
      <c r="F56" s="49"/>
      <c r="G56" s="11" t="s">
        <v>529</v>
      </c>
      <c r="H56" s="10"/>
      <c r="I56" s="10"/>
      <c r="J56" s="11"/>
      <c r="K56" s="11"/>
      <c r="M56" s="49">
        <v>2</v>
      </c>
      <c r="N56" s="9">
        <v>9</v>
      </c>
      <c r="O56" s="9">
        <v>72</v>
      </c>
    </row>
    <row r="57" spans="1:15" s="9" customFormat="1" ht="27.75" customHeight="1" x14ac:dyDescent="0.25">
      <c r="A57" s="9" t="s">
        <v>277</v>
      </c>
      <c r="B57" s="9" t="s">
        <v>424</v>
      </c>
      <c r="D57" s="9" t="s">
        <v>435</v>
      </c>
      <c r="E57" s="9" t="s">
        <v>310</v>
      </c>
      <c r="F57" s="49"/>
      <c r="G57" s="11" t="s">
        <v>529</v>
      </c>
      <c r="H57" s="10"/>
      <c r="I57" s="10"/>
      <c r="J57" s="11"/>
      <c r="K57" s="11"/>
      <c r="M57" s="49">
        <v>2</v>
      </c>
      <c r="N57" s="9">
        <v>10</v>
      </c>
      <c r="O57" s="9">
        <v>80</v>
      </c>
    </row>
    <row r="58" spans="1:15" s="9" customFormat="1" ht="27.75" customHeight="1" x14ac:dyDescent="0.25">
      <c r="A58" s="9" t="s">
        <v>277</v>
      </c>
      <c r="B58" s="9" t="s">
        <v>424</v>
      </c>
      <c r="D58" s="9" t="s">
        <v>435</v>
      </c>
      <c r="E58" s="9" t="s">
        <v>214</v>
      </c>
      <c r="F58" s="49"/>
      <c r="G58" s="11" t="s">
        <v>529</v>
      </c>
      <c r="H58" s="10"/>
      <c r="I58" s="10"/>
      <c r="J58" s="11"/>
      <c r="K58" s="11"/>
      <c r="M58" s="49">
        <v>6</v>
      </c>
      <c r="N58" s="9">
        <v>10</v>
      </c>
      <c r="O58" s="9">
        <v>237</v>
      </c>
    </row>
    <row r="59" spans="1:15" s="9" customFormat="1" ht="27.75" customHeight="1" x14ac:dyDescent="0.25">
      <c r="A59" s="9" t="s">
        <v>277</v>
      </c>
      <c r="B59" s="9" t="s">
        <v>424</v>
      </c>
      <c r="D59" s="9" t="s">
        <v>435</v>
      </c>
      <c r="E59" s="9" t="s">
        <v>154</v>
      </c>
      <c r="F59" s="49"/>
      <c r="G59" s="11" t="s">
        <v>529</v>
      </c>
      <c r="H59" s="10"/>
      <c r="I59" s="10"/>
      <c r="J59" s="11"/>
      <c r="K59" s="11"/>
      <c r="M59" s="49">
        <v>4</v>
      </c>
      <c r="N59" s="9">
        <v>9</v>
      </c>
      <c r="O59" s="9">
        <v>138</v>
      </c>
    </row>
    <row r="60" spans="1:15" s="9" customFormat="1" ht="27.75" customHeight="1" x14ac:dyDescent="0.25">
      <c r="A60" s="9" t="s">
        <v>277</v>
      </c>
      <c r="B60" s="9" t="s">
        <v>424</v>
      </c>
      <c r="D60" s="9" t="s">
        <v>435</v>
      </c>
      <c r="E60" s="9" t="s">
        <v>147</v>
      </c>
      <c r="F60" s="49"/>
      <c r="G60" s="11" t="s">
        <v>528</v>
      </c>
      <c r="H60" s="10"/>
      <c r="I60" s="10"/>
      <c r="J60" s="11"/>
      <c r="K60" s="11"/>
      <c r="M60" s="49">
        <v>4</v>
      </c>
      <c r="N60" s="9">
        <v>9</v>
      </c>
      <c r="O60" s="9">
        <v>140</v>
      </c>
    </row>
    <row r="61" spans="1:15" s="9" customFormat="1" ht="27.75" customHeight="1" x14ac:dyDescent="0.25">
      <c r="A61" s="9" t="s">
        <v>277</v>
      </c>
      <c r="B61" s="9" t="s">
        <v>424</v>
      </c>
      <c r="D61" s="9" t="s">
        <v>298</v>
      </c>
      <c r="E61" s="9" t="s">
        <v>147</v>
      </c>
      <c r="F61" s="49"/>
      <c r="G61" s="11" t="s">
        <v>524</v>
      </c>
      <c r="H61" s="10"/>
      <c r="I61" s="10"/>
      <c r="J61" s="11"/>
      <c r="K61" s="11"/>
      <c r="M61" s="49">
        <v>1</v>
      </c>
      <c r="N61" s="9">
        <v>12</v>
      </c>
      <c r="O61" s="9">
        <v>79</v>
      </c>
    </row>
    <row r="62" spans="1:15" s="9" customFormat="1" ht="27.75" customHeight="1" x14ac:dyDescent="0.25">
      <c r="A62" s="9" t="s">
        <v>277</v>
      </c>
      <c r="B62" s="9" t="s">
        <v>424</v>
      </c>
      <c r="D62" s="9" t="s">
        <v>215</v>
      </c>
      <c r="E62" s="9" t="s">
        <v>175</v>
      </c>
      <c r="F62" s="49"/>
      <c r="G62" s="11" t="s">
        <v>525</v>
      </c>
      <c r="H62" s="10"/>
      <c r="I62" s="10"/>
      <c r="J62" s="11"/>
      <c r="K62" s="11"/>
      <c r="M62" s="49">
        <v>6</v>
      </c>
      <c r="N62" s="9">
        <v>5</v>
      </c>
      <c r="O62" s="9">
        <v>100</v>
      </c>
    </row>
    <row r="63" spans="1:15" s="9" customFormat="1" ht="27.75" customHeight="1" x14ac:dyDescent="0.25">
      <c r="A63" s="9" t="s">
        <v>277</v>
      </c>
      <c r="B63" s="9" t="s">
        <v>424</v>
      </c>
      <c r="D63" s="9" t="s">
        <v>215</v>
      </c>
      <c r="E63" s="9" t="s">
        <v>224</v>
      </c>
      <c r="F63" s="49"/>
      <c r="G63" s="11" t="s">
        <v>525</v>
      </c>
      <c r="H63" s="10"/>
      <c r="I63" s="10"/>
      <c r="J63" s="11"/>
      <c r="K63" s="11"/>
      <c r="M63" s="49">
        <v>4</v>
      </c>
      <c r="N63" s="9">
        <v>5</v>
      </c>
      <c r="O63" s="9">
        <v>64</v>
      </c>
    </row>
    <row r="64" spans="1:15" s="9" customFormat="1" ht="27.75" customHeight="1" x14ac:dyDescent="0.25">
      <c r="A64" s="9" t="s">
        <v>277</v>
      </c>
      <c r="B64" s="9" t="s">
        <v>424</v>
      </c>
      <c r="D64" s="9" t="s">
        <v>215</v>
      </c>
      <c r="E64" s="9" t="s">
        <v>335</v>
      </c>
      <c r="F64" s="49"/>
      <c r="G64" s="11" t="s">
        <v>532</v>
      </c>
      <c r="H64" s="10"/>
      <c r="I64" s="10"/>
      <c r="J64" s="11"/>
      <c r="K64" s="11"/>
      <c r="M64" s="49">
        <v>6</v>
      </c>
      <c r="N64" s="9">
        <v>5</v>
      </c>
      <c r="O64" s="9">
        <v>120</v>
      </c>
    </row>
    <row r="65" spans="1:15" s="9" customFormat="1" ht="27.75" customHeight="1" x14ac:dyDescent="0.25">
      <c r="A65" s="9" t="s">
        <v>277</v>
      </c>
      <c r="B65" s="9" t="s">
        <v>424</v>
      </c>
      <c r="D65" s="9" t="s">
        <v>215</v>
      </c>
      <c r="E65" s="9" t="s">
        <v>336</v>
      </c>
      <c r="F65" s="49"/>
      <c r="G65" s="11" t="s">
        <v>527</v>
      </c>
      <c r="H65" s="10"/>
      <c r="I65" s="10"/>
      <c r="J65" s="11"/>
      <c r="K65" s="11"/>
      <c r="M65" s="49">
        <v>3</v>
      </c>
      <c r="N65" s="9">
        <v>5</v>
      </c>
      <c r="O65" s="9">
        <v>60</v>
      </c>
    </row>
    <row r="66" spans="1:15" s="9" customFormat="1" ht="27.75" customHeight="1" x14ac:dyDescent="0.25">
      <c r="A66" s="9" t="s">
        <v>277</v>
      </c>
      <c r="B66" s="9" t="s">
        <v>424</v>
      </c>
      <c r="D66" s="9" t="s">
        <v>215</v>
      </c>
      <c r="E66" s="9" t="s">
        <v>192</v>
      </c>
      <c r="F66" s="49"/>
      <c r="G66" s="11" t="s">
        <v>526</v>
      </c>
      <c r="H66" s="10"/>
      <c r="I66" s="10"/>
      <c r="J66" s="11"/>
      <c r="K66" s="11"/>
      <c r="M66" s="49">
        <v>8</v>
      </c>
      <c r="N66" s="9">
        <v>5</v>
      </c>
      <c r="O66" s="9">
        <v>139</v>
      </c>
    </row>
    <row r="67" spans="1:15" s="9" customFormat="1" ht="27.75" customHeight="1" x14ac:dyDescent="0.25">
      <c r="A67" s="9" t="s">
        <v>277</v>
      </c>
      <c r="B67" s="9" t="s">
        <v>424</v>
      </c>
      <c r="D67" s="9" t="s">
        <v>215</v>
      </c>
      <c r="E67" s="9" t="s">
        <v>191</v>
      </c>
      <c r="F67" s="49"/>
      <c r="G67" s="11" t="s">
        <v>527</v>
      </c>
      <c r="H67" s="10"/>
      <c r="I67" s="10"/>
      <c r="J67" s="11"/>
      <c r="K67" s="11"/>
      <c r="M67" s="49">
        <v>4</v>
      </c>
      <c r="N67" s="9">
        <v>5</v>
      </c>
      <c r="O67" s="9">
        <v>70</v>
      </c>
    </row>
    <row r="68" spans="1:15" s="9" customFormat="1" ht="27.75" customHeight="1" x14ac:dyDescent="0.25">
      <c r="A68" s="9" t="s">
        <v>277</v>
      </c>
      <c r="B68" s="9" t="s">
        <v>425</v>
      </c>
      <c r="D68" s="9" t="s">
        <v>215</v>
      </c>
      <c r="E68" s="9" t="s">
        <v>357</v>
      </c>
      <c r="F68" s="49"/>
      <c r="G68" s="11" t="s">
        <v>520</v>
      </c>
      <c r="H68" s="10"/>
      <c r="I68" s="10"/>
      <c r="J68" s="11"/>
      <c r="K68" s="11"/>
      <c r="M68" s="49">
        <v>1</v>
      </c>
      <c r="N68" s="9">
        <v>12</v>
      </c>
      <c r="O68" s="9">
        <v>56</v>
      </c>
    </row>
    <row r="69" spans="1:15" s="9" customFormat="1" ht="27.75" customHeight="1" x14ac:dyDescent="0.25">
      <c r="A69" s="9" t="s">
        <v>277</v>
      </c>
      <c r="B69" s="9" t="s">
        <v>425</v>
      </c>
      <c r="D69" s="9" t="s">
        <v>215</v>
      </c>
      <c r="E69" s="9" t="s">
        <v>262</v>
      </c>
      <c r="F69" s="49"/>
      <c r="G69" s="11" t="s">
        <v>520</v>
      </c>
      <c r="H69" s="10"/>
      <c r="I69" s="10"/>
      <c r="J69" s="11"/>
      <c r="K69" s="11"/>
      <c r="M69" s="49">
        <v>4</v>
      </c>
      <c r="N69" s="9">
        <v>5</v>
      </c>
      <c r="O69" s="9">
        <v>56</v>
      </c>
    </row>
    <row r="70" spans="1:15" s="9" customFormat="1" ht="27.75" customHeight="1" x14ac:dyDescent="0.25">
      <c r="A70" s="9" t="s">
        <v>277</v>
      </c>
      <c r="B70" s="9" t="s">
        <v>425</v>
      </c>
      <c r="D70" s="9" t="s">
        <v>215</v>
      </c>
      <c r="E70" s="9" t="s">
        <v>374</v>
      </c>
      <c r="F70" s="49"/>
      <c r="G70" s="11" t="s">
        <v>520</v>
      </c>
      <c r="H70" s="10"/>
      <c r="I70" s="10"/>
      <c r="J70" s="11"/>
      <c r="K70" s="11"/>
      <c r="M70" s="49">
        <v>4</v>
      </c>
      <c r="N70" s="9">
        <v>5</v>
      </c>
      <c r="O70" s="9">
        <v>80</v>
      </c>
    </row>
    <row r="71" spans="1:15" s="9" customFormat="1" ht="27.75" customHeight="1" x14ac:dyDescent="0.25">
      <c r="A71" s="9" t="s">
        <v>277</v>
      </c>
      <c r="B71" s="9" t="s">
        <v>425</v>
      </c>
      <c r="D71" s="9" t="s">
        <v>431</v>
      </c>
      <c r="E71" s="9" t="s">
        <v>234</v>
      </c>
      <c r="F71" s="49"/>
      <c r="G71" s="11" t="s">
        <v>558</v>
      </c>
      <c r="H71" s="10"/>
      <c r="I71" s="10"/>
      <c r="J71" s="11"/>
      <c r="K71" s="11"/>
      <c r="M71" s="49">
        <v>3</v>
      </c>
      <c r="N71" s="9">
        <v>5</v>
      </c>
      <c r="O71" s="9">
        <v>60</v>
      </c>
    </row>
    <row r="72" spans="1:15" s="9" customFormat="1" ht="27.75" customHeight="1" x14ac:dyDescent="0.25">
      <c r="A72" s="9" t="s">
        <v>277</v>
      </c>
      <c r="B72" s="9" t="s">
        <v>425</v>
      </c>
      <c r="D72" s="9" t="s">
        <v>4</v>
      </c>
      <c r="E72" s="9" t="s">
        <v>138</v>
      </c>
      <c r="F72" s="49"/>
      <c r="G72" s="11" t="s">
        <v>537</v>
      </c>
      <c r="H72" s="10"/>
      <c r="I72" s="10"/>
      <c r="J72" s="11"/>
      <c r="K72" s="11"/>
      <c r="M72" s="49">
        <v>4</v>
      </c>
      <c r="N72" s="9">
        <v>5</v>
      </c>
      <c r="O72" s="9">
        <v>80</v>
      </c>
    </row>
    <row r="73" spans="1:15" s="9" customFormat="1" ht="27.75" customHeight="1" x14ac:dyDescent="0.25">
      <c r="A73" s="9" t="s">
        <v>277</v>
      </c>
      <c r="B73" s="9" t="s">
        <v>425</v>
      </c>
      <c r="D73" s="9" t="s">
        <v>4</v>
      </c>
      <c r="E73" s="9" t="s">
        <v>133</v>
      </c>
      <c r="F73" s="49"/>
      <c r="G73" s="11" t="s">
        <v>538</v>
      </c>
      <c r="H73" s="10"/>
      <c r="I73" s="10"/>
      <c r="J73" s="11"/>
      <c r="K73" s="11"/>
      <c r="M73" s="49">
        <v>4</v>
      </c>
      <c r="N73" s="9">
        <v>4</v>
      </c>
      <c r="O73" s="9">
        <v>32</v>
      </c>
    </row>
    <row r="74" spans="1:15" s="9" customFormat="1" ht="27.75" customHeight="1" x14ac:dyDescent="0.25">
      <c r="A74" s="9" t="s">
        <v>277</v>
      </c>
      <c r="B74" s="9" t="s">
        <v>425</v>
      </c>
      <c r="D74" s="9" t="s">
        <v>4</v>
      </c>
      <c r="E74" s="9" t="s">
        <v>125</v>
      </c>
      <c r="F74" s="49"/>
      <c r="G74" s="11" t="s">
        <v>565</v>
      </c>
      <c r="H74" s="10"/>
      <c r="I74" s="10"/>
      <c r="J74" s="11"/>
      <c r="K74" s="11"/>
      <c r="M74" s="49">
        <v>4</v>
      </c>
      <c r="N74" s="9">
        <v>4</v>
      </c>
      <c r="O74" s="9">
        <v>32</v>
      </c>
    </row>
    <row r="75" spans="1:15" s="9" customFormat="1" ht="27.75" customHeight="1" x14ac:dyDescent="0.25">
      <c r="A75" s="9" t="s">
        <v>277</v>
      </c>
      <c r="B75" s="9" t="s">
        <v>425</v>
      </c>
      <c r="D75" s="9" t="s">
        <v>4</v>
      </c>
      <c r="E75" s="9" t="s">
        <v>160</v>
      </c>
      <c r="F75" s="49"/>
      <c r="G75" s="11" t="s">
        <v>553</v>
      </c>
      <c r="H75" s="10"/>
      <c r="I75" s="10"/>
      <c r="J75" s="11"/>
      <c r="K75" s="11"/>
      <c r="M75" s="49">
        <v>4</v>
      </c>
      <c r="N75" s="9">
        <v>4</v>
      </c>
      <c r="O75" s="9">
        <v>32</v>
      </c>
    </row>
    <row r="76" spans="1:15" s="9" customFormat="1" ht="27.75" customHeight="1" x14ac:dyDescent="0.25">
      <c r="A76" s="9" t="s">
        <v>277</v>
      </c>
      <c r="B76" s="9" t="s">
        <v>425</v>
      </c>
      <c r="D76" s="9" t="s">
        <v>4</v>
      </c>
      <c r="E76" s="9" t="s">
        <v>228</v>
      </c>
      <c r="F76" s="49"/>
      <c r="G76" s="11" t="s">
        <v>559</v>
      </c>
      <c r="H76" s="10"/>
      <c r="I76" s="10"/>
      <c r="J76" s="11"/>
      <c r="K76" s="11"/>
      <c r="M76" s="49">
        <v>4</v>
      </c>
      <c r="N76" s="9">
        <v>5</v>
      </c>
      <c r="O76" s="9">
        <v>60</v>
      </c>
    </row>
    <row r="77" spans="1:15" s="9" customFormat="1" ht="27.75" customHeight="1" x14ac:dyDescent="0.25">
      <c r="A77" s="9" t="s">
        <v>277</v>
      </c>
      <c r="B77" s="9" t="s">
        <v>425</v>
      </c>
      <c r="D77" s="9" t="s">
        <v>4</v>
      </c>
      <c r="E77" s="9" t="s">
        <v>151</v>
      </c>
      <c r="F77" s="49"/>
      <c r="G77" s="11" t="s">
        <v>566</v>
      </c>
      <c r="H77" s="10"/>
      <c r="I77" s="10"/>
      <c r="J77" s="11"/>
      <c r="K77" s="11"/>
      <c r="M77" s="49">
        <v>3</v>
      </c>
      <c r="N77" s="9">
        <v>5</v>
      </c>
      <c r="O77" s="9">
        <v>60</v>
      </c>
    </row>
    <row r="78" spans="1:15" s="9" customFormat="1" ht="27.75" customHeight="1" x14ac:dyDescent="0.25">
      <c r="A78" s="9" t="s">
        <v>277</v>
      </c>
      <c r="B78" s="9" t="s">
        <v>425</v>
      </c>
      <c r="D78" s="9" t="s">
        <v>442</v>
      </c>
      <c r="E78" s="9" t="s">
        <v>126</v>
      </c>
      <c r="F78" s="49"/>
      <c r="G78" s="11" t="s">
        <v>560</v>
      </c>
      <c r="H78" s="10"/>
      <c r="I78" s="10"/>
      <c r="J78" s="11"/>
      <c r="K78" s="11"/>
      <c r="M78" s="49">
        <v>4</v>
      </c>
      <c r="N78" s="9">
        <v>4</v>
      </c>
      <c r="O78" s="9">
        <v>64</v>
      </c>
    </row>
    <row r="79" spans="1:15" s="9" customFormat="1" ht="27.75" customHeight="1" x14ac:dyDescent="0.25">
      <c r="A79" s="9" t="s">
        <v>277</v>
      </c>
      <c r="B79" s="9" t="s">
        <v>425</v>
      </c>
      <c r="D79" s="9" t="s">
        <v>215</v>
      </c>
      <c r="E79" s="9" t="s">
        <v>155</v>
      </c>
      <c r="F79" s="49"/>
      <c r="G79" s="11" t="s">
        <v>520</v>
      </c>
      <c r="H79" s="10"/>
      <c r="I79" s="10"/>
      <c r="J79" s="11"/>
      <c r="K79" s="11"/>
      <c r="M79" s="49">
        <v>6</v>
      </c>
      <c r="N79" s="9">
        <v>5</v>
      </c>
      <c r="O79" s="9">
        <v>90</v>
      </c>
    </row>
    <row r="80" spans="1:15" s="9" customFormat="1" ht="27.75" customHeight="1" x14ac:dyDescent="0.25">
      <c r="A80" s="9" t="s">
        <v>277</v>
      </c>
      <c r="B80" s="9" t="s">
        <v>425</v>
      </c>
      <c r="D80" s="9" t="s">
        <v>215</v>
      </c>
      <c r="E80" s="9" t="s">
        <v>188</v>
      </c>
      <c r="F80" s="49"/>
      <c r="G80" s="11" t="s">
        <v>520</v>
      </c>
      <c r="H80" s="10"/>
      <c r="I80" s="10"/>
      <c r="J80" s="11"/>
      <c r="K80" s="11"/>
      <c r="M80" s="49">
        <v>4</v>
      </c>
      <c r="N80" s="9">
        <v>5</v>
      </c>
      <c r="O80" s="9">
        <v>64</v>
      </c>
    </row>
    <row r="81" spans="1:15" s="9" customFormat="1" ht="27.75" customHeight="1" x14ac:dyDescent="0.25">
      <c r="A81" s="9" t="s">
        <v>277</v>
      </c>
      <c r="B81" s="9" t="s">
        <v>425</v>
      </c>
      <c r="D81" s="9" t="s">
        <v>215</v>
      </c>
      <c r="E81" s="9" t="s">
        <v>267</v>
      </c>
      <c r="F81" s="49"/>
      <c r="G81" s="11" t="s">
        <v>520</v>
      </c>
      <c r="H81" s="10"/>
      <c r="I81" s="10"/>
      <c r="J81" s="11"/>
      <c r="K81" s="11"/>
      <c r="M81" s="49">
        <v>1</v>
      </c>
      <c r="N81" s="9">
        <v>13</v>
      </c>
      <c r="O81" s="9">
        <v>53</v>
      </c>
    </row>
    <row r="82" spans="1:15" s="9" customFormat="1" ht="27.75" customHeight="1" x14ac:dyDescent="0.25">
      <c r="A82" s="9" t="s">
        <v>277</v>
      </c>
      <c r="B82" s="9" t="s">
        <v>425</v>
      </c>
      <c r="D82" s="9" t="s">
        <v>215</v>
      </c>
      <c r="E82" s="9" t="s">
        <v>340</v>
      </c>
      <c r="F82" s="49"/>
      <c r="G82" s="11" t="s">
        <v>557</v>
      </c>
      <c r="H82" s="10"/>
      <c r="I82" s="10"/>
      <c r="J82" s="11"/>
      <c r="K82" s="11"/>
      <c r="M82" s="49">
        <v>3</v>
      </c>
      <c r="N82" s="9">
        <v>5</v>
      </c>
      <c r="O82" s="9">
        <v>60</v>
      </c>
    </row>
    <row r="83" spans="1:15" s="9" customFormat="1" ht="27.75" customHeight="1" x14ac:dyDescent="0.25">
      <c r="A83" s="9" t="s">
        <v>277</v>
      </c>
      <c r="B83" s="9" t="s">
        <v>425</v>
      </c>
      <c r="D83" s="9" t="s">
        <v>215</v>
      </c>
      <c r="E83" s="9" t="s">
        <v>260</v>
      </c>
      <c r="F83" s="49"/>
      <c r="G83" s="11" t="s">
        <v>520</v>
      </c>
      <c r="H83" s="10"/>
      <c r="I83" s="10"/>
      <c r="J83" s="11"/>
      <c r="K83" s="11"/>
      <c r="M83" s="49">
        <v>4</v>
      </c>
      <c r="N83" s="9">
        <v>5</v>
      </c>
      <c r="O83" s="9">
        <v>80</v>
      </c>
    </row>
    <row r="84" spans="1:15" s="9" customFormat="1" ht="27.75" customHeight="1" x14ac:dyDescent="0.25">
      <c r="A84" s="9" t="s">
        <v>277</v>
      </c>
      <c r="B84" s="9" t="s">
        <v>425</v>
      </c>
      <c r="D84" s="9" t="s">
        <v>215</v>
      </c>
      <c r="E84" s="9" t="s">
        <v>366</v>
      </c>
      <c r="F84" s="49"/>
      <c r="G84" s="11" t="s">
        <v>520</v>
      </c>
      <c r="H84" s="10"/>
      <c r="I84" s="10"/>
      <c r="J84" s="11"/>
      <c r="K84" s="11"/>
      <c r="M84" s="49">
        <v>10</v>
      </c>
      <c r="N84" s="9">
        <v>5</v>
      </c>
      <c r="O84" s="9">
        <v>184</v>
      </c>
    </row>
    <row r="85" spans="1:15" s="9" customFormat="1" ht="27.75" customHeight="1" x14ac:dyDescent="0.25">
      <c r="A85" s="9" t="s">
        <v>277</v>
      </c>
      <c r="B85" s="9" t="s">
        <v>425</v>
      </c>
      <c r="D85" s="9" t="s">
        <v>215</v>
      </c>
      <c r="E85" s="9" t="s">
        <v>358</v>
      </c>
      <c r="F85" s="49"/>
      <c r="G85" s="11" t="s">
        <v>520</v>
      </c>
      <c r="H85" s="10"/>
      <c r="I85" s="10"/>
      <c r="J85" s="11"/>
      <c r="K85" s="11"/>
      <c r="M85" s="49">
        <v>10</v>
      </c>
      <c r="N85" s="9">
        <v>5</v>
      </c>
      <c r="O85" s="9">
        <v>190</v>
      </c>
    </row>
    <row r="86" spans="1:15" s="9" customFormat="1" ht="27.75" customHeight="1" x14ac:dyDescent="0.25">
      <c r="A86" s="9" t="s">
        <v>277</v>
      </c>
      <c r="B86" s="9" t="s">
        <v>425</v>
      </c>
      <c r="D86" s="9" t="s">
        <v>215</v>
      </c>
      <c r="E86" s="9" t="s">
        <v>407</v>
      </c>
      <c r="F86" s="49"/>
      <c r="G86" s="11" t="s">
        <v>520</v>
      </c>
      <c r="H86" s="10"/>
      <c r="I86" s="10"/>
      <c r="J86" s="11"/>
      <c r="K86" s="11"/>
      <c r="M86" s="49">
        <v>3</v>
      </c>
      <c r="N86" s="9">
        <v>5</v>
      </c>
      <c r="O86" s="9">
        <v>60</v>
      </c>
    </row>
    <row r="87" spans="1:15" s="9" customFormat="1" ht="27.75" customHeight="1" x14ac:dyDescent="0.25">
      <c r="A87" s="9" t="s">
        <v>277</v>
      </c>
      <c r="B87" s="9" t="s">
        <v>425</v>
      </c>
      <c r="D87" s="9" t="s">
        <v>431</v>
      </c>
      <c r="E87" s="9" t="s">
        <v>125</v>
      </c>
      <c r="F87" s="49"/>
      <c r="G87" s="11" t="s">
        <v>536</v>
      </c>
      <c r="H87" s="10"/>
      <c r="I87" s="10"/>
      <c r="J87" s="11"/>
      <c r="K87" s="11"/>
      <c r="M87" s="49">
        <v>3</v>
      </c>
      <c r="N87" s="9">
        <v>5</v>
      </c>
      <c r="O87" s="9">
        <v>60</v>
      </c>
    </row>
    <row r="88" spans="1:15" s="9" customFormat="1" ht="27.75" customHeight="1" x14ac:dyDescent="0.25">
      <c r="A88" s="9" t="s">
        <v>277</v>
      </c>
      <c r="B88" s="9" t="s">
        <v>424</v>
      </c>
      <c r="D88" s="9" t="s">
        <v>215</v>
      </c>
      <c r="E88" s="9" t="s">
        <v>321</v>
      </c>
      <c r="F88" s="49"/>
      <c r="G88" s="11" t="s">
        <v>526</v>
      </c>
      <c r="H88" s="10"/>
      <c r="I88" s="10"/>
      <c r="J88" s="11"/>
      <c r="K88" s="11"/>
      <c r="M88" s="49">
        <v>6</v>
      </c>
      <c r="N88" s="9">
        <v>5</v>
      </c>
      <c r="O88" s="9">
        <v>100</v>
      </c>
    </row>
    <row r="89" spans="1:15" s="9" customFormat="1" ht="27.75" customHeight="1" x14ac:dyDescent="0.25">
      <c r="A89" s="9" t="s">
        <v>277</v>
      </c>
      <c r="B89" s="9" t="s">
        <v>424</v>
      </c>
      <c r="D89" s="9" t="s">
        <v>215</v>
      </c>
      <c r="E89" s="9" t="s">
        <v>223</v>
      </c>
      <c r="F89" s="49"/>
      <c r="G89" s="11" t="s">
        <v>526</v>
      </c>
      <c r="H89" s="10"/>
      <c r="I89" s="10"/>
      <c r="J89" s="11"/>
      <c r="K89" s="11"/>
      <c r="M89" s="49">
        <v>2</v>
      </c>
      <c r="N89" s="9">
        <v>13</v>
      </c>
      <c r="O89" s="9">
        <v>144</v>
      </c>
    </row>
    <row r="90" spans="1:15" s="9" customFormat="1" ht="27.75" customHeight="1" x14ac:dyDescent="0.25">
      <c r="A90" s="9" t="s">
        <v>277</v>
      </c>
      <c r="B90" s="9" t="s">
        <v>424</v>
      </c>
      <c r="D90" s="9" t="s">
        <v>215</v>
      </c>
      <c r="E90" s="9" t="s">
        <v>337</v>
      </c>
      <c r="F90" s="49"/>
      <c r="G90" s="11" t="s">
        <v>528</v>
      </c>
      <c r="H90" s="10"/>
      <c r="I90" s="10"/>
      <c r="J90" s="11"/>
      <c r="K90" s="11"/>
      <c r="M90" s="49">
        <v>6</v>
      </c>
      <c r="N90" s="9">
        <v>5</v>
      </c>
      <c r="O90" s="9">
        <v>90</v>
      </c>
    </row>
    <row r="91" spans="1:15" s="9" customFormat="1" ht="27.75" customHeight="1" x14ac:dyDescent="0.25">
      <c r="A91" s="9" t="s">
        <v>277</v>
      </c>
      <c r="B91" s="9" t="s">
        <v>424</v>
      </c>
      <c r="D91" s="9" t="s">
        <v>215</v>
      </c>
      <c r="E91" s="9" t="s">
        <v>396</v>
      </c>
      <c r="F91" s="49"/>
      <c r="G91" s="11" t="s">
        <v>532</v>
      </c>
      <c r="H91" s="10"/>
      <c r="I91" s="10"/>
      <c r="J91" s="11"/>
      <c r="K91" s="11"/>
      <c r="M91" s="49">
        <v>2</v>
      </c>
      <c r="N91" s="9">
        <v>12</v>
      </c>
      <c r="O91" s="9">
        <v>113</v>
      </c>
    </row>
    <row r="92" spans="1:15" s="9" customFormat="1" ht="27.75" customHeight="1" x14ac:dyDescent="0.25">
      <c r="A92" s="9" t="s">
        <v>277</v>
      </c>
      <c r="B92" s="9" t="s">
        <v>424</v>
      </c>
      <c r="D92" s="9" t="s">
        <v>215</v>
      </c>
      <c r="E92" s="9" t="s">
        <v>402</v>
      </c>
      <c r="F92" s="49"/>
      <c r="G92" s="11" t="s">
        <v>523</v>
      </c>
      <c r="H92" s="10"/>
      <c r="I92" s="10"/>
      <c r="J92" s="11"/>
      <c r="K92" s="11"/>
      <c r="M92" s="49">
        <v>4</v>
      </c>
      <c r="N92" s="9">
        <v>5</v>
      </c>
      <c r="O92" s="9">
        <v>64</v>
      </c>
    </row>
    <row r="93" spans="1:15" s="9" customFormat="1" ht="27.75" customHeight="1" x14ac:dyDescent="0.25">
      <c r="A93" s="9" t="s">
        <v>277</v>
      </c>
      <c r="B93" s="9" t="s">
        <v>424</v>
      </c>
      <c r="D93" s="9" t="s">
        <v>215</v>
      </c>
      <c r="E93" s="9" t="s">
        <v>400</v>
      </c>
      <c r="F93" s="49"/>
      <c r="G93" s="11" t="s">
        <v>529</v>
      </c>
      <c r="H93" s="10"/>
      <c r="I93" s="10"/>
      <c r="J93" s="11"/>
      <c r="K93" s="11"/>
      <c r="M93" s="49">
        <v>4</v>
      </c>
      <c r="N93" s="9">
        <v>5</v>
      </c>
      <c r="O93" s="9">
        <v>70</v>
      </c>
    </row>
    <row r="94" spans="1:15" s="9" customFormat="1" ht="27.75" customHeight="1" x14ac:dyDescent="0.25">
      <c r="A94" s="9" t="s">
        <v>277</v>
      </c>
      <c r="B94" s="9" t="s">
        <v>424</v>
      </c>
      <c r="D94" s="9" t="s">
        <v>436</v>
      </c>
      <c r="E94" s="9" t="s">
        <v>133</v>
      </c>
      <c r="F94" s="49"/>
      <c r="G94" s="11" t="s">
        <v>532</v>
      </c>
      <c r="H94" s="10"/>
      <c r="I94" s="10"/>
      <c r="J94" s="11"/>
      <c r="K94" s="11"/>
      <c r="M94" s="49">
        <v>1</v>
      </c>
      <c r="N94" s="9">
        <v>9</v>
      </c>
      <c r="O94" s="9">
        <v>36</v>
      </c>
    </row>
    <row r="95" spans="1:15" s="9" customFormat="1" ht="27.75" customHeight="1" x14ac:dyDescent="0.25">
      <c r="A95" s="9" t="s">
        <v>277</v>
      </c>
      <c r="B95" s="9" t="s">
        <v>424</v>
      </c>
      <c r="D95" s="9" t="s">
        <v>436</v>
      </c>
      <c r="E95" s="9" t="s">
        <v>126</v>
      </c>
      <c r="F95" s="49"/>
      <c r="G95" s="11" t="s">
        <v>527</v>
      </c>
      <c r="H95" s="10"/>
      <c r="I95" s="10"/>
      <c r="J95" s="11"/>
      <c r="K95" s="11"/>
      <c r="M95" s="49">
        <v>8</v>
      </c>
      <c r="N95" s="9">
        <v>5</v>
      </c>
      <c r="O95" s="9">
        <v>129</v>
      </c>
    </row>
    <row r="96" spans="1:15" s="9" customFormat="1" ht="27.75" customHeight="1" x14ac:dyDescent="0.25">
      <c r="A96" s="9" t="s">
        <v>277</v>
      </c>
      <c r="B96" s="9" t="s">
        <v>424</v>
      </c>
      <c r="D96" s="9" t="s">
        <v>436</v>
      </c>
      <c r="E96" s="9" t="s">
        <v>153</v>
      </c>
      <c r="F96" s="49"/>
      <c r="G96" s="11" t="s">
        <v>527</v>
      </c>
      <c r="H96" s="10"/>
      <c r="I96" s="10"/>
      <c r="J96" s="11"/>
      <c r="K96" s="11"/>
      <c r="M96" s="49">
        <v>4</v>
      </c>
      <c r="N96" s="9">
        <v>5</v>
      </c>
      <c r="O96" s="9">
        <v>80</v>
      </c>
    </row>
    <row r="97" spans="1:15" s="9" customFormat="1" ht="27.75" customHeight="1" x14ac:dyDescent="0.25">
      <c r="A97" s="9" t="s">
        <v>277</v>
      </c>
      <c r="B97" s="9" t="s">
        <v>424</v>
      </c>
      <c r="D97" s="9" t="s">
        <v>436</v>
      </c>
      <c r="E97" s="9" t="s">
        <v>115</v>
      </c>
      <c r="F97" s="49"/>
      <c r="G97" s="11" t="s">
        <v>529</v>
      </c>
      <c r="H97" s="10"/>
      <c r="I97" s="10"/>
      <c r="J97" s="11"/>
      <c r="K97" s="11"/>
      <c r="M97" s="49">
        <v>6</v>
      </c>
      <c r="N97" s="9">
        <v>5</v>
      </c>
      <c r="O97" s="9">
        <v>90</v>
      </c>
    </row>
    <row r="98" spans="1:15" s="9" customFormat="1" ht="27.75" customHeight="1" x14ac:dyDescent="0.25">
      <c r="A98" s="9" t="s">
        <v>277</v>
      </c>
      <c r="B98" s="9" t="s">
        <v>424</v>
      </c>
      <c r="D98" s="9" t="s">
        <v>298</v>
      </c>
      <c r="E98" s="9" t="s">
        <v>125</v>
      </c>
      <c r="F98" s="49"/>
      <c r="G98" s="11" t="s">
        <v>522</v>
      </c>
      <c r="H98" s="10"/>
      <c r="I98" s="10"/>
      <c r="J98" s="11"/>
      <c r="K98" s="11"/>
      <c r="M98" s="49">
        <v>7</v>
      </c>
      <c r="N98" s="9">
        <v>9</v>
      </c>
      <c r="O98" s="9">
        <v>225</v>
      </c>
    </row>
    <row r="99" spans="1:15" s="9" customFormat="1" ht="27.75" customHeight="1" x14ac:dyDescent="0.25">
      <c r="A99" s="9" t="s">
        <v>277</v>
      </c>
      <c r="B99" s="9" t="s">
        <v>424</v>
      </c>
      <c r="D99" s="9" t="s">
        <v>298</v>
      </c>
      <c r="E99" s="9" t="s">
        <v>90</v>
      </c>
      <c r="F99" s="49"/>
      <c r="G99" s="11" t="s">
        <v>521</v>
      </c>
      <c r="H99" s="10"/>
      <c r="I99" s="10"/>
      <c r="J99" s="11"/>
      <c r="K99" s="11"/>
      <c r="M99" s="49">
        <v>7</v>
      </c>
      <c r="N99" s="9">
        <v>9</v>
      </c>
      <c r="O99" s="9">
        <v>234</v>
      </c>
    </row>
    <row r="100" spans="1:15" s="9" customFormat="1" ht="27.75" customHeight="1" x14ac:dyDescent="0.25">
      <c r="A100" s="9" t="s">
        <v>277</v>
      </c>
      <c r="B100" s="9" t="s">
        <v>424</v>
      </c>
      <c r="D100" s="9" t="s">
        <v>298</v>
      </c>
      <c r="E100" s="9" t="s">
        <v>160</v>
      </c>
      <c r="F100" s="49"/>
      <c r="G100" s="11" t="s">
        <v>521</v>
      </c>
      <c r="H100" s="10"/>
      <c r="I100" s="10"/>
      <c r="J100" s="11"/>
      <c r="K100" s="11"/>
      <c r="M100" s="49">
        <v>7</v>
      </c>
      <c r="N100" s="9">
        <v>9</v>
      </c>
      <c r="O100" s="9">
        <v>234</v>
      </c>
    </row>
    <row r="101" spans="1:15" s="9" customFormat="1" ht="27.75" customHeight="1" x14ac:dyDescent="0.25">
      <c r="A101" s="9" t="s">
        <v>277</v>
      </c>
      <c r="B101" s="9" t="s">
        <v>424</v>
      </c>
      <c r="D101" s="9" t="s">
        <v>298</v>
      </c>
      <c r="E101" s="9" t="s">
        <v>315</v>
      </c>
      <c r="F101" s="49"/>
      <c r="G101" s="11" t="s">
        <v>525</v>
      </c>
      <c r="H101" s="10"/>
      <c r="I101" s="10"/>
      <c r="J101" s="11"/>
      <c r="K101" s="11"/>
      <c r="M101" s="49">
        <v>1</v>
      </c>
      <c r="N101" s="9">
        <v>9</v>
      </c>
      <c r="O101" s="9">
        <v>47</v>
      </c>
    </row>
    <row r="102" spans="1:15" s="9" customFormat="1" ht="27.75" customHeight="1" x14ac:dyDescent="0.25">
      <c r="A102" s="9" t="s">
        <v>277</v>
      </c>
      <c r="B102" s="9" t="s">
        <v>424</v>
      </c>
      <c r="D102" s="9" t="s">
        <v>215</v>
      </c>
      <c r="E102" s="9" t="s">
        <v>127</v>
      </c>
      <c r="F102" s="49"/>
      <c r="G102" s="11" t="s">
        <v>522</v>
      </c>
      <c r="H102" s="10"/>
      <c r="I102" s="10"/>
      <c r="J102" s="11"/>
      <c r="K102" s="11"/>
      <c r="M102" s="49">
        <v>4</v>
      </c>
      <c r="N102" s="9">
        <v>5</v>
      </c>
      <c r="O102" s="9">
        <v>64</v>
      </c>
    </row>
    <row r="103" spans="1:15" s="9" customFormat="1" ht="27.75" customHeight="1" x14ac:dyDescent="0.25">
      <c r="A103" s="9" t="s">
        <v>277</v>
      </c>
      <c r="B103" s="9" t="s">
        <v>424</v>
      </c>
      <c r="D103" s="9" t="s">
        <v>215</v>
      </c>
      <c r="E103" s="9" t="s">
        <v>180</v>
      </c>
      <c r="F103" s="49"/>
      <c r="G103" s="11" t="s">
        <v>522</v>
      </c>
      <c r="H103" s="10"/>
      <c r="I103" s="10"/>
      <c r="J103" s="11"/>
      <c r="K103" s="11"/>
      <c r="M103" s="49">
        <v>4</v>
      </c>
      <c r="N103" s="9">
        <v>5</v>
      </c>
      <c r="O103" s="9">
        <v>80</v>
      </c>
    </row>
    <row r="104" spans="1:15" s="9" customFormat="1" ht="27.75" customHeight="1" x14ac:dyDescent="0.25">
      <c r="A104" s="9" t="s">
        <v>277</v>
      </c>
      <c r="B104" s="9" t="s">
        <v>424</v>
      </c>
      <c r="D104" s="9" t="s">
        <v>215</v>
      </c>
      <c r="E104" s="9" t="s">
        <v>316</v>
      </c>
      <c r="F104" s="49"/>
      <c r="G104" s="11" t="s">
        <v>525</v>
      </c>
      <c r="H104" s="10"/>
      <c r="I104" s="10"/>
      <c r="J104" s="11"/>
      <c r="K104" s="11"/>
      <c r="M104" s="49">
        <v>3</v>
      </c>
      <c r="N104" s="9">
        <v>5</v>
      </c>
      <c r="O104" s="9">
        <v>70</v>
      </c>
    </row>
    <row r="105" spans="1:15" s="9" customFormat="1" ht="27.75" customHeight="1" x14ac:dyDescent="0.25">
      <c r="A105" s="9" t="s">
        <v>277</v>
      </c>
      <c r="B105" s="9" t="s">
        <v>424</v>
      </c>
      <c r="D105" s="9" t="s">
        <v>215</v>
      </c>
      <c r="E105" s="9" t="s">
        <v>182</v>
      </c>
      <c r="F105" s="49"/>
      <c r="G105" s="11" t="s">
        <v>525</v>
      </c>
      <c r="H105" s="10"/>
      <c r="I105" s="10"/>
      <c r="J105" s="11"/>
      <c r="K105" s="11"/>
      <c r="M105" s="49">
        <v>4</v>
      </c>
      <c r="N105" s="9">
        <v>5</v>
      </c>
      <c r="O105" s="9">
        <v>70</v>
      </c>
    </row>
    <row r="106" spans="1:15" s="9" customFormat="1" ht="27.75" customHeight="1" x14ac:dyDescent="0.25">
      <c r="A106" s="9" t="s">
        <v>277</v>
      </c>
      <c r="B106" s="9" t="s">
        <v>424</v>
      </c>
      <c r="D106" s="9" t="s">
        <v>215</v>
      </c>
      <c r="E106" s="9" t="s">
        <v>323</v>
      </c>
      <c r="F106" s="49"/>
      <c r="G106" s="11" t="s">
        <v>522</v>
      </c>
      <c r="H106" s="10"/>
      <c r="I106" s="10"/>
      <c r="J106" s="11"/>
      <c r="K106" s="11"/>
      <c r="M106" s="49">
        <v>8</v>
      </c>
      <c r="N106" s="9">
        <v>5</v>
      </c>
      <c r="O106" s="9">
        <v>129</v>
      </c>
    </row>
    <row r="107" spans="1:15" s="9" customFormat="1" ht="27.75" customHeight="1" x14ac:dyDescent="0.25">
      <c r="A107" s="9" t="s">
        <v>277</v>
      </c>
      <c r="B107" s="9" t="s">
        <v>425</v>
      </c>
      <c r="D107" s="9" t="s">
        <v>265</v>
      </c>
      <c r="E107" s="9" t="s">
        <v>154</v>
      </c>
      <c r="F107" s="49"/>
      <c r="G107" s="11" t="s">
        <v>520</v>
      </c>
      <c r="H107" s="10"/>
      <c r="I107" s="10"/>
      <c r="J107" s="11"/>
      <c r="K107" s="11"/>
      <c r="M107" s="49">
        <v>5</v>
      </c>
      <c r="N107" s="9">
        <v>5</v>
      </c>
      <c r="O107" s="9">
        <v>80</v>
      </c>
    </row>
    <row r="108" spans="1:15" s="9" customFormat="1" ht="27.75" customHeight="1" x14ac:dyDescent="0.25">
      <c r="A108" s="9" t="s">
        <v>277</v>
      </c>
      <c r="B108" s="9" t="s">
        <v>425</v>
      </c>
      <c r="D108" s="9" t="s">
        <v>265</v>
      </c>
      <c r="E108" s="9" t="s">
        <v>167</v>
      </c>
      <c r="F108" s="49"/>
      <c r="G108" s="11" t="s">
        <v>540</v>
      </c>
      <c r="H108" s="10"/>
      <c r="I108" s="10"/>
      <c r="J108" s="11"/>
      <c r="K108" s="11"/>
      <c r="M108" s="49">
        <v>3</v>
      </c>
      <c r="N108" s="9">
        <v>10</v>
      </c>
      <c r="O108" s="9">
        <v>240</v>
      </c>
    </row>
    <row r="109" spans="1:15" s="9" customFormat="1" ht="27.75" customHeight="1" x14ac:dyDescent="0.25">
      <c r="A109" s="9" t="s">
        <v>277</v>
      </c>
      <c r="B109" s="9" t="s">
        <v>425</v>
      </c>
      <c r="D109" s="9" t="s">
        <v>265</v>
      </c>
      <c r="E109" s="9" t="s">
        <v>147</v>
      </c>
      <c r="F109" s="49"/>
      <c r="G109" s="11" t="s">
        <v>539</v>
      </c>
      <c r="H109" s="10"/>
      <c r="I109" s="10"/>
      <c r="J109" s="11"/>
      <c r="K109" s="11"/>
      <c r="M109" s="49">
        <v>2</v>
      </c>
      <c r="N109" s="9">
        <v>9</v>
      </c>
      <c r="O109" s="9">
        <v>81</v>
      </c>
    </row>
    <row r="110" spans="1:15" s="9" customFormat="1" ht="27.75" customHeight="1" x14ac:dyDescent="0.25">
      <c r="A110" s="9" t="s">
        <v>277</v>
      </c>
      <c r="B110" s="9" t="s">
        <v>425</v>
      </c>
      <c r="D110" s="9" t="s">
        <v>265</v>
      </c>
      <c r="E110" s="9" t="s">
        <v>327</v>
      </c>
      <c r="F110" s="49"/>
      <c r="G110" s="11" t="s">
        <v>539</v>
      </c>
      <c r="H110" s="10"/>
      <c r="I110" s="10"/>
      <c r="J110" s="11"/>
      <c r="K110" s="11"/>
      <c r="M110" s="49">
        <v>2</v>
      </c>
      <c r="N110" s="9">
        <v>10</v>
      </c>
      <c r="O110" s="9">
        <v>119</v>
      </c>
    </row>
    <row r="111" spans="1:15" s="9" customFormat="1" ht="27.75" customHeight="1" x14ac:dyDescent="0.25">
      <c r="A111" s="9" t="s">
        <v>277</v>
      </c>
      <c r="B111" s="9" t="s">
        <v>425</v>
      </c>
      <c r="D111" s="9" t="s">
        <v>265</v>
      </c>
      <c r="E111" s="9" t="s">
        <v>409</v>
      </c>
      <c r="F111" s="49"/>
      <c r="G111" s="11" t="s">
        <v>520</v>
      </c>
      <c r="H111" s="10"/>
      <c r="I111" s="10"/>
      <c r="J111" s="11"/>
      <c r="K111" s="11"/>
      <c r="M111" s="49">
        <v>5</v>
      </c>
      <c r="N111" s="9">
        <v>5</v>
      </c>
      <c r="O111" s="9">
        <v>100</v>
      </c>
    </row>
    <row r="112" spans="1:15" s="9" customFormat="1" ht="27.75" customHeight="1" x14ac:dyDescent="0.25">
      <c r="A112" s="9" t="s">
        <v>277</v>
      </c>
      <c r="B112" s="9" t="s">
        <v>425</v>
      </c>
      <c r="D112" s="9" t="s">
        <v>265</v>
      </c>
      <c r="E112" s="9" t="s">
        <v>411</v>
      </c>
      <c r="F112" s="49"/>
      <c r="G112" s="11" t="s">
        <v>520</v>
      </c>
      <c r="H112" s="10"/>
      <c r="I112" s="10"/>
      <c r="J112" s="11"/>
      <c r="K112" s="11"/>
      <c r="M112" s="49">
        <v>5</v>
      </c>
      <c r="N112" s="9">
        <v>5</v>
      </c>
      <c r="O112" s="9">
        <v>100</v>
      </c>
    </row>
    <row r="113" spans="1:15" s="9" customFormat="1" ht="27.75" customHeight="1" x14ac:dyDescent="0.25">
      <c r="A113" s="9" t="s">
        <v>277</v>
      </c>
      <c r="B113" s="9" t="s">
        <v>425</v>
      </c>
      <c r="D113" s="9" t="s">
        <v>265</v>
      </c>
      <c r="E113" s="9" t="s">
        <v>352</v>
      </c>
      <c r="F113" s="49"/>
      <c r="G113" s="11" t="s">
        <v>520</v>
      </c>
      <c r="H113" s="10"/>
      <c r="I113" s="10"/>
      <c r="J113" s="11"/>
      <c r="K113" s="11"/>
      <c r="M113" s="49">
        <v>4</v>
      </c>
      <c r="N113" s="9">
        <v>5</v>
      </c>
      <c r="O113" s="9">
        <v>80</v>
      </c>
    </row>
    <row r="114" spans="1:15" s="9" customFormat="1" ht="27.75" customHeight="1" x14ac:dyDescent="0.25">
      <c r="A114" s="9" t="s">
        <v>277</v>
      </c>
      <c r="B114" s="9" t="s">
        <v>425</v>
      </c>
      <c r="D114" s="9" t="s">
        <v>265</v>
      </c>
      <c r="E114" s="9" t="s">
        <v>414</v>
      </c>
      <c r="F114" s="49"/>
      <c r="G114" s="11" t="s">
        <v>520</v>
      </c>
      <c r="H114" s="10"/>
      <c r="I114" s="10"/>
      <c r="J114" s="11"/>
      <c r="K114" s="11"/>
      <c r="M114" s="49">
        <v>4</v>
      </c>
      <c r="N114" s="9">
        <v>5</v>
      </c>
      <c r="O114" s="9">
        <v>80</v>
      </c>
    </row>
    <row r="115" spans="1:15" s="9" customFormat="1" ht="27.75" customHeight="1" x14ac:dyDescent="0.25">
      <c r="A115" s="9" t="s">
        <v>277</v>
      </c>
      <c r="B115" s="9" t="s">
        <v>425</v>
      </c>
      <c r="D115" s="9" t="s">
        <v>265</v>
      </c>
      <c r="E115" s="9" t="s">
        <v>416</v>
      </c>
      <c r="F115" s="49"/>
      <c r="G115" s="11" t="s">
        <v>569</v>
      </c>
      <c r="H115" s="10"/>
      <c r="I115" s="10"/>
      <c r="J115" s="11"/>
      <c r="K115" s="11"/>
      <c r="M115" s="49">
        <v>4</v>
      </c>
      <c r="N115" s="9">
        <v>10</v>
      </c>
      <c r="O115" s="9">
        <v>160</v>
      </c>
    </row>
    <row r="116" spans="1:15" s="9" customFormat="1" ht="27.75" customHeight="1" x14ac:dyDescent="0.25">
      <c r="A116" s="9" t="s">
        <v>277</v>
      </c>
      <c r="B116" s="9" t="s">
        <v>425</v>
      </c>
      <c r="D116" s="9" t="s">
        <v>265</v>
      </c>
      <c r="E116" s="9" t="s">
        <v>415</v>
      </c>
      <c r="F116" s="49"/>
      <c r="G116" s="11" t="s">
        <v>570</v>
      </c>
      <c r="H116" s="10"/>
      <c r="I116" s="10"/>
      <c r="J116" s="11"/>
      <c r="K116" s="11"/>
      <c r="M116" s="49">
        <v>5</v>
      </c>
      <c r="N116" s="9">
        <v>10</v>
      </c>
      <c r="O116" s="9">
        <v>197</v>
      </c>
    </row>
    <row r="117" spans="1:15" s="9" customFormat="1" ht="27.75" customHeight="1" x14ac:dyDescent="0.25">
      <c r="A117" s="9" t="s">
        <v>277</v>
      </c>
      <c r="B117" s="9" t="s">
        <v>425</v>
      </c>
      <c r="D117" s="9" t="s">
        <v>263</v>
      </c>
      <c r="E117" s="9" t="s">
        <v>160</v>
      </c>
      <c r="F117" s="49"/>
      <c r="G117" s="11" t="s">
        <v>541</v>
      </c>
      <c r="H117" s="10"/>
      <c r="I117" s="10"/>
      <c r="J117" s="11"/>
      <c r="K117" s="11"/>
      <c r="M117" s="49">
        <v>5</v>
      </c>
      <c r="N117" s="9">
        <v>9</v>
      </c>
      <c r="O117" s="9">
        <v>176</v>
      </c>
    </row>
    <row r="118" spans="1:15" s="9" customFormat="1" ht="27.75" customHeight="1" x14ac:dyDescent="0.25">
      <c r="A118" s="9" t="s">
        <v>277</v>
      </c>
      <c r="B118" s="9" t="s">
        <v>424</v>
      </c>
      <c r="D118" s="9" t="s">
        <v>436</v>
      </c>
      <c r="E118" s="9" t="s">
        <v>116</v>
      </c>
      <c r="F118" s="49"/>
      <c r="G118" s="11" t="s">
        <v>529</v>
      </c>
      <c r="H118" s="10"/>
      <c r="I118" s="10"/>
      <c r="J118" s="11"/>
      <c r="K118" s="11"/>
      <c r="M118" s="49">
        <v>6</v>
      </c>
      <c r="N118" s="9">
        <v>5</v>
      </c>
      <c r="O118" s="9">
        <v>90</v>
      </c>
    </row>
    <row r="119" spans="1:15" s="9" customFormat="1" ht="27.75" customHeight="1" x14ac:dyDescent="0.25">
      <c r="A119" s="9" t="s">
        <v>277</v>
      </c>
      <c r="B119" s="9" t="s">
        <v>424</v>
      </c>
      <c r="D119" s="9" t="s">
        <v>436</v>
      </c>
      <c r="E119" s="9" t="s">
        <v>365</v>
      </c>
      <c r="F119" s="49"/>
      <c r="G119" s="11" t="s">
        <v>546</v>
      </c>
      <c r="H119" s="10"/>
      <c r="I119" s="10"/>
      <c r="J119" s="11"/>
      <c r="K119" s="11"/>
      <c r="M119" s="49">
        <v>1</v>
      </c>
      <c r="N119" s="9">
        <v>25</v>
      </c>
      <c r="O119" s="9">
        <v>300</v>
      </c>
    </row>
    <row r="120" spans="1:15" s="9" customFormat="1" ht="27.75" customHeight="1" x14ac:dyDescent="0.25">
      <c r="A120" s="9" t="s">
        <v>277</v>
      </c>
      <c r="B120" s="9" t="s">
        <v>424</v>
      </c>
      <c r="D120" s="9" t="s">
        <v>436</v>
      </c>
      <c r="E120" s="9" t="s">
        <v>241</v>
      </c>
      <c r="F120" s="49"/>
      <c r="G120" s="11" t="s">
        <v>529</v>
      </c>
      <c r="H120" s="10"/>
      <c r="I120" s="10"/>
      <c r="J120" s="11"/>
      <c r="K120" s="11"/>
      <c r="M120" s="49">
        <v>5</v>
      </c>
      <c r="N120" s="9">
        <v>10</v>
      </c>
      <c r="O120" s="9">
        <v>200</v>
      </c>
    </row>
    <row r="121" spans="1:15" s="9" customFormat="1" ht="27.75" customHeight="1" x14ac:dyDescent="0.25">
      <c r="A121" s="9" t="s">
        <v>277</v>
      </c>
      <c r="B121" s="9" t="s">
        <v>424</v>
      </c>
      <c r="D121" s="9" t="s">
        <v>240</v>
      </c>
      <c r="E121" s="9" t="s">
        <v>227</v>
      </c>
      <c r="F121" s="49"/>
      <c r="G121" s="11" t="s">
        <v>525</v>
      </c>
      <c r="H121" s="10"/>
      <c r="I121" s="10"/>
      <c r="J121" s="11"/>
      <c r="K121" s="11"/>
      <c r="M121" s="49">
        <v>5</v>
      </c>
      <c r="N121" s="9">
        <v>9</v>
      </c>
      <c r="O121" s="9">
        <v>188</v>
      </c>
    </row>
    <row r="122" spans="1:15" s="9" customFormat="1" ht="27.75" customHeight="1" x14ac:dyDescent="0.25">
      <c r="A122" s="9" t="s">
        <v>277</v>
      </c>
      <c r="B122" s="9" t="s">
        <v>424</v>
      </c>
      <c r="D122" s="9" t="s">
        <v>446</v>
      </c>
      <c r="E122" s="9" t="s">
        <v>138</v>
      </c>
      <c r="F122" s="49"/>
      <c r="G122" s="11" t="s">
        <v>524</v>
      </c>
      <c r="H122" s="10"/>
      <c r="I122" s="10"/>
      <c r="J122" s="11"/>
      <c r="K122" s="11"/>
      <c r="M122" s="49">
        <v>2</v>
      </c>
      <c r="N122" s="9">
        <v>5</v>
      </c>
      <c r="O122" s="9">
        <v>40</v>
      </c>
    </row>
    <row r="123" spans="1:15" s="9" customFormat="1" ht="27.75" customHeight="1" x14ac:dyDescent="0.25">
      <c r="A123" s="9" t="s">
        <v>277</v>
      </c>
      <c r="B123" s="9" t="s">
        <v>424</v>
      </c>
      <c r="D123" s="9" t="s">
        <v>437</v>
      </c>
      <c r="E123" s="9" t="s">
        <v>123</v>
      </c>
      <c r="F123" s="49"/>
      <c r="G123" s="11" t="s">
        <v>530</v>
      </c>
      <c r="H123" s="10"/>
      <c r="I123" s="10"/>
      <c r="J123" s="11"/>
      <c r="K123" s="11"/>
      <c r="M123" s="49">
        <v>3</v>
      </c>
      <c r="N123" s="9">
        <v>9</v>
      </c>
      <c r="O123" s="9">
        <v>108</v>
      </c>
    </row>
    <row r="124" spans="1:15" s="9" customFormat="1" ht="27.75" customHeight="1" x14ac:dyDescent="0.25">
      <c r="A124" s="9" t="s">
        <v>277</v>
      </c>
      <c r="B124" s="9" t="s">
        <v>424</v>
      </c>
      <c r="D124" s="9" t="s">
        <v>437</v>
      </c>
      <c r="E124" s="9" t="s">
        <v>132</v>
      </c>
      <c r="F124" s="49"/>
      <c r="G124" s="11" t="s">
        <v>530</v>
      </c>
      <c r="H124" s="10"/>
      <c r="I124" s="10"/>
      <c r="J124" s="11"/>
      <c r="K124" s="11"/>
      <c r="M124" s="49">
        <v>1</v>
      </c>
      <c r="N124" s="9">
        <v>12</v>
      </c>
      <c r="O124" s="9">
        <v>83</v>
      </c>
    </row>
    <row r="125" spans="1:15" s="9" customFormat="1" ht="27.75" customHeight="1" x14ac:dyDescent="0.25">
      <c r="A125" s="9" t="s">
        <v>277</v>
      </c>
      <c r="B125" s="9" t="s">
        <v>424</v>
      </c>
      <c r="D125" s="9" t="s">
        <v>437</v>
      </c>
      <c r="E125" s="9" t="s">
        <v>209</v>
      </c>
      <c r="F125" s="49"/>
      <c r="G125" s="11" t="s">
        <v>530</v>
      </c>
      <c r="H125" s="10"/>
      <c r="I125" s="10"/>
      <c r="J125" s="11"/>
      <c r="K125" s="11"/>
      <c r="M125" s="49">
        <v>1</v>
      </c>
      <c r="N125" s="9">
        <v>9</v>
      </c>
      <c r="O125" s="9">
        <v>136</v>
      </c>
    </row>
    <row r="126" spans="1:15" s="9" customFormat="1" ht="27.75" customHeight="1" x14ac:dyDescent="0.25">
      <c r="A126" s="9" t="s">
        <v>277</v>
      </c>
      <c r="B126" s="9" t="s">
        <v>424</v>
      </c>
      <c r="D126" s="9" t="s">
        <v>438</v>
      </c>
      <c r="E126" s="9" t="s">
        <v>144</v>
      </c>
      <c r="F126" s="49"/>
      <c r="G126" s="11" t="s">
        <v>526</v>
      </c>
      <c r="H126" s="10"/>
      <c r="I126" s="10"/>
      <c r="J126" s="11"/>
      <c r="K126" s="11"/>
      <c r="M126" s="49">
        <v>4</v>
      </c>
      <c r="N126" s="9">
        <v>9</v>
      </c>
      <c r="O126" s="9">
        <v>135</v>
      </c>
    </row>
    <row r="127" spans="1:15" s="9" customFormat="1" ht="27.75" customHeight="1" x14ac:dyDescent="0.25">
      <c r="A127" s="9" t="s">
        <v>277</v>
      </c>
      <c r="B127" s="9" t="s">
        <v>424</v>
      </c>
      <c r="D127" s="9" t="s">
        <v>215</v>
      </c>
      <c r="E127" s="9" t="s">
        <v>190</v>
      </c>
      <c r="F127" s="49"/>
      <c r="G127" s="11" t="s">
        <v>527</v>
      </c>
      <c r="H127" s="10"/>
      <c r="I127" s="10"/>
      <c r="J127" s="11"/>
      <c r="K127" s="11"/>
      <c r="M127" s="49">
        <v>4</v>
      </c>
      <c r="N127" s="9">
        <v>5</v>
      </c>
      <c r="O127" s="9">
        <v>62</v>
      </c>
    </row>
    <row r="128" spans="1:15" s="9" customFormat="1" ht="27.75" customHeight="1" x14ac:dyDescent="0.25">
      <c r="A128" s="9" t="s">
        <v>277</v>
      </c>
      <c r="B128" s="9" t="s">
        <v>424</v>
      </c>
      <c r="D128" s="9" t="s">
        <v>215</v>
      </c>
      <c r="E128" s="9" t="s">
        <v>332</v>
      </c>
      <c r="F128" s="49"/>
      <c r="G128" s="11" t="s">
        <v>527</v>
      </c>
      <c r="H128" s="10"/>
      <c r="I128" s="10"/>
      <c r="J128" s="11"/>
      <c r="K128" s="11"/>
      <c r="M128" s="49">
        <v>6</v>
      </c>
      <c r="N128" s="9">
        <v>5</v>
      </c>
      <c r="O128" s="9">
        <v>80</v>
      </c>
    </row>
    <row r="129" spans="1:15" s="9" customFormat="1" ht="27.75" customHeight="1" x14ac:dyDescent="0.25">
      <c r="A129" s="9" t="s">
        <v>277</v>
      </c>
      <c r="B129" s="9" t="s">
        <v>424</v>
      </c>
      <c r="D129" s="9" t="s">
        <v>215</v>
      </c>
      <c r="E129" s="9" t="s">
        <v>344</v>
      </c>
      <c r="F129" s="49"/>
      <c r="G129" s="11" t="s">
        <v>528</v>
      </c>
      <c r="H129" s="10"/>
      <c r="I129" s="10"/>
      <c r="J129" s="11"/>
      <c r="K129" s="11"/>
      <c r="M129" s="49">
        <v>6</v>
      </c>
      <c r="N129" s="9">
        <v>5</v>
      </c>
      <c r="O129" s="9">
        <v>90</v>
      </c>
    </row>
    <row r="130" spans="1:15" s="9" customFormat="1" ht="27.75" customHeight="1" x14ac:dyDescent="0.25">
      <c r="A130" s="9" t="s">
        <v>277</v>
      </c>
      <c r="B130" s="9" t="s">
        <v>424</v>
      </c>
      <c r="D130" s="9" t="s">
        <v>215</v>
      </c>
      <c r="E130" s="9" t="s">
        <v>346</v>
      </c>
      <c r="F130" s="49"/>
      <c r="G130" s="11" t="s">
        <v>528</v>
      </c>
      <c r="H130" s="10"/>
      <c r="I130" s="10"/>
      <c r="J130" s="11"/>
      <c r="K130" s="11"/>
      <c r="M130" s="49">
        <v>5</v>
      </c>
      <c r="N130" s="9">
        <v>9</v>
      </c>
      <c r="O130" s="9">
        <v>180</v>
      </c>
    </row>
    <row r="131" spans="1:15" s="9" customFormat="1" ht="27.75" customHeight="1" x14ac:dyDescent="0.25">
      <c r="A131" s="9" t="s">
        <v>277</v>
      </c>
      <c r="B131" s="9" t="s">
        <v>424</v>
      </c>
      <c r="D131" s="9" t="s">
        <v>215</v>
      </c>
      <c r="E131" s="9" t="s">
        <v>395</v>
      </c>
      <c r="F131" s="49"/>
      <c r="G131" s="11" t="s">
        <v>528</v>
      </c>
      <c r="H131" s="10"/>
      <c r="I131" s="10"/>
      <c r="J131" s="11"/>
      <c r="K131" s="11"/>
      <c r="M131" s="49">
        <v>1</v>
      </c>
      <c r="N131" s="9">
        <v>10</v>
      </c>
      <c r="O131" s="9">
        <v>79</v>
      </c>
    </row>
    <row r="132" spans="1:15" s="9" customFormat="1" ht="27.75" customHeight="1" x14ac:dyDescent="0.25">
      <c r="A132" s="9" t="s">
        <v>277</v>
      </c>
      <c r="B132" s="9" t="s">
        <v>424</v>
      </c>
      <c r="D132" s="9" t="s">
        <v>215</v>
      </c>
      <c r="E132" s="9" t="s">
        <v>403</v>
      </c>
      <c r="F132" s="49"/>
      <c r="G132" s="11" t="s">
        <v>525</v>
      </c>
      <c r="H132" s="10"/>
      <c r="I132" s="10"/>
      <c r="J132" s="11"/>
      <c r="K132" s="11"/>
      <c r="M132" s="49">
        <v>6</v>
      </c>
      <c r="N132" s="9">
        <v>5</v>
      </c>
      <c r="O132" s="9">
        <v>100</v>
      </c>
    </row>
    <row r="133" spans="1:15" s="9" customFormat="1" ht="27.75" customHeight="1" x14ac:dyDescent="0.25">
      <c r="A133" s="9" t="s">
        <v>277</v>
      </c>
      <c r="B133" s="9" t="s">
        <v>424</v>
      </c>
      <c r="D133" s="9" t="s">
        <v>215</v>
      </c>
      <c r="E133" s="9" t="s">
        <v>398</v>
      </c>
      <c r="F133" s="49"/>
      <c r="G133" s="11" t="s">
        <v>525</v>
      </c>
      <c r="H133" s="10"/>
      <c r="I133" s="10"/>
      <c r="J133" s="11"/>
      <c r="K133" s="11"/>
      <c r="M133" s="49">
        <v>6</v>
      </c>
      <c r="N133" s="9">
        <v>5</v>
      </c>
      <c r="O133" s="9">
        <v>75</v>
      </c>
    </row>
    <row r="134" spans="1:15" s="9" customFormat="1" ht="27.75" customHeight="1" x14ac:dyDescent="0.25">
      <c r="A134" s="9" t="s">
        <v>277</v>
      </c>
      <c r="B134" s="9" t="s">
        <v>424</v>
      </c>
      <c r="D134" s="9" t="s">
        <v>215</v>
      </c>
      <c r="E134" s="9" t="s">
        <v>399</v>
      </c>
      <c r="F134" s="49"/>
      <c r="G134" s="11" t="s">
        <v>527</v>
      </c>
      <c r="H134" s="10"/>
      <c r="I134" s="10"/>
      <c r="J134" s="11"/>
      <c r="K134" s="11"/>
      <c r="M134" s="49">
        <v>1</v>
      </c>
      <c r="N134" s="9">
        <v>5</v>
      </c>
      <c r="O134" s="9">
        <v>161</v>
      </c>
    </row>
    <row r="135" spans="1:15" s="9" customFormat="1" ht="27.75" customHeight="1" x14ac:dyDescent="0.25">
      <c r="A135" s="9" t="s">
        <v>277</v>
      </c>
      <c r="B135" s="9" t="s">
        <v>424</v>
      </c>
      <c r="D135" s="9" t="s">
        <v>215</v>
      </c>
      <c r="E135" s="9" t="s">
        <v>401</v>
      </c>
      <c r="F135" s="49"/>
      <c r="G135" s="11" t="s">
        <v>529</v>
      </c>
      <c r="H135" s="10"/>
      <c r="I135" s="10"/>
      <c r="J135" s="11"/>
      <c r="K135" s="11"/>
      <c r="M135" s="49">
        <v>4</v>
      </c>
      <c r="N135" s="9">
        <v>5</v>
      </c>
      <c r="O135" s="9">
        <v>70</v>
      </c>
    </row>
    <row r="136" spans="1:15" s="9" customFormat="1" ht="27.75" customHeight="1" x14ac:dyDescent="0.25">
      <c r="A136" s="9" t="s">
        <v>277</v>
      </c>
      <c r="B136" s="9" t="s">
        <v>424</v>
      </c>
      <c r="D136" s="9" t="s">
        <v>432</v>
      </c>
      <c r="E136" s="9" t="s">
        <v>391</v>
      </c>
      <c r="F136" s="49"/>
      <c r="G136" s="11" t="s">
        <v>1209</v>
      </c>
      <c r="H136" s="10"/>
      <c r="I136" s="10"/>
      <c r="J136" s="11"/>
      <c r="K136" s="11"/>
      <c r="M136" s="49">
        <v>2</v>
      </c>
      <c r="N136" s="9">
        <v>5</v>
      </c>
      <c r="O136" s="9">
        <v>30</v>
      </c>
    </row>
    <row r="137" spans="1:15" s="9" customFormat="1" ht="27.75" customHeight="1" x14ac:dyDescent="0.25">
      <c r="A137" s="9" t="s">
        <v>277</v>
      </c>
      <c r="B137" s="9" t="s">
        <v>424</v>
      </c>
      <c r="D137" s="9" t="s">
        <v>198</v>
      </c>
      <c r="E137" s="9" t="s">
        <v>228</v>
      </c>
      <c r="F137" s="49"/>
      <c r="G137" s="11" t="s">
        <v>1210</v>
      </c>
      <c r="H137" s="10"/>
      <c r="I137" s="10"/>
      <c r="J137" s="11"/>
      <c r="K137" s="11"/>
      <c r="M137" s="49">
        <v>1</v>
      </c>
      <c r="N137" s="9">
        <v>17</v>
      </c>
      <c r="O137" s="9">
        <v>96</v>
      </c>
    </row>
    <row r="138" spans="1:15" s="9" customFormat="1" ht="27.75" customHeight="1" x14ac:dyDescent="0.25">
      <c r="A138" s="9" t="s">
        <v>277</v>
      </c>
      <c r="B138" s="9" t="s">
        <v>425</v>
      </c>
      <c r="D138" s="9" t="s">
        <v>441</v>
      </c>
      <c r="E138" s="9" t="s">
        <v>94</v>
      </c>
      <c r="F138" s="49"/>
      <c r="G138" s="11" t="s">
        <v>520</v>
      </c>
      <c r="H138" s="10"/>
      <c r="I138" s="10"/>
      <c r="J138" s="11"/>
      <c r="K138" s="11"/>
      <c r="M138" s="49">
        <v>3</v>
      </c>
      <c r="N138" s="9">
        <v>5</v>
      </c>
      <c r="O138" s="9">
        <v>60</v>
      </c>
    </row>
    <row r="139" spans="1:15" s="9" customFormat="1" ht="27.75" customHeight="1" x14ac:dyDescent="0.25">
      <c r="A139" s="9" t="s">
        <v>277</v>
      </c>
      <c r="B139" s="9" t="s">
        <v>425</v>
      </c>
      <c r="D139" s="9" t="s">
        <v>4</v>
      </c>
      <c r="E139" s="9" t="s">
        <v>90</v>
      </c>
      <c r="F139" s="49"/>
      <c r="G139" s="11" t="s">
        <v>552</v>
      </c>
      <c r="H139" s="10"/>
      <c r="I139" s="10"/>
      <c r="J139" s="11"/>
      <c r="K139" s="11"/>
      <c r="M139" s="49">
        <v>4</v>
      </c>
      <c r="N139" s="9">
        <v>4</v>
      </c>
      <c r="O139" s="9">
        <v>46</v>
      </c>
    </row>
    <row r="140" spans="1:15" s="9" customFormat="1" ht="27.75" customHeight="1" x14ac:dyDescent="0.25">
      <c r="A140" s="9" t="s">
        <v>277</v>
      </c>
      <c r="B140" s="9" t="s">
        <v>425</v>
      </c>
      <c r="D140" s="9" t="s">
        <v>442</v>
      </c>
      <c r="E140" s="9" t="s">
        <v>138</v>
      </c>
      <c r="F140" s="49"/>
      <c r="G140" s="11" t="s">
        <v>554</v>
      </c>
      <c r="H140" s="10"/>
      <c r="I140" s="10"/>
      <c r="J140" s="11"/>
      <c r="K140" s="11"/>
      <c r="M140" s="49">
        <v>4</v>
      </c>
      <c r="N140" s="9">
        <v>5</v>
      </c>
      <c r="O140" s="9">
        <v>74</v>
      </c>
    </row>
    <row r="141" spans="1:15" s="9" customFormat="1" ht="27.75" customHeight="1" x14ac:dyDescent="0.25">
      <c r="A141" s="9" t="s">
        <v>277</v>
      </c>
      <c r="B141" s="9" t="s">
        <v>425</v>
      </c>
      <c r="D141" s="9" t="s">
        <v>442</v>
      </c>
      <c r="E141" s="9" t="s">
        <v>141</v>
      </c>
      <c r="F141" s="49"/>
      <c r="G141" s="11" t="s">
        <v>567</v>
      </c>
      <c r="H141" s="10"/>
      <c r="I141" s="10"/>
      <c r="J141" s="11"/>
      <c r="K141" s="11"/>
      <c r="M141" s="49">
        <v>4</v>
      </c>
      <c r="N141" s="9">
        <v>4</v>
      </c>
      <c r="O141" s="9">
        <v>64</v>
      </c>
    </row>
    <row r="142" spans="1:15" s="9" customFormat="1" ht="27.75" customHeight="1" x14ac:dyDescent="0.25">
      <c r="A142" s="9" t="s">
        <v>277</v>
      </c>
      <c r="B142" s="9" t="s">
        <v>425</v>
      </c>
      <c r="D142" s="9" t="s">
        <v>265</v>
      </c>
      <c r="E142" s="9" t="s">
        <v>164</v>
      </c>
      <c r="F142" s="49"/>
      <c r="G142" s="11" t="s">
        <v>520</v>
      </c>
      <c r="H142" s="10"/>
      <c r="I142" s="10"/>
      <c r="J142" s="11"/>
      <c r="K142" s="11"/>
      <c r="M142" s="49">
        <v>3</v>
      </c>
      <c r="N142" s="9">
        <v>5</v>
      </c>
      <c r="O142" s="9">
        <v>60</v>
      </c>
    </row>
    <row r="143" spans="1:15" s="9" customFormat="1" ht="27.75" customHeight="1" x14ac:dyDescent="0.25">
      <c r="A143" s="9" t="s">
        <v>277</v>
      </c>
      <c r="B143" s="9" t="s">
        <v>425</v>
      </c>
      <c r="D143" s="9" t="s">
        <v>265</v>
      </c>
      <c r="E143" s="9" t="s">
        <v>166</v>
      </c>
      <c r="F143" s="49"/>
      <c r="G143" s="11" t="s">
        <v>539</v>
      </c>
      <c r="H143" s="10"/>
      <c r="I143" s="10"/>
      <c r="J143" s="11"/>
      <c r="K143" s="11"/>
      <c r="M143" s="49">
        <v>5</v>
      </c>
      <c r="N143" s="9">
        <v>9</v>
      </c>
      <c r="O143" s="9">
        <v>185</v>
      </c>
    </row>
    <row r="144" spans="1:15" s="9" customFormat="1" ht="27.75" customHeight="1" x14ac:dyDescent="0.25">
      <c r="A144" s="9" t="s">
        <v>277</v>
      </c>
      <c r="B144" s="9" t="s">
        <v>425</v>
      </c>
      <c r="D144" s="9" t="s">
        <v>265</v>
      </c>
      <c r="E144" s="9" t="s">
        <v>148</v>
      </c>
      <c r="F144" s="49"/>
      <c r="G144" s="11" t="s">
        <v>539</v>
      </c>
      <c r="H144" s="10"/>
      <c r="I144" s="10"/>
      <c r="J144" s="11"/>
      <c r="K144" s="11"/>
      <c r="M144" s="49">
        <v>6</v>
      </c>
      <c r="N144" s="9">
        <v>9</v>
      </c>
      <c r="O144" s="9">
        <v>216</v>
      </c>
    </row>
    <row r="145" spans="1:15" s="9" customFormat="1" ht="27.75" customHeight="1" x14ac:dyDescent="0.25">
      <c r="A145" s="9" t="s">
        <v>277</v>
      </c>
      <c r="B145" s="9" t="s">
        <v>425</v>
      </c>
      <c r="D145" s="9" t="s">
        <v>265</v>
      </c>
      <c r="E145" s="9" t="s">
        <v>106</v>
      </c>
      <c r="F145" s="49"/>
      <c r="G145" s="11" t="s">
        <v>539</v>
      </c>
      <c r="H145" s="10"/>
      <c r="I145" s="10"/>
      <c r="J145" s="11"/>
      <c r="K145" s="11"/>
      <c r="M145" s="49">
        <v>4</v>
      </c>
      <c r="N145" s="9">
        <v>9</v>
      </c>
      <c r="O145" s="9">
        <v>143</v>
      </c>
    </row>
    <row r="146" spans="1:15" s="9" customFormat="1" ht="27.75" customHeight="1" x14ac:dyDescent="0.25">
      <c r="A146" s="9" t="s">
        <v>277</v>
      </c>
      <c r="B146" s="9" t="s">
        <v>425</v>
      </c>
      <c r="D146" s="9" t="s">
        <v>265</v>
      </c>
      <c r="E146" s="9" t="s">
        <v>307</v>
      </c>
      <c r="F146" s="49"/>
      <c r="G146" s="11" t="s">
        <v>555</v>
      </c>
      <c r="H146" s="10"/>
      <c r="I146" s="10"/>
      <c r="J146" s="11"/>
      <c r="K146" s="11"/>
      <c r="M146" s="49">
        <v>3</v>
      </c>
      <c r="O146" s="9">
        <v>117</v>
      </c>
    </row>
    <row r="147" spans="1:15" s="9" customFormat="1" ht="27.75" customHeight="1" x14ac:dyDescent="0.25">
      <c r="A147" s="9" t="s">
        <v>277</v>
      </c>
      <c r="B147" s="9" t="s">
        <v>425</v>
      </c>
      <c r="D147" s="9" t="s">
        <v>263</v>
      </c>
      <c r="E147" s="9" t="s">
        <v>140</v>
      </c>
      <c r="F147" s="49"/>
      <c r="G147" s="11" t="s">
        <v>542</v>
      </c>
      <c r="H147" s="10"/>
      <c r="I147" s="10"/>
      <c r="J147" s="11"/>
      <c r="K147" s="11"/>
      <c r="M147" s="49">
        <v>3</v>
      </c>
      <c r="N147" s="9">
        <v>5</v>
      </c>
      <c r="O147" s="9">
        <v>48</v>
      </c>
    </row>
    <row r="148" spans="1:15" s="9" customFormat="1" ht="27.75" customHeight="1" x14ac:dyDescent="0.25">
      <c r="A148" s="9" t="s">
        <v>277</v>
      </c>
      <c r="B148" s="9" t="s">
        <v>425</v>
      </c>
      <c r="D148" s="9" t="s">
        <v>250</v>
      </c>
      <c r="E148" s="9" t="s">
        <v>160</v>
      </c>
      <c r="F148" s="49"/>
      <c r="G148" s="11" t="s">
        <v>543</v>
      </c>
      <c r="H148" s="10"/>
      <c r="I148" s="10"/>
      <c r="J148" s="11"/>
      <c r="K148" s="11"/>
      <c r="M148" s="49">
        <v>3</v>
      </c>
      <c r="N148" s="9">
        <v>5</v>
      </c>
      <c r="O148" s="9">
        <v>60</v>
      </c>
    </row>
    <row r="149" spans="1:15" s="9" customFormat="1" ht="27.75" customHeight="1" x14ac:dyDescent="0.25">
      <c r="A149" s="9" t="s">
        <v>277</v>
      </c>
      <c r="B149" s="9" t="s">
        <v>425</v>
      </c>
      <c r="D149" s="9" t="s">
        <v>250</v>
      </c>
      <c r="E149" s="9" t="s">
        <v>227</v>
      </c>
      <c r="F149" s="49"/>
      <c r="G149" s="11" t="s">
        <v>571</v>
      </c>
      <c r="H149" s="10"/>
      <c r="I149" s="10"/>
      <c r="J149" s="11"/>
      <c r="K149" s="11"/>
      <c r="M149" s="49">
        <v>4</v>
      </c>
      <c r="N149" s="9">
        <v>5</v>
      </c>
      <c r="O149" s="9">
        <v>70</v>
      </c>
    </row>
    <row r="150" spans="1:15" s="9" customFormat="1" ht="27.75" customHeight="1" x14ac:dyDescent="0.25">
      <c r="A150" s="9" t="s">
        <v>277</v>
      </c>
      <c r="B150" s="9" t="s">
        <v>425</v>
      </c>
      <c r="D150" s="9" t="s">
        <v>250</v>
      </c>
      <c r="E150" s="9" t="s">
        <v>264</v>
      </c>
      <c r="F150" s="49"/>
      <c r="G150" s="11" t="s">
        <v>573</v>
      </c>
      <c r="H150" s="10"/>
      <c r="I150" s="10"/>
      <c r="J150" s="11"/>
      <c r="K150" s="11"/>
      <c r="M150" s="49">
        <v>3</v>
      </c>
      <c r="N150" s="9">
        <v>5</v>
      </c>
      <c r="O150" s="9">
        <v>60</v>
      </c>
    </row>
    <row r="151" spans="1:15" s="9" customFormat="1" ht="27.75" customHeight="1" x14ac:dyDescent="0.25">
      <c r="A151" s="9" t="s">
        <v>277</v>
      </c>
      <c r="B151" s="9" t="s">
        <v>425</v>
      </c>
      <c r="D151" s="9" t="s">
        <v>443</v>
      </c>
      <c r="E151" s="9" t="s">
        <v>125</v>
      </c>
      <c r="F151" s="49"/>
      <c r="G151" s="11" t="s">
        <v>520</v>
      </c>
      <c r="H151" s="10"/>
      <c r="I151" s="10"/>
      <c r="J151" s="11"/>
      <c r="K151" s="11"/>
      <c r="M151" s="49">
        <v>4</v>
      </c>
      <c r="N151" s="9">
        <v>5</v>
      </c>
      <c r="O151" s="9">
        <v>56</v>
      </c>
    </row>
    <row r="152" spans="1:15" s="9" customFormat="1" ht="27.75" customHeight="1" x14ac:dyDescent="0.25">
      <c r="A152" s="9" t="s">
        <v>277</v>
      </c>
      <c r="B152" s="9" t="s">
        <v>425</v>
      </c>
      <c r="D152" s="9" t="s">
        <v>244</v>
      </c>
      <c r="E152" s="9" t="s">
        <v>199</v>
      </c>
      <c r="F152" s="49"/>
      <c r="G152" s="11" t="s">
        <v>520</v>
      </c>
      <c r="H152" s="10"/>
      <c r="I152" s="10"/>
      <c r="J152" s="11"/>
      <c r="K152" s="11"/>
      <c r="M152" s="49">
        <v>1</v>
      </c>
      <c r="N152" s="9">
        <v>12</v>
      </c>
      <c r="O152" s="9">
        <v>70</v>
      </c>
    </row>
    <row r="153" spans="1:15" s="9" customFormat="1" ht="27.75" customHeight="1" x14ac:dyDescent="0.25">
      <c r="A153" s="9" t="s">
        <v>277</v>
      </c>
      <c r="B153" s="9" t="s">
        <v>425</v>
      </c>
      <c r="D153" s="9" t="s">
        <v>444</v>
      </c>
      <c r="E153" s="9" t="s">
        <v>145</v>
      </c>
      <c r="F153" s="49"/>
      <c r="G153" s="11" t="s">
        <v>544</v>
      </c>
      <c r="H153" s="10"/>
      <c r="I153" s="10"/>
      <c r="J153" s="11"/>
      <c r="K153" s="11"/>
      <c r="M153" s="49">
        <v>2</v>
      </c>
      <c r="N153" s="9">
        <v>5</v>
      </c>
      <c r="O153" s="9">
        <v>40</v>
      </c>
    </row>
    <row r="154" spans="1:15" s="9" customFormat="1" ht="27.75" customHeight="1" x14ac:dyDescent="0.25">
      <c r="A154" s="9" t="s">
        <v>277</v>
      </c>
      <c r="B154" s="9" t="s">
        <v>425</v>
      </c>
      <c r="D154" s="9" t="s">
        <v>444</v>
      </c>
      <c r="E154" s="9" t="s">
        <v>151</v>
      </c>
      <c r="F154" s="49"/>
      <c r="G154" s="11" t="s">
        <v>577</v>
      </c>
      <c r="H154" s="10"/>
      <c r="I154" s="10"/>
      <c r="J154" s="11"/>
      <c r="K154" s="11"/>
      <c r="M154" s="49">
        <v>6</v>
      </c>
      <c r="N154" s="9">
        <v>5</v>
      </c>
      <c r="O154" s="9">
        <v>80</v>
      </c>
    </row>
    <row r="155" spans="1:15" s="9" customFormat="1" ht="27.75" customHeight="1" x14ac:dyDescent="0.25">
      <c r="A155" s="9" t="s">
        <v>277</v>
      </c>
      <c r="B155" s="9" t="s">
        <v>425</v>
      </c>
      <c r="D155" s="9" t="s">
        <v>444</v>
      </c>
      <c r="E155" s="9" t="s">
        <v>153</v>
      </c>
      <c r="F155" s="49"/>
      <c r="G155" s="11" t="s">
        <v>574</v>
      </c>
      <c r="H155" s="10"/>
      <c r="I155" s="10"/>
      <c r="J155" s="11"/>
      <c r="K155" s="11"/>
      <c r="M155" s="49">
        <v>4</v>
      </c>
      <c r="N155" s="9">
        <v>5</v>
      </c>
      <c r="O155" s="9">
        <v>70</v>
      </c>
    </row>
    <row r="156" spans="1:15" s="9" customFormat="1" ht="27.75" customHeight="1" x14ac:dyDescent="0.25">
      <c r="A156" s="9" t="s">
        <v>277</v>
      </c>
      <c r="B156" s="9" t="s">
        <v>424</v>
      </c>
      <c r="D156" s="9" t="s">
        <v>438</v>
      </c>
      <c r="E156" s="9" t="s">
        <v>139</v>
      </c>
      <c r="F156" s="49"/>
      <c r="G156" s="11" t="s">
        <v>532</v>
      </c>
      <c r="H156" s="10"/>
      <c r="I156" s="10"/>
      <c r="J156" s="11"/>
      <c r="K156" s="11"/>
      <c r="M156" s="49">
        <v>6</v>
      </c>
      <c r="N156" s="9">
        <v>5</v>
      </c>
      <c r="O156" s="9">
        <v>90</v>
      </c>
    </row>
    <row r="157" spans="1:15" s="9" customFormat="1" ht="27.75" customHeight="1" x14ac:dyDescent="0.25">
      <c r="A157" s="9" t="s">
        <v>277</v>
      </c>
      <c r="B157" s="9" t="s">
        <v>424</v>
      </c>
      <c r="D157" s="9" t="s">
        <v>438</v>
      </c>
      <c r="E157" s="9" t="s">
        <v>349</v>
      </c>
      <c r="F157" s="49"/>
      <c r="G157" s="11" t="s">
        <v>532</v>
      </c>
      <c r="H157" s="10"/>
      <c r="I157" s="10"/>
      <c r="J157" s="11"/>
      <c r="K157" s="11"/>
      <c r="M157" s="49">
        <v>1</v>
      </c>
      <c r="N157" s="9">
        <v>5</v>
      </c>
      <c r="O157" s="9">
        <v>108</v>
      </c>
    </row>
    <row r="158" spans="1:15" s="9" customFormat="1" ht="27.75" customHeight="1" x14ac:dyDescent="0.25">
      <c r="A158" s="9" t="s">
        <v>277</v>
      </c>
      <c r="B158" s="9" t="s">
        <v>424</v>
      </c>
      <c r="D158" s="9" t="s">
        <v>313</v>
      </c>
      <c r="E158" s="9" t="s">
        <v>166</v>
      </c>
      <c r="F158" s="49"/>
      <c r="G158" s="11" t="s">
        <v>530</v>
      </c>
      <c r="H158" s="10"/>
      <c r="I158" s="10"/>
      <c r="J158" s="11"/>
      <c r="K158" s="11"/>
      <c r="M158" s="49">
        <v>6</v>
      </c>
      <c r="N158" s="9">
        <v>10</v>
      </c>
      <c r="O158" s="9">
        <v>219</v>
      </c>
    </row>
    <row r="159" spans="1:15" s="9" customFormat="1" ht="27.75" customHeight="1" x14ac:dyDescent="0.25">
      <c r="A159" s="9" t="s">
        <v>277</v>
      </c>
      <c r="B159" s="9" t="s">
        <v>424</v>
      </c>
      <c r="D159" s="9" t="s">
        <v>313</v>
      </c>
      <c r="E159" s="9" t="s">
        <v>385</v>
      </c>
      <c r="F159" s="49"/>
      <c r="G159" s="11" t="s">
        <v>518</v>
      </c>
      <c r="H159" s="10"/>
      <c r="I159" s="10"/>
      <c r="J159" s="11"/>
      <c r="K159" s="11"/>
      <c r="M159" s="49">
        <v>3</v>
      </c>
      <c r="N159" s="9">
        <v>10</v>
      </c>
      <c r="O159" s="9">
        <v>120</v>
      </c>
    </row>
    <row r="160" spans="1:15" s="9" customFormat="1" ht="27.75" customHeight="1" x14ac:dyDescent="0.25">
      <c r="A160" s="9" t="s">
        <v>277</v>
      </c>
      <c r="B160" s="9" t="s">
        <v>424</v>
      </c>
      <c r="D160" s="9" t="s">
        <v>445</v>
      </c>
      <c r="E160" s="9" t="s">
        <v>160</v>
      </c>
      <c r="F160" s="49"/>
      <c r="G160" s="11" t="s">
        <v>518</v>
      </c>
      <c r="H160" s="10"/>
      <c r="I160" s="10"/>
      <c r="J160" s="11"/>
      <c r="K160" s="11"/>
      <c r="M160" s="49">
        <v>2</v>
      </c>
      <c r="N160" s="9">
        <v>9</v>
      </c>
      <c r="O160" s="9">
        <v>72</v>
      </c>
    </row>
    <row r="161" spans="1:15" s="9" customFormat="1" ht="27.75" customHeight="1" x14ac:dyDescent="0.25">
      <c r="A161" s="9" t="s">
        <v>277</v>
      </c>
      <c r="B161" s="9" t="s">
        <v>425</v>
      </c>
      <c r="D161" s="9" t="s">
        <v>212</v>
      </c>
      <c r="E161" s="9" t="s">
        <v>324</v>
      </c>
      <c r="F161" s="49"/>
      <c r="G161" s="11" t="s">
        <v>520</v>
      </c>
      <c r="H161" s="10"/>
      <c r="I161" s="10"/>
      <c r="J161" s="11"/>
      <c r="K161" s="11"/>
      <c r="M161" s="49">
        <v>6</v>
      </c>
      <c r="N161" s="9">
        <v>5</v>
      </c>
      <c r="O161" s="9">
        <v>100</v>
      </c>
    </row>
    <row r="162" spans="1:15" s="9" customFormat="1" ht="27.75" customHeight="1" x14ac:dyDescent="0.25">
      <c r="A162" s="9" t="s">
        <v>277</v>
      </c>
      <c r="B162" s="9" t="s">
        <v>425</v>
      </c>
      <c r="D162" s="9" t="s">
        <v>257</v>
      </c>
      <c r="E162" s="9" t="s">
        <v>186</v>
      </c>
      <c r="F162" s="49"/>
      <c r="G162" s="11" t="s">
        <v>520</v>
      </c>
      <c r="H162" s="10"/>
      <c r="I162" s="10"/>
      <c r="J162" s="11"/>
      <c r="K162" s="11"/>
      <c r="M162" s="49">
        <v>1</v>
      </c>
      <c r="N162" s="9">
        <v>9</v>
      </c>
      <c r="O162" s="9">
        <v>36</v>
      </c>
    </row>
    <row r="163" spans="1:15" s="9" customFormat="1" ht="27.75" customHeight="1" x14ac:dyDescent="0.25">
      <c r="A163" s="9" t="s">
        <v>277</v>
      </c>
      <c r="B163" s="9" t="s">
        <v>425</v>
      </c>
      <c r="D163" s="9" t="s">
        <v>257</v>
      </c>
      <c r="E163" s="9" t="s">
        <v>322</v>
      </c>
      <c r="F163" s="49"/>
      <c r="G163" s="11" t="s">
        <v>520</v>
      </c>
      <c r="H163" s="10"/>
      <c r="I163" s="10"/>
      <c r="J163" s="11"/>
      <c r="K163" s="11"/>
      <c r="M163" s="49">
        <v>2</v>
      </c>
      <c r="N163" s="9">
        <v>9</v>
      </c>
      <c r="O163" s="9">
        <v>72</v>
      </c>
    </row>
    <row r="164" spans="1:15" s="9" customFormat="1" ht="27.75" customHeight="1" x14ac:dyDescent="0.25">
      <c r="A164" s="9" t="s">
        <v>277</v>
      </c>
      <c r="B164" s="9" t="s">
        <v>425</v>
      </c>
      <c r="D164" s="9" t="s">
        <v>8</v>
      </c>
      <c r="E164" s="9" t="s">
        <v>126</v>
      </c>
      <c r="F164" s="49"/>
      <c r="G164" s="11" t="s">
        <v>533</v>
      </c>
      <c r="H164" s="10"/>
      <c r="I164" s="10"/>
      <c r="J164" s="11"/>
      <c r="K164" s="11"/>
      <c r="M164" s="49">
        <v>2</v>
      </c>
      <c r="N164" s="9">
        <v>4</v>
      </c>
      <c r="O164" s="9">
        <v>32</v>
      </c>
    </row>
    <row r="165" spans="1:15" s="9" customFormat="1" ht="27.75" customHeight="1" x14ac:dyDescent="0.25">
      <c r="A165" s="9" t="s">
        <v>277</v>
      </c>
      <c r="B165" s="9" t="s">
        <v>424</v>
      </c>
      <c r="D165" s="9" t="s">
        <v>436</v>
      </c>
      <c r="E165" s="9" t="s">
        <v>143</v>
      </c>
      <c r="F165" s="49"/>
      <c r="G165" s="11" t="s">
        <v>532</v>
      </c>
      <c r="H165" s="10"/>
      <c r="I165" s="10"/>
      <c r="J165" s="11"/>
      <c r="K165" s="11"/>
      <c r="M165" s="49">
        <v>4</v>
      </c>
      <c r="N165" s="9">
        <v>4</v>
      </c>
      <c r="O165" s="9">
        <v>48</v>
      </c>
    </row>
    <row r="166" spans="1:15" s="9" customFormat="1" ht="27.75" customHeight="1" x14ac:dyDescent="0.25">
      <c r="A166" s="9" t="s">
        <v>277</v>
      </c>
      <c r="B166" s="9" t="s">
        <v>424</v>
      </c>
      <c r="D166" s="9" t="s">
        <v>436</v>
      </c>
      <c r="E166" s="9" t="s">
        <v>132</v>
      </c>
      <c r="F166" s="49"/>
      <c r="G166" s="11" t="s">
        <v>527</v>
      </c>
      <c r="H166" s="10"/>
      <c r="I166" s="10"/>
      <c r="J166" s="11"/>
      <c r="K166" s="11"/>
      <c r="M166" s="49">
        <v>1</v>
      </c>
      <c r="N166" s="9">
        <v>9</v>
      </c>
      <c r="O166" s="9">
        <v>72</v>
      </c>
    </row>
    <row r="167" spans="1:15" s="9" customFormat="1" ht="27.75" customHeight="1" x14ac:dyDescent="0.25">
      <c r="A167" s="9" t="s">
        <v>277</v>
      </c>
      <c r="B167" s="9" t="s">
        <v>424</v>
      </c>
      <c r="D167" s="9" t="s">
        <v>436</v>
      </c>
      <c r="E167" s="9" t="s">
        <v>161</v>
      </c>
      <c r="F167" s="49"/>
      <c r="G167" s="11" t="s">
        <v>527</v>
      </c>
      <c r="H167" s="10"/>
      <c r="I167" s="10"/>
      <c r="J167" s="11"/>
      <c r="K167" s="11"/>
      <c r="M167" s="49">
        <v>6</v>
      </c>
      <c r="N167" s="9">
        <v>5</v>
      </c>
      <c r="O167" s="9">
        <v>100</v>
      </c>
    </row>
    <row r="168" spans="1:15" s="9" customFormat="1" ht="27.75" customHeight="1" x14ac:dyDescent="0.25">
      <c r="A168" s="9" t="s">
        <v>277</v>
      </c>
      <c r="B168" s="9" t="s">
        <v>424</v>
      </c>
      <c r="D168" s="9" t="s">
        <v>436</v>
      </c>
      <c r="E168" s="9" t="s">
        <v>150</v>
      </c>
      <c r="F168" s="49"/>
      <c r="G168" s="11" t="s">
        <v>527</v>
      </c>
      <c r="H168" s="10"/>
      <c r="I168" s="10"/>
      <c r="J168" s="11"/>
      <c r="K168" s="11"/>
      <c r="M168" s="49">
        <v>8</v>
      </c>
      <c r="N168" s="9">
        <v>5</v>
      </c>
      <c r="O168" s="9">
        <v>119</v>
      </c>
    </row>
    <row r="169" spans="1:15" s="9" customFormat="1" ht="27.75" customHeight="1" x14ac:dyDescent="0.25">
      <c r="A169" s="9" t="s">
        <v>277</v>
      </c>
      <c r="B169" s="9" t="s">
        <v>424</v>
      </c>
      <c r="D169" s="9" t="s">
        <v>436</v>
      </c>
      <c r="E169" s="9" t="s">
        <v>124</v>
      </c>
      <c r="F169" s="49"/>
      <c r="G169" s="11" t="s">
        <v>527</v>
      </c>
      <c r="H169" s="10"/>
      <c r="I169" s="10"/>
      <c r="J169" s="11"/>
      <c r="K169" s="11"/>
      <c r="M169" s="49">
        <v>4</v>
      </c>
      <c r="N169" s="9">
        <v>9</v>
      </c>
      <c r="O169" s="9">
        <v>143</v>
      </c>
    </row>
    <row r="170" spans="1:15" s="9" customFormat="1" ht="27.75" customHeight="1" x14ac:dyDescent="0.25">
      <c r="A170" s="9" t="s">
        <v>277</v>
      </c>
      <c r="B170" s="9" t="s">
        <v>424</v>
      </c>
      <c r="D170" s="9" t="s">
        <v>436</v>
      </c>
      <c r="E170" s="9" t="s">
        <v>136</v>
      </c>
      <c r="F170" s="49"/>
      <c r="G170" s="11" t="s">
        <v>529</v>
      </c>
      <c r="H170" s="10"/>
      <c r="I170" s="10"/>
      <c r="J170" s="11"/>
      <c r="K170" s="11"/>
      <c r="M170" s="49">
        <v>3</v>
      </c>
      <c r="N170" s="9">
        <v>9</v>
      </c>
      <c r="O170" s="9">
        <v>108</v>
      </c>
    </row>
    <row r="171" spans="1:15" s="9" customFormat="1" ht="27.75" customHeight="1" x14ac:dyDescent="0.25">
      <c r="A171" s="9" t="s">
        <v>277</v>
      </c>
      <c r="B171" s="9" t="s">
        <v>424</v>
      </c>
      <c r="D171" s="9" t="s">
        <v>436</v>
      </c>
      <c r="E171" s="9" t="s">
        <v>102</v>
      </c>
      <c r="F171" s="49"/>
      <c r="G171" s="11" t="s">
        <v>527</v>
      </c>
      <c r="H171" s="10"/>
      <c r="I171" s="10"/>
      <c r="J171" s="11"/>
      <c r="K171" s="11"/>
      <c r="M171" s="49">
        <v>6</v>
      </c>
      <c r="N171" s="9">
        <v>5</v>
      </c>
      <c r="O171" s="9">
        <v>100</v>
      </c>
    </row>
    <row r="172" spans="1:15" s="9" customFormat="1" ht="27.75" customHeight="1" x14ac:dyDescent="0.25">
      <c r="A172" s="9" t="s">
        <v>277</v>
      </c>
      <c r="B172" s="9" t="s">
        <v>424</v>
      </c>
      <c r="D172" s="9" t="s">
        <v>436</v>
      </c>
      <c r="E172" s="9" t="s">
        <v>103</v>
      </c>
      <c r="F172" s="49"/>
      <c r="G172" s="11" t="s">
        <v>527</v>
      </c>
      <c r="H172" s="10"/>
      <c r="I172" s="10"/>
      <c r="J172" s="11"/>
      <c r="K172" s="11"/>
      <c r="M172" s="49">
        <v>1</v>
      </c>
      <c r="N172" s="9">
        <v>9</v>
      </c>
      <c r="O172" s="9">
        <v>54</v>
      </c>
    </row>
    <row r="173" spans="1:15" s="9" customFormat="1" ht="27.75" customHeight="1" x14ac:dyDescent="0.25">
      <c r="A173" s="9" t="s">
        <v>277</v>
      </c>
      <c r="B173" s="9" t="s">
        <v>424</v>
      </c>
      <c r="D173" s="9" t="s">
        <v>436</v>
      </c>
      <c r="E173" s="9" t="s">
        <v>100</v>
      </c>
      <c r="F173" s="49"/>
      <c r="G173" s="11" t="s">
        <v>529</v>
      </c>
      <c r="H173" s="10"/>
      <c r="I173" s="10"/>
      <c r="J173" s="11"/>
      <c r="K173" s="11"/>
      <c r="M173" s="49">
        <v>3</v>
      </c>
      <c r="N173" s="9">
        <v>9</v>
      </c>
      <c r="O173" s="9">
        <v>112</v>
      </c>
    </row>
    <row r="174" spans="1:15" s="9" customFormat="1" ht="27.75" customHeight="1" x14ac:dyDescent="0.25">
      <c r="A174" s="9" t="s">
        <v>277</v>
      </c>
      <c r="B174" s="9" t="s">
        <v>425</v>
      </c>
      <c r="D174" s="9" t="s">
        <v>265</v>
      </c>
      <c r="E174" s="9" t="s">
        <v>311</v>
      </c>
      <c r="F174" s="49"/>
      <c r="G174" s="11" t="s">
        <v>561</v>
      </c>
      <c r="H174" s="10"/>
      <c r="I174" s="10"/>
      <c r="J174" s="11"/>
      <c r="K174" s="11"/>
      <c r="M174" s="49">
        <v>6</v>
      </c>
      <c r="N174" s="9">
        <v>5</v>
      </c>
      <c r="O174" s="9">
        <v>90</v>
      </c>
    </row>
    <row r="175" spans="1:15" s="9" customFormat="1" ht="27.75" customHeight="1" x14ac:dyDescent="0.25">
      <c r="A175" s="9" t="s">
        <v>277</v>
      </c>
      <c r="B175" s="9" t="s">
        <v>425</v>
      </c>
      <c r="D175" s="9" t="s">
        <v>265</v>
      </c>
      <c r="E175" s="9" t="s">
        <v>258</v>
      </c>
      <c r="F175" s="49"/>
      <c r="G175" s="11" t="s">
        <v>568</v>
      </c>
      <c r="H175" s="10"/>
      <c r="I175" s="10"/>
      <c r="J175" s="11"/>
      <c r="K175" s="11"/>
      <c r="M175" s="49">
        <v>2</v>
      </c>
      <c r="N175" s="9">
        <v>10</v>
      </c>
      <c r="O175" s="9">
        <v>120</v>
      </c>
    </row>
    <row r="176" spans="1:15" s="9" customFormat="1" ht="27.75" customHeight="1" x14ac:dyDescent="0.25">
      <c r="A176" s="9" t="s">
        <v>277</v>
      </c>
      <c r="B176" s="9" t="s">
        <v>425</v>
      </c>
      <c r="D176" s="9" t="s">
        <v>265</v>
      </c>
      <c r="E176" s="9" t="s">
        <v>267</v>
      </c>
      <c r="F176" s="49"/>
      <c r="G176" s="11" t="s">
        <v>562</v>
      </c>
      <c r="H176" s="10"/>
      <c r="I176" s="10"/>
      <c r="J176" s="11"/>
      <c r="K176" s="11"/>
      <c r="M176" s="49">
        <v>4</v>
      </c>
      <c r="N176" s="9">
        <v>10</v>
      </c>
      <c r="O176" s="9">
        <v>160</v>
      </c>
    </row>
    <row r="177" spans="1:15" s="9" customFormat="1" ht="27.75" customHeight="1" x14ac:dyDescent="0.25">
      <c r="A177" s="9" t="s">
        <v>277</v>
      </c>
      <c r="B177" s="9" t="s">
        <v>425</v>
      </c>
      <c r="D177" s="9" t="s">
        <v>265</v>
      </c>
      <c r="E177" s="9" t="s">
        <v>404</v>
      </c>
      <c r="F177" s="49"/>
      <c r="G177" s="11" t="s">
        <v>520</v>
      </c>
      <c r="H177" s="10"/>
      <c r="I177" s="10"/>
      <c r="J177" s="11"/>
      <c r="K177" s="11"/>
      <c r="M177" s="49">
        <v>5</v>
      </c>
      <c r="N177" s="9">
        <v>5</v>
      </c>
      <c r="O177" s="9">
        <v>100</v>
      </c>
    </row>
    <row r="178" spans="1:15" s="9" customFormat="1" ht="27.75" customHeight="1" x14ac:dyDescent="0.25">
      <c r="A178" s="9" t="s">
        <v>277</v>
      </c>
      <c r="B178" s="9" t="s">
        <v>425</v>
      </c>
      <c r="D178" s="9" t="s">
        <v>265</v>
      </c>
      <c r="E178" s="9" t="s">
        <v>410</v>
      </c>
      <c r="F178" s="49"/>
      <c r="G178" s="11" t="s">
        <v>520</v>
      </c>
      <c r="H178" s="10"/>
      <c r="I178" s="10"/>
      <c r="J178" s="11"/>
      <c r="K178" s="11"/>
      <c r="M178" s="49">
        <v>5</v>
      </c>
      <c r="N178" s="9">
        <v>5</v>
      </c>
      <c r="O178" s="9">
        <v>100</v>
      </c>
    </row>
    <row r="179" spans="1:15" s="9" customFormat="1" ht="27.75" customHeight="1" x14ac:dyDescent="0.25">
      <c r="A179" s="9" t="s">
        <v>277</v>
      </c>
      <c r="B179" s="9" t="s">
        <v>425</v>
      </c>
      <c r="D179" s="9" t="s">
        <v>265</v>
      </c>
      <c r="E179" s="9" t="s">
        <v>412</v>
      </c>
      <c r="F179" s="49"/>
      <c r="G179" s="11" t="s">
        <v>520</v>
      </c>
      <c r="H179" s="10"/>
      <c r="I179" s="10"/>
      <c r="J179" s="11"/>
      <c r="K179" s="11"/>
      <c r="M179" s="49">
        <v>5</v>
      </c>
      <c r="N179" s="9">
        <v>5</v>
      </c>
      <c r="O179" s="9">
        <v>100</v>
      </c>
    </row>
    <row r="180" spans="1:15" s="9" customFormat="1" ht="27.75" customHeight="1" x14ac:dyDescent="0.25">
      <c r="A180" s="9" t="s">
        <v>277</v>
      </c>
      <c r="B180" s="9" t="s">
        <v>425</v>
      </c>
      <c r="D180" s="9" t="s">
        <v>265</v>
      </c>
      <c r="E180" s="9" t="s">
        <v>378</v>
      </c>
      <c r="F180" s="49"/>
      <c r="G180" s="11" t="s">
        <v>520</v>
      </c>
      <c r="H180" s="10"/>
      <c r="I180" s="10"/>
      <c r="J180" s="11"/>
      <c r="K180" s="11"/>
      <c r="M180" s="49">
        <v>2</v>
      </c>
      <c r="N180" s="9">
        <v>5</v>
      </c>
      <c r="O180" s="9">
        <v>40</v>
      </c>
    </row>
    <row r="181" spans="1:15" s="9" customFormat="1" ht="27.75" customHeight="1" x14ac:dyDescent="0.25">
      <c r="A181" s="9" t="s">
        <v>277</v>
      </c>
      <c r="B181" s="9" t="s">
        <v>425</v>
      </c>
      <c r="D181" s="9" t="s">
        <v>265</v>
      </c>
      <c r="E181" s="9" t="s">
        <v>413</v>
      </c>
      <c r="F181" s="49"/>
      <c r="G181" s="11" t="s">
        <v>520</v>
      </c>
      <c r="H181" s="10"/>
      <c r="I181" s="10"/>
      <c r="J181" s="11"/>
      <c r="K181" s="11"/>
      <c r="M181" s="49">
        <v>4</v>
      </c>
      <c r="N181" s="9">
        <v>5</v>
      </c>
      <c r="O181" s="9">
        <v>80</v>
      </c>
    </row>
    <row r="182" spans="1:15" s="9" customFormat="1" ht="27.75" customHeight="1" x14ac:dyDescent="0.25">
      <c r="A182" s="9" t="s">
        <v>277</v>
      </c>
      <c r="B182" s="9" t="s">
        <v>425</v>
      </c>
      <c r="D182" s="9" t="s">
        <v>265</v>
      </c>
      <c r="E182" s="9" t="s">
        <v>447</v>
      </c>
      <c r="F182" s="49"/>
      <c r="G182" s="11" t="s">
        <v>563</v>
      </c>
      <c r="H182" s="10"/>
      <c r="I182" s="10"/>
      <c r="J182" s="11"/>
      <c r="K182" s="11"/>
      <c r="M182" s="49">
        <v>7</v>
      </c>
      <c r="N182" s="9">
        <v>10</v>
      </c>
      <c r="O182" s="9">
        <v>282</v>
      </c>
    </row>
    <row r="183" spans="1:15" s="9" customFormat="1" ht="27.75" customHeight="1" x14ac:dyDescent="0.25">
      <c r="A183" s="9" t="s">
        <v>277</v>
      </c>
      <c r="B183" s="9" t="s">
        <v>425</v>
      </c>
      <c r="D183" s="9" t="s">
        <v>444</v>
      </c>
      <c r="E183" s="9" t="s">
        <v>97</v>
      </c>
      <c r="F183" s="49"/>
      <c r="G183" s="11" t="s">
        <v>549</v>
      </c>
      <c r="H183" s="10"/>
      <c r="I183" s="10"/>
      <c r="J183" s="11"/>
      <c r="K183" s="11"/>
      <c r="M183" s="49">
        <v>4</v>
      </c>
      <c r="N183" s="9">
        <v>5</v>
      </c>
      <c r="O183" s="9">
        <v>70</v>
      </c>
    </row>
    <row r="184" spans="1:15" s="9" customFormat="1" ht="27.75" customHeight="1" x14ac:dyDescent="0.25">
      <c r="A184" s="9" t="s">
        <v>277</v>
      </c>
      <c r="B184" s="9" t="s">
        <v>425</v>
      </c>
      <c r="D184" s="9" t="s">
        <v>444</v>
      </c>
      <c r="E184" s="9" t="s">
        <v>109</v>
      </c>
      <c r="F184" s="49"/>
      <c r="G184" s="11" t="s">
        <v>575</v>
      </c>
      <c r="H184" s="10"/>
      <c r="I184" s="10"/>
      <c r="J184" s="11"/>
      <c r="K184" s="11"/>
      <c r="M184" s="49">
        <v>6</v>
      </c>
      <c r="N184" s="9">
        <v>5</v>
      </c>
      <c r="O184" s="9">
        <v>90</v>
      </c>
    </row>
    <row r="185" spans="1:15" s="9" customFormat="1" ht="27.75" customHeight="1" x14ac:dyDescent="0.25">
      <c r="A185" s="9" t="s">
        <v>277</v>
      </c>
      <c r="B185" s="9" t="s">
        <v>425</v>
      </c>
      <c r="D185" s="9" t="s">
        <v>240</v>
      </c>
      <c r="E185" s="9" t="s">
        <v>308</v>
      </c>
      <c r="F185" s="49"/>
      <c r="G185" s="11" t="s">
        <v>520</v>
      </c>
      <c r="H185" s="10"/>
      <c r="I185" s="10"/>
      <c r="J185" s="11"/>
      <c r="K185" s="11"/>
      <c r="M185" s="49">
        <v>3</v>
      </c>
      <c r="N185" s="9">
        <v>10</v>
      </c>
      <c r="O185" s="9">
        <v>135</v>
      </c>
    </row>
    <row r="186" spans="1:15" s="9" customFormat="1" ht="27.75" customHeight="1" x14ac:dyDescent="0.25">
      <c r="A186" s="9" t="s">
        <v>277</v>
      </c>
      <c r="B186" s="9" t="s">
        <v>425</v>
      </c>
      <c r="D186" s="9" t="s">
        <v>240</v>
      </c>
      <c r="E186" s="9" t="s">
        <v>225</v>
      </c>
      <c r="F186" s="49"/>
      <c r="G186" s="11" t="s">
        <v>520</v>
      </c>
      <c r="H186" s="10"/>
      <c r="I186" s="10"/>
      <c r="J186" s="11"/>
      <c r="K186" s="11"/>
      <c r="M186" s="49">
        <v>5</v>
      </c>
      <c r="N186" s="9">
        <v>5</v>
      </c>
      <c r="O186" s="9">
        <v>86</v>
      </c>
    </row>
    <row r="187" spans="1:15" s="9" customFormat="1" ht="27.75" customHeight="1" x14ac:dyDescent="0.25">
      <c r="A187" s="9" t="s">
        <v>277</v>
      </c>
      <c r="B187" s="9" t="s">
        <v>425</v>
      </c>
      <c r="D187" s="9" t="s">
        <v>240</v>
      </c>
      <c r="E187" s="9" t="s">
        <v>323</v>
      </c>
      <c r="F187" s="49"/>
      <c r="G187" s="11" t="s">
        <v>520</v>
      </c>
      <c r="H187" s="10"/>
      <c r="I187" s="10"/>
      <c r="J187" s="11"/>
      <c r="K187" s="11"/>
      <c r="M187" s="49">
        <v>5</v>
      </c>
      <c r="N187" s="9">
        <v>5</v>
      </c>
      <c r="O187" s="9">
        <v>60</v>
      </c>
    </row>
    <row r="188" spans="1:15" s="9" customFormat="1" ht="27.75" customHeight="1" x14ac:dyDescent="0.25">
      <c r="A188" s="9" t="s">
        <v>277</v>
      </c>
      <c r="B188" s="9" t="s">
        <v>425</v>
      </c>
      <c r="D188" s="9" t="s">
        <v>240</v>
      </c>
      <c r="E188" s="9" t="s">
        <v>405</v>
      </c>
      <c r="F188" s="49"/>
      <c r="G188" s="11" t="s">
        <v>520</v>
      </c>
      <c r="H188" s="10"/>
      <c r="I188" s="10"/>
      <c r="J188" s="11"/>
      <c r="K188" s="11"/>
      <c r="M188" s="49">
        <v>9</v>
      </c>
      <c r="N188" s="9">
        <v>5</v>
      </c>
      <c r="O188" s="9">
        <v>165</v>
      </c>
    </row>
    <row r="189" spans="1:15" s="9" customFormat="1" ht="27.75" customHeight="1" x14ac:dyDescent="0.25">
      <c r="A189" s="9" t="s">
        <v>277</v>
      </c>
      <c r="B189" s="9" t="s">
        <v>425</v>
      </c>
      <c r="D189" s="9" t="s">
        <v>373</v>
      </c>
      <c r="E189" s="9" t="s">
        <v>134</v>
      </c>
      <c r="F189" s="49"/>
      <c r="G189" s="11" t="s">
        <v>539</v>
      </c>
      <c r="H189" s="10"/>
      <c r="I189" s="10"/>
      <c r="J189" s="11"/>
      <c r="K189" s="11"/>
      <c r="M189" s="49">
        <v>4</v>
      </c>
      <c r="N189" s="9">
        <v>9</v>
      </c>
      <c r="O189" s="9">
        <v>144</v>
      </c>
    </row>
    <row r="190" spans="1:15" s="9" customFormat="1" ht="27.75" customHeight="1" x14ac:dyDescent="0.25">
      <c r="A190" s="9" t="s">
        <v>277</v>
      </c>
      <c r="B190" s="9" t="s">
        <v>425</v>
      </c>
      <c r="D190" s="9" t="s">
        <v>373</v>
      </c>
      <c r="E190" s="9" t="s">
        <v>124</v>
      </c>
      <c r="F190" s="49"/>
      <c r="G190" s="11" t="s">
        <v>576</v>
      </c>
      <c r="H190" s="10"/>
      <c r="I190" s="10"/>
      <c r="J190" s="11"/>
      <c r="K190" s="11"/>
      <c r="M190" s="49">
        <v>4</v>
      </c>
      <c r="N190" s="9">
        <v>9</v>
      </c>
      <c r="O190" s="9">
        <v>141</v>
      </c>
    </row>
    <row r="191" spans="1:15" s="9" customFormat="1" ht="27.75" customHeight="1" x14ac:dyDescent="0.25">
      <c r="A191" s="9" t="s">
        <v>277</v>
      </c>
      <c r="B191" s="9" t="s">
        <v>425</v>
      </c>
      <c r="D191" s="9" t="s">
        <v>439</v>
      </c>
      <c r="E191" s="9" t="s">
        <v>408</v>
      </c>
      <c r="F191" s="49"/>
      <c r="G191" s="11" t="s">
        <v>534</v>
      </c>
      <c r="H191" s="10"/>
      <c r="I191" s="10"/>
      <c r="J191" s="11"/>
      <c r="K191" s="11"/>
      <c r="M191" s="49">
        <v>2</v>
      </c>
      <c r="N191" s="9">
        <v>16</v>
      </c>
      <c r="O191" s="9">
        <v>96</v>
      </c>
    </row>
    <row r="192" spans="1:15" s="9" customFormat="1" ht="27.75" customHeight="1" x14ac:dyDescent="0.25">
      <c r="A192" s="9" t="s">
        <v>277</v>
      </c>
      <c r="B192" s="9" t="s">
        <v>425</v>
      </c>
      <c r="D192" s="9" t="s">
        <v>439</v>
      </c>
      <c r="E192" s="9" t="s">
        <v>202</v>
      </c>
      <c r="F192" s="49"/>
      <c r="G192" s="11" t="s">
        <v>519</v>
      </c>
      <c r="H192" s="10"/>
      <c r="I192" s="10"/>
      <c r="J192" s="11"/>
      <c r="K192" s="11"/>
      <c r="M192" s="49">
        <v>4</v>
      </c>
      <c r="N192" s="9">
        <v>10</v>
      </c>
      <c r="O192" s="9">
        <v>160</v>
      </c>
    </row>
    <row r="193" spans="1:15" s="9" customFormat="1" ht="27.75" customHeight="1" x14ac:dyDescent="0.25">
      <c r="A193" s="9" t="s">
        <v>277</v>
      </c>
      <c r="B193" s="9" t="s">
        <v>425</v>
      </c>
      <c r="D193" s="9" t="s">
        <v>439</v>
      </c>
      <c r="E193" s="9" t="s">
        <v>303</v>
      </c>
      <c r="F193" s="49"/>
      <c r="G193" s="11" t="s">
        <v>551</v>
      </c>
      <c r="H193" s="10"/>
      <c r="I193" s="10"/>
      <c r="J193" s="11"/>
      <c r="K193" s="11"/>
      <c r="M193" s="49">
        <v>8</v>
      </c>
      <c r="N193" s="9">
        <v>10</v>
      </c>
      <c r="O193" s="9">
        <v>320</v>
      </c>
    </row>
    <row r="194" spans="1:15" s="9" customFormat="1" ht="27.75" customHeight="1" x14ac:dyDescent="0.25">
      <c r="A194" s="9" t="s">
        <v>277</v>
      </c>
      <c r="B194" s="9" t="s">
        <v>425</v>
      </c>
      <c r="D194" s="9" t="s">
        <v>440</v>
      </c>
      <c r="E194" s="9" t="s">
        <v>138</v>
      </c>
      <c r="F194" s="49"/>
      <c r="G194" s="11" t="s">
        <v>545</v>
      </c>
      <c r="H194" s="10"/>
      <c r="I194" s="10"/>
      <c r="J194" s="11"/>
      <c r="K194" s="11"/>
      <c r="M194" s="49">
        <v>6</v>
      </c>
      <c r="N194" s="9">
        <v>5</v>
      </c>
      <c r="O194" s="9">
        <v>96</v>
      </c>
    </row>
    <row r="195" spans="1:15" s="9" customFormat="1" ht="27.75" customHeight="1" x14ac:dyDescent="0.25">
      <c r="A195" s="9" t="s">
        <v>277</v>
      </c>
      <c r="B195" s="9" t="s">
        <v>425</v>
      </c>
      <c r="D195" s="9" t="s">
        <v>215</v>
      </c>
      <c r="E195" s="9" t="s">
        <v>139</v>
      </c>
      <c r="F195" s="49"/>
      <c r="G195" s="11" t="s">
        <v>520</v>
      </c>
      <c r="H195" s="10"/>
      <c r="I195" s="10"/>
      <c r="J195" s="11"/>
      <c r="K195" s="11"/>
      <c r="M195" s="49">
        <v>4</v>
      </c>
      <c r="N195" s="9">
        <v>5</v>
      </c>
      <c r="O195" s="9">
        <v>68</v>
      </c>
    </row>
    <row r="196" spans="1:15" s="9" customFormat="1" ht="27.75" customHeight="1" x14ac:dyDescent="0.25">
      <c r="A196" s="9" t="s">
        <v>277</v>
      </c>
      <c r="B196" s="9" t="s">
        <v>425</v>
      </c>
      <c r="D196" s="9" t="s">
        <v>215</v>
      </c>
      <c r="E196" s="9" t="s">
        <v>104</v>
      </c>
      <c r="F196" s="49"/>
      <c r="G196" s="11" t="s">
        <v>520</v>
      </c>
      <c r="H196" s="10"/>
      <c r="I196" s="10"/>
      <c r="J196" s="11"/>
      <c r="K196" s="11"/>
      <c r="M196" s="49">
        <v>6</v>
      </c>
      <c r="N196" s="9">
        <v>5</v>
      </c>
      <c r="O196" s="9">
        <v>90</v>
      </c>
    </row>
    <row r="197" spans="1:15" s="9" customFormat="1" ht="27.75" customHeight="1" x14ac:dyDescent="0.25">
      <c r="A197" s="9" t="s">
        <v>277</v>
      </c>
      <c r="B197" s="9" t="s">
        <v>425</v>
      </c>
      <c r="D197" s="9" t="s">
        <v>215</v>
      </c>
      <c r="E197" s="9" t="s">
        <v>312</v>
      </c>
      <c r="F197" s="49"/>
      <c r="G197" s="11" t="s">
        <v>520</v>
      </c>
      <c r="H197" s="10"/>
      <c r="I197" s="10"/>
      <c r="J197" s="11"/>
      <c r="K197" s="11"/>
      <c r="M197" s="49">
        <v>4</v>
      </c>
      <c r="N197" s="9">
        <v>9</v>
      </c>
      <c r="O197" s="9">
        <v>143</v>
      </c>
    </row>
    <row r="198" spans="1:15" s="9" customFormat="1" ht="27.75" customHeight="1" x14ac:dyDescent="0.25">
      <c r="A198" s="9" t="s">
        <v>277</v>
      </c>
      <c r="B198" s="9" t="s">
        <v>425</v>
      </c>
      <c r="D198" s="9" t="s">
        <v>215</v>
      </c>
      <c r="E198" s="9" t="s">
        <v>110</v>
      </c>
      <c r="F198" s="49"/>
      <c r="G198" s="11" t="s">
        <v>520</v>
      </c>
      <c r="H198" s="10"/>
      <c r="I198" s="10"/>
      <c r="J198" s="11"/>
      <c r="K198" s="11"/>
      <c r="M198" s="49">
        <v>4</v>
      </c>
      <c r="N198" s="9">
        <v>5</v>
      </c>
      <c r="O198" s="9">
        <v>64</v>
      </c>
    </row>
    <row r="199" spans="1:15" s="9" customFormat="1" ht="27.75" customHeight="1" x14ac:dyDescent="0.25">
      <c r="A199" s="9" t="s">
        <v>277</v>
      </c>
      <c r="B199" s="9" t="s">
        <v>424</v>
      </c>
      <c r="D199" s="9" t="s">
        <v>436</v>
      </c>
      <c r="E199" s="9" t="s">
        <v>227</v>
      </c>
      <c r="F199" s="49"/>
      <c r="G199" s="11" t="s">
        <v>527</v>
      </c>
      <c r="H199" s="10"/>
      <c r="I199" s="10"/>
      <c r="J199" s="11"/>
      <c r="K199" s="11"/>
      <c r="M199" s="49">
        <v>4</v>
      </c>
      <c r="N199" s="9">
        <v>5</v>
      </c>
      <c r="O199" s="9">
        <v>60</v>
      </c>
    </row>
    <row r="200" spans="1:15" s="9" customFormat="1" ht="27.75" customHeight="1" x14ac:dyDescent="0.25">
      <c r="A200" s="9" t="s">
        <v>277</v>
      </c>
      <c r="B200" s="9" t="s">
        <v>424</v>
      </c>
      <c r="D200" s="9" t="s">
        <v>436</v>
      </c>
      <c r="E200" s="9" t="s">
        <v>314</v>
      </c>
      <c r="F200" s="49"/>
      <c r="G200" s="11" t="s">
        <v>527</v>
      </c>
      <c r="H200" s="10"/>
      <c r="I200" s="10"/>
      <c r="J200" s="11"/>
      <c r="K200" s="11"/>
      <c r="M200" s="49">
        <v>1</v>
      </c>
      <c r="N200" s="9">
        <v>9</v>
      </c>
      <c r="O200" s="9">
        <v>83</v>
      </c>
    </row>
    <row r="201" spans="1:15" s="9" customFormat="1" ht="27.75" customHeight="1" x14ac:dyDescent="0.25">
      <c r="A201" s="9" t="s">
        <v>277</v>
      </c>
      <c r="B201" s="9" t="s">
        <v>424</v>
      </c>
      <c r="D201" s="9" t="s">
        <v>437</v>
      </c>
      <c r="E201" s="9" t="s">
        <v>92</v>
      </c>
      <c r="F201" s="49"/>
      <c r="G201" s="11" t="s">
        <v>530</v>
      </c>
      <c r="H201" s="10"/>
      <c r="I201" s="10"/>
      <c r="J201" s="11"/>
      <c r="K201" s="11"/>
      <c r="M201" s="49">
        <v>4</v>
      </c>
      <c r="N201" s="9">
        <v>5</v>
      </c>
      <c r="O201" s="9">
        <v>68</v>
      </c>
    </row>
    <row r="202" spans="1:15" s="9" customFormat="1" ht="27.75" customHeight="1" x14ac:dyDescent="0.25">
      <c r="A202" s="9" t="s">
        <v>277</v>
      </c>
      <c r="B202" s="9" t="s">
        <v>424</v>
      </c>
      <c r="D202" s="9" t="s">
        <v>437</v>
      </c>
      <c r="E202" s="9" t="s">
        <v>141</v>
      </c>
      <c r="F202" s="49"/>
      <c r="G202" s="11" t="s">
        <v>530</v>
      </c>
      <c r="H202" s="10"/>
      <c r="I202" s="10"/>
      <c r="J202" s="11"/>
      <c r="K202" s="11"/>
      <c r="M202" s="49">
        <v>3</v>
      </c>
      <c r="N202" s="9">
        <v>9</v>
      </c>
      <c r="O202" s="9">
        <v>104</v>
      </c>
    </row>
    <row r="203" spans="1:15" s="9" customFormat="1" ht="27.75" customHeight="1" x14ac:dyDescent="0.25">
      <c r="A203" s="9" t="s">
        <v>277</v>
      </c>
      <c r="B203" s="9" t="s">
        <v>424</v>
      </c>
      <c r="D203" s="9" t="s">
        <v>437</v>
      </c>
      <c r="E203" s="9" t="s">
        <v>301</v>
      </c>
      <c r="F203" s="49"/>
      <c r="G203" s="11" t="s">
        <v>531</v>
      </c>
      <c r="H203" s="10"/>
      <c r="I203" s="10"/>
      <c r="J203" s="11"/>
      <c r="K203" s="11"/>
      <c r="M203" s="49">
        <v>4</v>
      </c>
      <c r="N203" s="9">
        <v>16</v>
      </c>
      <c r="O203" s="9">
        <v>256</v>
      </c>
    </row>
    <row r="204" spans="1:15" s="9" customFormat="1" ht="27.75" customHeight="1" x14ac:dyDescent="0.25">
      <c r="A204" s="9" t="s">
        <v>277</v>
      </c>
      <c r="B204" s="9" t="s">
        <v>424</v>
      </c>
      <c r="D204" s="9" t="s">
        <v>438</v>
      </c>
      <c r="E204" s="9" t="s">
        <v>133</v>
      </c>
      <c r="F204" s="49"/>
      <c r="G204" s="11" t="s">
        <v>532</v>
      </c>
      <c r="H204" s="10"/>
      <c r="I204" s="10"/>
      <c r="J204" s="11"/>
      <c r="K204" s="11"/>
      <c r="M204" s="49">
        <v>3</v>
      </c>
      <c r="N204" s="9">
        <v>14</v>
      </c>
      <c r="O204" s="9">
        <v>184</v>
      </c>
    </row>
    <row r="205" spans="1:15" s="9" customFormat="1" ht="27.75" customHeight="1" x14ac:dyDescent="0.25">
      <c r="A205" s="9" t="s">
        <v>277</v>
      </c>
      <c r="B205" s="9" t="s">
        <v>424</v>
      </c>
      <c r="D205" s="9" t="s">
        <v>438</v>
      </c>
      <c r="E205" s="9" t="s">
        <v>131</v>
      </c>
      <c r="F205" s="49"/>
      <c r="G205" s="11" t="s">
        <v>532</v>
      </c>
      <c r="H205" s="10"/>
      <c r="I205" s="10"/>
      <c r="J205" s="11"/>
      <c r="K205" s="11"/>
      <c r="M205" s="49">
        <v>6</v>
      </c>
      <c r="N205" s="9">
        <v>9</v>
      </c>
      <c r="O205" s="9">
        <v>162</v>
      </c>
    </row>
    <row r="206" spans="1:15" s="9" customFormat="1" ht="27.75" customHeight="1" x14ac:dyDescent="0.25">
      <c r="A206" s="9" t="s">
        <v>277</v>
      </c>
      <c r="B206" s="9" t="s">
        <v>424</v>
      </c>
      <c r="D206" s="9" t="s">
        <v>438</v>
      </c>
      <c r="E206" s="9" t="s">
        <v>113</v>
      </c>
      <c r="F206" s="49"/>
      <c r="G206" s="11" t="s">
        <v>524</v>
      </c>
      <c r="H206" s="10"/>
      <c r="I206" s="10"/>
      <c r="J206" s="11"/>
      <c r="K206" s="11"/>
      <c r="M206" s="49">
        <v>4</v>
      </c>
      <c r="N206" s="9">
        <v>9</v>
      </c>
      <c r="O206" s="9">
        <v>143</v>
      </c>
    </row>
    <row r="207" spans="1:15" s="9" customFormat="1" ht="27.75" customHeight="1" x14ac:dyDescent="0.25">
      <c r="A207" s="9" t="s">
        <v>277</v>
      </c>
      <c r="B207" s="9" t="s">
        <v>424</v>
      </c>
      <c r="D207" s="9" t="s">
        <v>438</v>
      </c>
      <c r="E207" s="9" t="s">
        <v>187</v>
      </c>
      <c r="F207" s="49"/>
      <c r="G207" s="11" t="s">
        <v>525</v>
      </c>
      <c r="H207" s="10"/>
      <c r="I207" s="10"/>
      <c r="J207" s="11"/>
      <c r="K207" s="11"/>
      <c r="M207" s="49">
        <v>1</v>
      </c>
      <c r="N207" s="9">
        <v>12</v>
      </c>
      <c r="O207" s="9">
        <v>96</v>
      </c>
    </row>
    <row r="208" spans="1:15" s="9" customFormat="1" ht="27.75" customHeight="1" x14ac:dyDescent="0.25">
      <c r="A208" s="9" t="s">
        <v>277</v>
      </c>
      <c r="B208" s="9" t="s">
        <v>425</v>
      </c>
      <c r="D208" s="9" t="s">
        <v>250</v>
      </c>
      <c r="E208" s="9" t="s">
        <v>140</v>
      </c>
      <c r="F208" s="49"/>
      <c r="G208" s="11" t="s">
        <v>556</v>
      </c>
      <c r="H208" s="10"/>
      <c r="I208" s="10"/>
      <c r="J208" s="11"/>
      <c r="K208" s="11"/>
      <c r="M208" s="49">
        <v>3</v>
      </c>
      <c r="N208" s="9">
        <v>5</v>
      </c>
      <c r="O208" s="9">
        <v>64</v>
      </c>
    </row>
    <row r="209" spans="1:15" s="9" customFormat="1" ht="27.75" customHeight="1" x14ac:dyDescent="0.25">
      <c r="A209" s="9" t="s">
        <v>277</v>
      </c>
      <c r="B209" s="9" t="s">
        <v>425</v>
      </c>
      <c r="D209" s="9" t="s">
        <v>250</v>
      </c>
      <c r="E209" s="9" t="s">
        <v>334</v>
      </c>
      <c r="F209" s="49"/>
      <c r="G209" s="11" t="s">
        <v>572</v>
      </c>
      <c r="H209" s="10"/>
      <c r="I209" s="10"/>
      <c r="J209" s="11"/>
      <c r="K209" s="11"/>
      <c r="M209" s="49">
        <v>3</v>
      </c>
      <c r="N209" s="9">
        <v>5</v>
      </c>
      <c r="O209" s="9">
        <v>60</v>
      </c>
    </row>
    <row r="210" spans="1:15" s="9" customFormat="1" ht="27.75" customHeight="1" x14ac:dyDescent="0.25">
      <c r="A210" s="9" t="s">
        <v>277</v>
      </c>
      <c r="B210" s="9" t="s">
        <v>425</v>
      </c>
      <c r="D210" s="9" t="s">
        <v>443</v>
      </c>
      <c r="E210" s="9" t="s">
        <v>90</v>
      </c>
      <c r="F210" s="49"/>
      <c r="G210" s="11" t="s">
        <v>520</v>
      </c>
      <c r="H210" s="10"/>
      <c r="I210" s="10"/>
      <c r="J210" s="11"/>
      <c r="K210" s="11"/>
      <c r="M210" s="49">
        <v>8</v>
      </c>
      <c r="N210" s="9">
        <v>5</v>
      </c>
      <c r="O210" s="9">
        <v>114</v>
      </c>
    </row>
    <row r="211" spans="1:15" s="9" customFormat="1" ht="27.75" customHeight="1" x14ac:dyDescent="0.25">
      <c r="A211" s="9" t="s">
        <v>277</v>
      </c>
      <c r="B211" s="9" t="s">
        <v>425</v>
      </c>
      <c r="D211" s="9" t="s">
        <v>244</v>
      </c>
      <c r="E211" s="9" t="s">
        <v>145</v>
      </c>
      <c r="F211" s="49"/>
      <c r="G211" s="11" t="s">
        <v>520</v>
      </c>
      <c r="H211" s="10"/>
      <c r="I211" s="10"/>
      <c r="J211" s="11"/>
      <c r="K211" s="11"/>
      <c r="M211" s="49">
        <v>6</v>
      </c>
      <c r="N211" s="9">
        <v>5</v>
      </c>
      <c r="O211" s="9">
        <v>120</v>
      </c>
    </row>
    <row r="212" spans="1:15" s="9" customFormat="1" ht="27.75" customHeight="1" x14ac:dyDescent="0.25">
      <c r="A212" s="9" t="s">
        <v>277</v>
      </c>
      <c r="B212" s="9" t="s">
        <v>425</v>
      </c>
      <c r="D212" s="9" t="s">
        <v>244</v>
      </c>
      <c r="E212" s="9" t="s">
        <v>141</v>
      </c>
      <c r="F212" s="49"/>
      <c r="G212" s="11" t="s">
        <v>520</v>
      </c>
      <c r="H212" s="10"/>
      <c r="I212" s="10"/>
      <c r="J212" s="11"/>
      <c r="K212" s="11"/>
      <c r="M212" s="49">
        <v>8</v>
      </c>
      <c r="N212" s="9">
        <v>4</v>
      </c>
      <c r="O212" s="9">
        <v>64</v>
      </c>
    </row>
    <row r="213" spans="1:15" s="9" customFormat="1" ht="27.75" customHeight="1" x14ac:dyDescent="0.25">
      <c r="A213" s="9" t="s">
        <v>277</v>
      </c>
      <c r="B213" s="9" t="s">
        <v>425</v>
      </c>
      <c r="D213" s="9" t="s">
        <v>244</v>
      </c>
      <c r="E213" s="9" t="s">
        <v>123</v>
      </c>
      <c r="F213" s="49"/>
      <c r="G213" s="11" t="s">
        <v>520</v>
      </c>
      <c r="H213" s="10"/>
      <c r="I213" s="10"/>
      <c r="J213" s="11"/>
      <c r="K213" s="11"/>
      <c r="M213" s="49">
        <v>8</v>
      </c>
      <c r="N213" s="9">
        <v>4</v>
      </c>
      <c r="O213" s="9">
        <v>64</v>
      </c>
    </row>
    <row r="214" spans="1:15" s="9" customFormat="1" ht="27.75" customHeight="1" x14ac:dyDescent="0.25">
      <c r="A214" s="9" t="s">
        <v>277</v>
      </c>
      <c r="B214" s="9" t="s">
        <v>425</v>
      </c>
      <c r="D214" s="9" t="s">
        <v>444</v>
      </c>
      <c r="E214" s="9" t="s">
        <v>93</v>
      </c>
      <c r="F214" s="49"/>
      <c r="G214" s="11" t="s">
        <v>547</v>
      </c>
      <c r="H214" s="10"/>
      <c r="I214" s="10"/>
      <c r="J214" s="11"/>
      <c r="K214" s="11"/>
      <c r="M214" s="49">
        <v>3</v>
      </c>
      <c r="N214" s="9">
        <v>4</v>
      </c>
      <c r="O214" s="9">
        <v>36</v>
      </c>
    </row>
    <row r="215" spans="1:15" s="9" customFormat="1" ht="27.75" customHeight="1" x14ac:dyDescent="0.25">
      <c r="A215" s="9" t="s">
        <v>277</v>
      </c>
      <c r="B215" s="9" t="s">
        <v>425</v>
      </c>
      <c r="D215" s="9" t="s">
        <v>444</v>
      </c>
      <c r="E215" s="9" t="s">
        <v>150</v>
      </c>
      <c r="F215" s="49"/>
      <c r="G215" s="11" t="s">
        <v>548</v>
      </c>
      <c r="H215" s="10"/>
      <c r="I215" s="10"/>
      <c r="J215" s="11"/>
      <c r="K215" s="11"/>
      <c r="M215" s="49">
        <v>4</v>
      </c>
      <c r="N215" s="9">
        <v>5</v>
      </c>
      <c r="O215" s="9">
        <v>70</v>
      </c>
    </row>
    <row r="216" spans="1:15" s="9" customFormat="1" ht="27.75" customHeight="1" x14ac:dyDescent="0.25">
      <c r="A216" s="9" t="s">
        <v>277</v>
      </c>
      <c r="B216" s="9" t="s">
        <v>425</v>
      </c>
      <c r="D216" s="9" t="s">
        <v>373</v>
      </c>
      <c r="E216" s="9" t="s">
        <v>108</v>
      </c>
      <c r="F216" s="49"/>
      <c r="G216" s="11" t="s">
        <v>539</v>
      </c>
      <c r="H216" s="10"/>
      <c r="I216" s="10"/>
      <c r="J216" s="11"/>
      <c r="K216" s="11"/>
      <c r="M216" s="49">
        <v>6</v>
      </c>
      <c r="N216" s="9">
        <v>5</v>
      </c>
      <c r="O216" s="9">
        <v>90</v>
      </c>
    </row>
    <row r="217" spans="1:15" s="9" customFormat="1" ht="27.75" customHeight="1" x14ac:dyDescent="0.25">
      <c r="A217" s="9" t="s">
        <v>277</v>
      </c>
      <c r="B217" s="9" t="s">
        <v>425</v>
      </c>
      <c r="D217" s="9" t="s">
        <v>373</v>
      </c>
      <c r="E217" s="9" t="s">
        <v>99</v>
      </c>
      <c r="F217" s="49"/>
      <c r="G217" s="11" t="s">
        <v>539</v>
      </c>
      <c r="H217" s="10"/>
      <c r="I217" s="10"/>
      <c r="J217" s="11"/>
      <c r="K217" s="11"/>
      <c r="M217" s="49">
        <v>6</v>
      </c>
      <c r="N217" s="9">
        <v>5</v>
      </c>
      <c r="O217" s="9">
        <v>90</v>
      </c>
    </row>
    <row r="218" spans="1:15" s="9" customFormat="1" ht="27.75" customHeight="1" x14ac:dyDescent="0.25">
      <c r="A218" s="9" t="s">
        <v>277</v>
      </c>
      <c r="B218" s="9" t="s">
        <v>425</v>
      </c>
      <c r="D218" s="9" t="s">
        <v>373</v>
      </c>
      <c r="E218" s="9" t="s">
        <v>137</v>
      </c>
      <c r="F218" s="49"/>
      <c r="G218" s="11" t="s">
        <v>539</v>
      </c>
      <c r="H218" s="10"/>
      <c r="I218" s="10"/>
      <c r="J218" s="11"/>
      <c r="K218" s="11"/>
      <c r="M218" s="49">
        <v>4</v>
      </c>
      <c r="N218" s="9">
        <v>5</v>
      </c>
      <c r="O218" s="9">
        <v>60</v>
      </c>
    </row>
    <row r="219" spans="1:15" s="9" customFormat="1" ht="27.75" customHeight="1" x14ac:dyDescent="0.25">
      <c r="A219" s="9" t="s">
        <v>275</v>
      </c>
      <c r="B219" s="9" t="s">
        <v>418</v>
      </c>
      <c r="D219" s="9" t="s">
        <v>348</v>
      </c>
      <c r="E219" s="9" t="s">
        <v>155</v>
      </c>
      <c r="F219" s="49"/>
      <c r="G219" s="11" t="s">
        <v>690</v>
      </c>
      <c r="H219" s="10"/>
      <c r="I219" s="10"/>
      <c r="J219" s="11"/>
      <c r="K219" s="11"/>
      <c r="M219" s="49">
        <v>5</v>
      </c>
      <c r="N219" s="9">
        <v>5</v>
      </c>
      <c r="O219" s="9">
        <v>50</v>
      </c>
    </row>
    <row r="220" spans="1:15" s="9" customFormat="1" ht="27.75" customHeight="1" x14ac:dyDescent="0.25">
      <c r="A220" s="9" t="s">
        <v>275</v>
      </c>
      <c r="B220" s="9" t="s">
        <v>418</v>
      </c>
      <c r="D220" s="9" t="s">
        <v>348</v>
      </c>
      <c r="E220" s="9" t="s">
        <v>173</v>
      </c>
      <c r="F220" s="49"/>
      <c r="G220" s="11" t="s">
        <v>825</v>
      </c>
      <c r="H220" s="10"/>
      <c r="I220" s="10"/>
      <c r="J220" s="11"/>
      <c r="K220" s="11"/>
      <c r="M220" s="49">
        <v>7</v>
      </c>
      <c r="N220" s="9">
        <v>5</v>
      </c>
      <c r="O220" s="9">
        <v>70</v>
      </c>
    </row>
    <row r="221" spans="1:15" s="9" customFormat="1" ht="27.75" customHeight="1" x14ac:dyDescent="0.25">
      <c r="A221" s="9" t="s">
        <v>275</v>
      </c>
      <c r="B221" s="9" t="s">
        <v>418</v>
      </c>
      <c r="D221" s="9" t="s">
        <v>348</v>
      </c>
      <c r="E221" s="9" t="s">
        <v>156</v>
      </c>
      <c r="F221" s="49"/>
      <c r="G221" s="11" t="s">
        <v>826</v>
      </c>
      <c r="H221" s="10"/>
      <c r="I221" s="10"/>
      <c r="J221" s="11"/>
      <c r="K221" s="11"/>
      <c r="M221" s="49">
        <v>5</v>
      </c>
      <c r="N221" s="9">
        <v>5</v>
      </c>
      <c r="O221" s="9">
        <v>50</v>
      </c>
    </row>
    <row r="222" spans="1:15" s="9" customFormat="1" ht="27.75" customHeight="1" x14ac:dyDescent="0.25">
      <c r="A222" s="9" t="s">
        <v>275</v>
      </c>
      <c r="B222" s="9" t="s">
        <v>418</v>
      </c>
      <c r="D222" s="9" t="s">
        <v>379</v>
      </c>
      <c r="E222" s="9" t="s">
        <v>146</v>
      </c>
      <c r="F222" s="49"/>
      <c r="G222" s="11" t="s">
        <v>771</v>
      </c>
      <c r="H222" s="10"/>
      <c r="I222" s="10"/>
      <c r="J222" s="11"/>
      <c r="K222" s="11"/>
      <c r="M222" s="49">
        <v>5</v>
      </c>
      <c r="N222" s="9">
        <v>5</v>
      </c>
      <c r="O222" s="9">
        <v>50</v>
      </c>
    </row>
    <row r="223" spans="1:15" s="9" customFormat="1" ht="27.75" customHeight="1" x14ac:dyDescent="0.25">
      <c r="A223" s="9" t="s">
        <v>275</v>
      </c>
      <c r="B223" s="9" t="s">
        <v>418</v>
      </c>
      <c r="D223" s="9" t="s">
        <v>353</v>
      </c>
      <c r="E223" s="9" t="s">
        <v>125</v>
      </c>
      <c r="F223" s="49"/>
      <c r="G223" s="11" t="s">
        <v>739</v>
      </c>
      <c r="H223" s="10"/>
      <c r="I223" s="10"/>
      <c r="J223" s="11"/>
      <c r="K223" s="11"/>
      <c r="M223" s="49">
        <v>7</v>
      </c>
      <c r="N223" s="9">
        <v>5</v>
      </c>
      <c r="O223" s="9">
        <v>70</v>
      </c>
    </row>
    <row r="224" spans="1:15" s="9" customFormat="1" ht="27.75" customHeight="1" x14ac:dyDescent="0.25">
      <c r="A224" s="9" t="s">
        <v>275</v>
      </c>
      <c r="B224" s="9" t="s">
        <v>418</v>
      </c>
      <c r="D224" s="9" t="s">
        <v>348</v>
      </c>
      <c r="E224" s="9" t="s">
        <v>222</v>
      </c>
      <c r="F224" s="49"/>
      <c r="G224" s="11" t="s">
        <v>827</v>
      </c>
      <c r="H224" s="10"/>
      <c r="I224" s="10"/>
      <c r="J224" s="11"/>
      <c r="K224" s="11"/>
      <c r="M224" s="49">
        <v>7</v>
      </c>
      <c r="N224" s="9">
        <v>5</v>
      </c>
      <c r="O224" s="9">
        <v>70</v>
      </c>
    </row>
    <row r="225" spans="1:15" s="9" customFormat="1" ht="27.75" customHeight="1" x14ac:dyDescent="0.25">
      <c r="A225" s="9" t="s">
        <v>275</v>
      </c>
      <c r="B225" s="9" t="s">
        <v>418</v>
      </c>
      <c r="D225" s="9" t="s">
        <v>348</v>
      </c>
      <c r="E225" s="9" t="s">
        <v>359</v>
      </c>
      <c r="F225" s="49"/>
      <c r="G225" s="11" t="s">
        <v>839</v>
      </c>
      <c r="H225" s="10"/>
      <c r="I225" s="10"/>
      <c r="J225" s="11"/>
      <c r="K225" s="11"/>
      <c r="M225" s="49">
        <v>5</v>
      </c>
      <c r="N225" s="9">
        <v>5</v>
      </c>
      <c r="O225" s="9">
        <v>100</v>
      </c>
    </row>
    <row r="226" spans="1:15" s="9" customFormat="1" ht="27.75" customHeight="1" x14ac:dyDescent="0.25">
      <c r="A226" s="9" t="s">
        <v>275</v>
      </c>
      <c r="B226" s="9" t="s">
        <v>418</v>
      </c>
      <c r="D226" s="9" t="s">
        <v>348</v>
      </c>
      <c r="E226" s="9" t="s">
        <v>226</v>
      </c>
      <c r="F226" s="49"/>
      <c r="G226" s="11" t="s">
        <v>914</v>
      </c>
      <c r="H226" s="10"/>
      <c r="I226" s="10"/>
      <c r="J226" s="11"/>
      <c r="K226" s="11"/>
      <c r="M226" s="49">
        <v>7</v>
      </c>
      <c r="N226" s="9">
        <v>5</v>
      </c>
      <c r="O226" s="9">
        <v>139</v>
      </c>
    </row>
    <row r="227" spans="1:15" s="9" customFormat="1" ht="27.75" customHeight="1" x14ac:dyDescent="0.25">
      <c r="A227" s="9" t="s">
        <v>275</v>
      </c>
      <c r="B227" s="9" t="s">
        <v>418</v>
      </c>
      <c r="D227" s="9" t="s">
        <v>348</v>
      </c>
      <c r="E227" s="9" t="s">
        <v>245</v>
      </c>
      <c r="F227" s="49"/>
      <c r="G227" s="11" t="s">
        <v>878</v>
      </c>
      <c r="H227" s="10"/>
      <c r="I227" s="10"/>
      <c r="J227" s="11"/>
      <c r="K227" s="11"/>
      <c r="M227" s="49">
        <v>7</v>
      </c>
      <c r="N227" s="9">
        <v>5</v>
      </c>
      <c r="O227" s="9">
        <v>139</v>
      </c>
    </row>
    <row r="228" spans="1:15" s="9" customFormat="1" ht="27.75" customHeight="1" x14ac:dyDescent="0.25">
      <c r="A228" s="9" t="s">
        <v>275</v>
      </c>
      <c r="B228" s="9" t="s">
        <v>418</v>
      </c>
      <c r="D228" s="9" t="s">
        <v>348</v>
      </c>
      <c r="E228" s="9" t="s">
        <v>235</v>
      </c>
      <c r="F228" s="49"/>
      <c r="G228" s="11" t="s">
        <v>691</v>
      </c>
      <c r="H228" s="10"/>
      <c r="I228" s="10"/>
      <c r="J228" s="11"/>
      <c r="K228" s="11"/>
      <c r="M228" s="49">
        <v>7</v>
      </c>
      <c r="N228" s="9">
        <v>5</v>
      </c>
      <c r="O228" s="9">
        <v>139</v>
      </c>
    </row>
    <row r="229" spans="1:15" s="9" customFormat="1" ht="27.75" customHeight="1" x14ac:dyDescent="0.25">
      <c r="A229" s="9" t="s">
        <v>275</v>
      </c>
      <c r="B229" s="9" t="s">
        <v>418</v>
      </c>
      <c r="D229" s="9" t="s">
        <v>467</v>
      </c>
      <c r="E229" s="9" t="s">
        <v>90</v>
      </c>
      <c r="F229" s="49"/>
      <c r="G229" s="11" t="s">
        <v>832</v>
      </c>
      <c r="H229" s="10"/>
      <c r="I229" s="10"/>
      <c r="J229" s="11"/>
      <c r="K229" s="11"/>
      <c r="M229" s="49">
        <v>5</v>
      </c>
      <c r="N229" s="9">
        <v>5</v>
      </c>
      <c r="O229" s="9">
        <v>50</v>
      </c>
    </row>
    <row r="230" spans="1:15" s="9" customFormat="1" ht="27.75" customHeight="1" x14ac:dyDescent="0.25">
      <c r="A230" s="9" t="s">
        <v>275</v>
      </c>
      <c r="B230" s="9" t="s">
        <v>418</v>
      </c>
      <c r="D230" s="9" t="s">
        <v>467</v>
      </c>
      <c r="E230" s="9" t="s">
        <v>160</v>
      </c>
      <c r="F230" s="49"/>
      <c r="G230" s="11" t="s">
        <v>880</v>
      </c>
      <c r="H230" s="10"/>
      <c r="I230" s="10"/>
      <c r="J230" s="11"/>
      <c r="K230" s="11"/>
      <c r="M230" s="49">
        <v>5</v>
      </c>
      <c r="N230" s="9">
        <v>5</v>
      </c>
      <c r="O230" s="9">
        <v>50</v>
      </c>
    </row>
    <row r="231" spans="1:15" s="9" customFormat="1" ht="27.75" customHeight="1" x14ac:dyDescent="0.25">
      <c r="A231" s="9" t="s">
        <v>275</v>
      </c>
      <c r="B231" s="9" t="s">
        <v>418</v>
      </c>
      <c r="D231" s="9" t="s">
        <v>467</v>
      </c>
      <c r="E231" s="9" t="s">
        <v>145</v>
      </c>
      <c r="F231" s="49"/>
      <c r="G231" s="11" t="s">
        <v>915</v>
      </c>
      <c r="H231" s="10"/>
      <c r="I231" s="10"/>
      <c r="J231" s="11"/>
      <c r="K231" s="11"/>
      <c r="M231" s="49">
        <v>7</v>
      </c>
      <c r="N231" s="9">
        <v>5</v>
      </c>
      <c r="O231" s="9">
        <v>70</v>
      </c>
    </row>
    <row r="232" spans="1:15" s="9" customFormat="1" ht="27.75" customHeight="1" x14ac:dyDescent="0.25">
      <c r="A232" s="9" t="s">
        <v>275</v>
      </c>
      <c r="B232" s="9" t="s">
        <v>418</v>
      </c>
      <c r="D232" s="9" t="s">
        <v>361</v>
      </c>
      <c r="E232" s="9" t="s">
        <v>126</v>
      </c>
      <c r="F232" s="49" t="s">
        <v>138</v>
      </c>
      <c r="G232" s="11" t="s">
        <v>581</v>
      </c>
      <c r="H232" s="10"/>
      <c r="I232" s="10"/>
      <c r="J232" s="11"/>
      <c r="K232" s="11"/>
      <c r="M232" s="49">
        <v>5</v>
      </c>
      <c r="N232" s="9">
        <v>5</v>
      </c>
      <c r="O232" s="9">
        <v>100</v>
      </c>
    </row>
    <row r="233" spans="1:15" s="9" customFormat="1" ht="27.75" customHeight="1" x14ac:dyDescent="0.25">
      <c r="A233" s="9" t="s">
        <v>275</v>
      </c>
      <c r="B233" s="9" t="s">
        <v>418</v>
      </c>
      <c r="D233" s="9" t="s">
        <v>361</v>
      </c>
      <c r="E233" s="9" t="s">
        <v>136</v>
      </c>
      <c r="F233" s="49" t="s">
        <v>133</v>
      </c>
      <c r="G233" s="11" t="s">
        <v>582</v>
      </c>
      <c r="H233" s="10"/>
      <c r="I233" s="10"/>
      <c r="J233" s="11"/>
      <c r="K233" s="11"/>
      <c r="M233" s="49">
        <v>7</v>
      </c>
      <c r="N233" s="9">
        <v>5</v>
      </c>
      <c r="O233" s="9">
        <v>139</v>
      </c>
    </row>
    <row r="234" spans="1:15" s="9" customFormat="1" ht="27.75" customHeight="1" x14ac:dyDescent="0.25">
      <c r="A234" s="9" t="s">
        <v>275</v>
      </c>
      <c r="B234" s="9" t="s">
        <v>418</v>
      </c>
      <c r="D234" s="9" t="s">
        <v>361</v>
      </c>
      <c r="E234" s="9" t="s">
        <v>108</v>
      </c>
      <c r="F234" s="49" t="s">
        <v>89</v>
      </c>
      <c r="G234" s="11" t="s">
        <v>684</v>
      </c>
      <c r="H234" s="10"/>
      <c r="I234" s="10"/>
      <c r="J234" s="11"/>
      <c r="K234" s="11"/>
      <c r="M234" s="49">
        <v>4</v>
      </c>
      <c r="N234" s="9">
        <v>10</v>
      </c>
      <c r="O234" s="9">
        <v>134</v>
      </c>
    </row>
    <row r="235" spans="1:15" s="9" customFormat="1" ht="27.75" customHeight="1" x14ac:dyDescent="0.25">
      <c r="A235" s="9" t="s">
        <v>275</v>
      </c>
      <c r="B235" s="9" t="s">
        <v>418</v>
      </c>
      <c r="D235" s="9" t="s">
        <v>361</v>
      </c>
      <c r="E235" s="9" t="s">
        <v>99</v>
      </c>
      <c r="F235" s="49" t="s">
        <v>138</v>
      </c>
      <c r="G235" s="11" t="s">
        <v>645</v>
      </c>
      <c r="H235" s="10"/>
      <c r="I235" s="10"/>
      <c r="J235" s="11"/>
      <c r="K235" s="11"/>
      <c r="M235" s="49">
        <v>1</v>
      </c>
      <c r="N235" s="9">
        <v>9</v>
      </c>
      <c r="O235" s="9">
        <v>54</v>
      </c>
    </row>
    <row r="236" spans="1:15" s="9" customFormat="1" ht="27.75" customHeight="1" x14ac:dyDescent="0.25">
      <c r="A236" s="9" t="s">
        <v>275</v>
      </c>
      <c r="B236" s="9" t="s">
        <v>418</v>
      </c>
      <c r="D236" s="9" t="s">
        <v>361</v>
      </c>
      <c r="E236" s="9" t="s">
        <v>99</v>
      </c>
      <c r="F236" s="49" t="s">
        <v>133</v>
      </c>
      <c r="G236" s="11" t="s">
        <v>583</v>
      </c>
      <c r="H236" s="10"/>
      <c r="I236" s="10"/>
      <c r="J236" s="11"/>
      <c r="K236" s="11"/>
      <c r="M236" s="49">
        <v>5</v>
      </c>
      <c r="N236" s="9">
        <v>5</v>
      </c>
      <c r="O236" s="9">
        <v>50</v>
      </c>
    </row>
    <row r="237" spans="1:15" s="9" customFormat="1" ht="27.75" customHeight="1" x14ac:dyDescent="0.25">
      <c r="A237" s="9" t="s">
        <v>275</v>
      </c>
      <c r="B237" s="9" t="s">
        <v>418</v>
      </c>
      <c r="D237" s="9" t="s">
        <v>361</v>
      </c>
      <c r="E237" s="9" t="s">
        <v>165</v>
      </c>
      <c r="F237" s="49" t="s">
        <v>138</v>
      </c>
      <c r="G237" s="11" t="s">
        <v>685</v>
      </c>
      <c r="H237" s="10"/>
      <c r="I237" s="10"/>
      <c r="J237" s="11"/>
      <c r="K237" s="11"/>
      <c r="M237" s="49">
        <v>5</v>
      </c>
      <c r="N237" s="9">
        <v>7</v>
      </c>
      <c r="O237" s="9">
        <v>252</v>
      </c>
    </row>
    <row r="238" spans="1:15" s="9" customFormat="1" ht="27.75" customHeight="1" x14ac:dyDescent="0.25">
      <c r="A238" s="9" t="s">
        <v>275</v>
      </c>
      <c r="B238" s="9" t="s">
        <v>418</v>
      </c>
      <c r="D238" s="9" t="s">
        <v>422</v>
      </c>
      <c r="E238" s="9" t="s">
        <v>140</v>
      </c>
      <c r="F238" s="49"/>
      <c r="G238" s="11" t="s">
        <v>686</v>
      </c>
      <c r="H238" s="10"/>
      <c r="I238" s="10"/>
      <c r="J238" s="11"/>
      <c r="K238" s="11"/>
      <c r="M238" s="49">
        <v>5</v>
      </c>
      <c r="N238" s="9">
        <v>7</v>
      </c>
      <c r="O238" s="9">
        <v>157</v>
      </c>
    </row>
    <row r="239" spans="1:15" s="9" customFormat="1" ht="27.75" customHeight="1" x14ac:dyDescent="0.25">
      <c r="A239" s="9" t="s">
        <v>275</v>
      </c>
      <c r="B239" s="9" t="s">
        <v>418</v>
      </c>
      <c r="D239" s="9" t="s">
        <v>355</v>
      </c>
      <c r="E239" s="9" t="s">
        <v>90</v>
      </c>
      <c r="F239" s="49"/>
      <c r="G239" s="11" t="s">
        <v>668</v>
      </c>
      <c r="H239" s="10"/>
      <c r="I239" s="10"/>
      <c r="J239" s="11"/>
      <c r="K239" s="11"/>
      <c r="M239" s="49">
        <v>5</v>
      </c>
      <c r="N239" s="9">
        <v>9</v>
      </c>
      <c r="O239" s="9">
        <v>248</v>
      </c>
    </row>
    <row r="240" spans="1:15" s="9" customFormat="1" ht="27.75" customHeight="1" x14ac:dyDescent="0.25">
      <c r="A240" s="9" t="s">
        <v>275</v>
      </c>
      <c r="B240" s="9" t="s">
        <v>418</v>
      </c>
      <c r="D240" s="9" t="s">
        <v>450</v>
      </c>
      <c r="E240" s="9" t="s">
        <v>158</v>
      </c>
      <c r="F240" s="49" t="s">
        <v>89</v>
      </c>
      <c r="G240" s="11" t="s">
        <v>660</v>
      </c>
      <c r="H240" s="10"/>
      <c r="I240" s="10"/>
      <c r="J240" s="11"/>
      <c r="K240" s="11"/>
      <c r="M240" s="49">
        <v>7</v>
      </c>
      <c r="N240" s="9">
        <v>5</v>
      </c>
      <c r="O240" s="9">
        <v>70</v>
      </c>
    </row>
    <row r="241" spans="1:15" s="9" customFormat="1" ht="27.75" customHeight="1" x14ac:dyDescent="0.25">
      <c r="A241" s="9" t="s">
        <v>275</v>
      </c>
      <c r="B241" s="9" t="s">
        <v>418</v>
      </c>
      <c r="D241" s="9" t="s">
        <v>451</v>
      </c>
      <c r="E241" s="9" t="s">
        <v>141</v>
      </c>
      <c r="F241" s="49"/>
      <c r="G241" s="11" t="s">
        <v>578</v>
      </c>
      <c r="H241" s="10"/>
      <c r="I241" s="10"/>
      <c r="J241" s="11"/>
      <c r="K241" s="11"/>
      <c r="M241" s="49">
        <v>8</v>
      </c>
      <c r="N241" s="9">
        <v>5</v>
      </c>
      <c r="O241" s="9">
        <v>80</v>
      </c>
    </row>
    <row r="242" spans="1:15" s="9" customFormat="1" ht="27.75" customHeight="1" x14ac:dyDescent="0.25">
      <c r="A242" s="9" t="s">
        <v>275</v>
      </c>
      <c r="B242" s="9" t="s">
        <v>418</v>
      </c>
      <c r="D242" s="9" t="s">
        <v>451</v>
      </c>
      <c r="E242" s="9" t="s">
        <v>162</v>
      </c>
      <c r="F242" s="49"/>
      <c r="G242" s="11" t="s">
        <v>579</v>
      </c>
      <c r="H242" s="10"/>
      <c r="I242" s="10"/>
      <c r="J242" s="11"/>
      <c r="K242" s="11"/>
      <c r="M242" s="49">
        <v>4</v>
      </c>
      <c r="N242" s="9">
        <v>4</v>
      </c>
      <c r="O242" s="9">
        <v>40</v>
      </c>
    </row>
    <row r="243" spans="1:15" s="9" customFormat="1" ht="27.75" customHeight="1" x14ac:dyDescent="0.25">
      <c r="A243" s="9" t="s">
        <v>275</v>
      </c>
      <c r="B243" s="9" t="s">
        <v>418</v>
      </c>
      <c r="D243" s="9" t="s">
        <v>451</v>
      </c>
      <c r="E243" s="9" t="s">
        <v>305</v>
      </c>
      <c r="F243" s="49" t="s">
        <v>133</v>
      </c>
      <c r="G243" s="11" t="s">
        <v>678</v>
      </c>
      <c r="H243" s="10"/>
      <c r="I243" s="10"/>
      <c r="J243" s="11"/>
      <c r="K243" s="11"/>
      <c r="M243" s="49">
        <v>5</v>
      </c>
      <c r="N243" s="9">
        <v>7</v>
      </c>
      <c r="O243" s="9">
        <v>64</v>
      </c>
    </row>
    <row r="244" spans="1:15" s="9" customFormat="1" ht="27.75" customHeight="1" x14ac:dyDescent="0.25">
      <c r="A244" s="9" t="s">
        <v>275</v>
      </c>
      <c r="B244" s="9" t="s">
        <v>418</v>
      </c>
      <c r="D244" s="9" t="s">
        <v>451</v>
      </c>
      <c r="E244" s="9" t="s">
        <v>118</v>
      </c>
      <c r="F244" s="49"/>
      <c r="G244" s="11" t="s">
        <v>661</v>
      </c>
      <c r="H244" s="10"/>
      <c r="I244" s="10"/>
      <c r="J244" s="11"/>
      <c r="K244" s="11"/>
      <c r="M244" s="49">
        <v>3</v>
      </c>
      <c r="N244" s="9">
        <v>5</v>
      </c>
      <c r="O244" s="9">
        <v>42</v>
      </c>
    </row>
    <row r="245" spans="1:15" s="9" customFormat="1" ht="27.75" customHeight="1" x14ac:dyDescent="0.25">
      <c r="A245" s="9" t="s">
        <v>275</v>
      </c>
      <c r="B245" s="9" t="s">
        <v>418</v>
      </c>
      <c r="D245" s="9" t="s">
        <v>451</v>
      </c>
      <c r="E245" s="9" t="s">
        <v>188</v>
      </c>
      <c r="F245" s="49"/>
      <c r="G245" s="11" t="s">
        <v>662</v>
      </c>
      <c r="H245" s="10"/>
      <c r="I245" s="10"/>
      <c r="J245" s="11"/>
      <c r="K245" s="11"/>
      <c r="M245" s="49">
        <v>5</v>
      </c>
      <c r="N245" s="9">
        <v>5</v>
      </c>
      <c r="O245" s="9">
        <v>52</v>
      </c>
    </row>
    <row r="246" spans="1:15" s="9" customFormat="1" ht="27.75" customHeight="1" x14ac:dyDescent="0.25">
      <c r="A246" s="9" t="s">
        <v>275</v>
      </c>
      <c r="B246" s="9" t="s">
        <v>418</v>
      </c>
      <c r="D246" s="9" t="s">
        <v>451</v>
      </c>
      <c r="E246" s="9" t="s">
        <v>110</v>
      </c>
      <c r="F246" s="49"/>
      <c r="G246" s="11" t="s">
        <v>640</v>
      </c>
      <c r="H246" s="10"/>
      <c r="I246" s="10"/>
      <c r="J246" s="11"/>
      <c r="K246" s="11"/>
      <c r="M246" s="49">
        <v>5</v>
      </c>
      <c r="N246" s="9">
        <v>6</v>
      </c>
      <c r="O246" s="9">
        <v>50</v>
      </c>
    </row>
    <row r="247" spans="1:15" s="9" customFormat="1" ht="27.75" customHeight="1" x14ac:dyDescent="0.25">
      <c r="A247" s="9" t="s">
        <v>275</v>
      </c>
      <c r="B247" s="9" t="s">
        <v>418</v>
      </c>
      <c r="D247" s="9" t="s">
        <v>451</v>
      </c>
      <c r="E247" s="9" t="s">
        <v>381</v>
      </c>
      <c r="F247" s="49"/>
      <c r="G247" s="11" t="s">
        <v>641</v>
      </c>
      <c r="H247" s="10"/>
      <c r="I247" s="10"/>
      <c r="J247" s="11"/>
      <c r="K247" s="11"/>
      <c r="M247" s="49">
        <v>1</v>
      </c>
      <c r="N247" s="9">
        <v>9</v>
      </c>
      <c r="O247" s="9">
        <v>53</v>
      </c>
    </row>
    <row r="248" spans="1:15" s="9" customFormat="1" ht="27.75" customHeight="1" x14ac:dyDescent="0.25">
      <c r="A248" s="9" t="s">
        <v>275</v>
      </c>
      <c r="B248" s="9" t="s">
        <v>418</v>
      </c>
      <c r="D248" s="9" t="s">
        <v>348</v>
      </c>
      <c r="E248" s="9" t="s">
        <v>309</v>
      </c>
      <c r="F248" s="49"/>
      <c r="G248" s="11" t="s">
        <v>838</v>
      </c>
      <c r="H248" s="10"/>
      <c r="I248" s="10"/>
      <c r="J248" s="11"/>
      <c r="K248" s="11"/>
      <c r="M248" s="49">
        <v>5</v>
      </c>
      <c r="N248" s="9">
        <v>5</v>
      </c>
      <c r="O248" s="9">
        <v>50</v>
      </c>
    </row>
    <row r="249" spans="1:15" s="9" customFormat="1" ht="27.75" customHeight="1" x14ac:dyDescent="0.25">
      <c r="A249" s="9" t="s">
        <v>275</v>
      </c>
      <c r="B249" s="9" t="s">
        <v>418</v>
      </c>
      <c r="D249" s="9" t="s">
        <v>455</v>
      </c>
      <c r="E249" s="9" t="s">
        <v>162</v>
      </c>
      <c r="F249" s="49"/>
      <c r="G249" s="11" t="s">
        <v>588</v>
      </c>
      <c r="H249" s="10"/>
      <c r="I249" s="10"/>
      <c r="J249" s="11"/>
      <c r="K249" s="11"/>
      <c r="M249" s="49">
        <v>3</v>
      </c>
      <c r="N249" s="9">
        <v>5</v>
      </c>
      <c r="O249" s="9">
        <v>49</v>
      </c>
    </row>
    <row r="250" spans="1:15" s="9" customFormat="1" ht="27.75" customHeight="1" x14ac:dyDescent="0.25">
      <c r="A250" s="9" t="s">
        <v>275</v>
      </c>
      <c r="B250" s="9" t="s">
        <v>418</v>
      </c>
      <c r="D250" s="9" t="s">
        <v>348</v>
      </c>
      <c r="E250" s="9" t="s">
        <v>176</v>
      </c>
      <c r="F250" s="49"/>
      <c r="G250" s="11" t="s">
        <v>828</v>
      </c>
      <c r="H250" s="10"/>
      <c r="I250" s="10"/>
      <c r="J250" s="11"/>
      <c r="K250" s="11"/>
      <c r="M250" s="49">
        <v>1</v>
      </c>
      <c r="N250" s="9">
        <v>9</v>
      </c>
      <c r="O250" s="9">
        <v>53</v>
      </c>
    </row>
    <row r="251" spans="1:15" s="9" customFormat="1" ht="27.75" customHeight="1" x14ac:dyDescent="0.25">
      <c r="A251" s="9" t="s">
        <v>275</v>
      </c>
      <c r="B251" s="9" t="s">
        <v>418</v>
      </c>
      <c r="D251" s="9" t="s">
        <v>448</v>
      </c>
      <c r="E251" s="9" t="s">
        <v>141</v>
      </c>
      <c r="F251" s="49"/>
      <c r="G251" s="11" t="s">
        <v>649</v>
      </c>
      <c r="H251" s="10"/>
      <c r="I251" s="10"/>
      <c r="J251" s="11"/>
      <c r="K251" s="11"/>
      <c r="M251" s="49">
        <v>1</v>
      </c>
      <c r="N251" s="9">
        <v>12</v>
      </c>
      <c r="O251" s="9">
        <v>84</v>
      </c>
    </row>
    <row r="252" spans="1:15" s="9" customFormat="1" ht="27.75" customHeight="1" x14ac:dyDescent="0.25">
      <c r="A252" s="9" t="s">
        <v>275</v>
      </c>
      <c r="B252" s="9" t="s">
        <v>426</v>
      </c>
      <c r="D252" s="9" t="s">
        <v>477</v>
      </c>
      <c r="E252" s="9" t="s">
        <v>165</v>
      </c>
      <c r="F252" s="49" t="s">
        <v>133</v>
      </c>
      <c r="G252" s="11" t="s">
        <v>806</v>
      </c>
      <c r="H252" s="10"/>
      <c r="I252" s="10"/>
      <c r="J252" s="11"/>
      <c r="K252" s="11"/>
      <c r="M252" s="49">
        <v>3</v>
      </c>
      <c r="N252" s="9">
        <v>5</v>
      </c>
      <c r="O252" s="9">
        <v>60</v>
      </c>
    </row>
    <row r="253" spans="1:15" s="9" customFormat="1" ht="27.75" customHeight="1" x14ac:dyDescent="0.25">
      <c r="A253" s="9" t="s">
        <v>275</v>
      </c>
      <c r="B253" s="9" t="s">
        <v>418</v>
      </c>
      <c r="D253" s="9" t="s">
        <v>348</v>
      </c>
      <c r="E253" s="9" t="s">
        <v>318</v>
      </c>
      <c r="F253" s="49"/>
      <c r="G253" s="11" t="s">
        <v>829</v>
      </c>
      <c r="H253" s="10"/>
      <c r="I253" s="10"/>
      <c r="J253" s="11"/>
      <c r="K253" s="11"/>
      <c r="M253" s="49">
        <v>7</v>
      </c>
      <c r="N253" s="9">
        <v>5</v>
      </c>
      <c r="O253" s="9">
        <v>70</v>
      </c>
    </row>
    <row r="254" spans="1:15" s="9" customFormat="1" ht="27.75" customHeight="1" x14ac:dyDescent="0.25">
      <c r="A254" s="9" t="s">
        <v>275</v>
      </c>
      <c r="B254" s="9" t="s">
        <v>418</v>
      </c>
      <c r="D254" s="9" t="s">
        <v>348</v>
      </c>
      <c r="E254" s="9" t="s">
        <v>325</v>
      </c>
      <c r="F254" s="49"/>
      <c r="G254" s="11" t="s">
        <v>830</v>
      </c>
      <c r="H254" s="10"/>
      <c r="I254" s="10"/>
      <c r="J254" s="11"/>
      <c r="K254" s="11"/>
      <c r="M254" s="49">
        <v>6</v>
      </c>
      <c r="N254" s="9">
        <v>5</v>
      </c>
      <c r="O254" s="9">
        <v>118</v>
      </c>
    </row>
    <row r="255" spans="1:15" s="9" customFormat="1" ht="27.75" customHeight="1" x14ac:dyDescent="0.25">
      <c r="A255" s="9" t="s">
        <v>275</v>
      </c>
      <c r="B255" s="9" t="s">
        <v>418</v>
      </c>
      <c r="D255" s="9" t="s">
        <v>348</v>
      </c>
      <c r="E255" s="9" t="s">
        <v>256</v>
      </c>
      <c r="F255" s="49"/>
      <c r="G255" s="11" t="s">
        <v>831</v>
      </c>
      <c r="H255" s="10"/>
      <c r="I255" s="10"/>
      <c r="J255" s="11"/>
      <c r="K255" s="11"/>
      <c r="M255" s="49">
        <v>4</v>
      </c>
      <c r="N255" s="9">
        <v>5</v>
      </c>
      <c r="O255" s="9">
        <v>80</v>
      </c>
    </row>
    <row r="256" spans="1:15" s="9" customFormat="1" ht="27.75" customHeight="1" x14ac:dyDescent="0.25">
      <c r="A256" s="9" t="s">
        <v>275</v>
      </c>
      <c r="B256" s="9" t="s">
        <v>418</v>
      </c>
      <c r="D256" s="9" t="s">
        <v>467</v>
      </c>
      <c r="E256" s="9" t="s">
        <v>153</v>
      </c>
      <c r="F256" s="49"/>
      <c r="G256" s="11" t="s">
        <v>846</v>
      </c>
      <c r="H256" s="10"/>
      <c r="I256" s="10"/>
      <c r="J256" s="11"/>
      <c r="K256" s="11"/>
      <c r="M256" s="49">
        <v>5</v>
      </c>
      <c r="N256" s="9">
        <v>5</v>
      </c>
      <c r="O256" s="9">
        <v>50</v>
      </c>
    </row>
    <row r="257" spans="1:15" s="9" customFormat="1" ht="27.75" customHeight="1" x14ac:dyDescent="0.25">
      <c r="A257" s="9" t="s">
        <v>275</v>
      </c>
      <c r="B257" s="9" t="s">
        <v>418</v>
      </c>
      <c r="D257" s="9" t="s">
        <v>467</v>
      </c>
      <c r="E257" s="9" t="s">
        <v>158</v>
      </c>
      <c r="F257" s="49"/>
      <c r="G257" s="11" t="s">
        <v>882</v>
      </c>
      <c r="H257" s="10"/>
      <c r="I257" s="10"/>
      <c r="J257" s="11"/>
      <c r="K257" s="11"/>
      <c r="M257" s="49">
        <v>5</v>
      </c>
      <c r="N257" s="9">
        <v>5</v>
      </c>
      <c r="O257" s="9">
        <v>50</v>
      </c>
    </row>
    <row r="258" spans="1:15" s="9" customFormat="1" ht="27.75" customHeight="1" x14ac:dyDescent="0.25">
      <c r="A258" s="9" t="s">
        <v>275</v>
      </c>
      <c r="B258" s="9" t="s">
        <v>418</v>
      </c>
      <c r="D258" s="9" t="s">
        <v>467</v>
      </c>
      <c r="E258" s="9" t="s">
        <v>184</v>
      </c>
      <c r="F258" s="49"/>
      <c r="G258" s="11" t="s">
        <v>918</v>
      </c>
      <c r="H258" s="10"/>
      <c r="I258" s="10"/>
      <c r="J258" s="11"/>
      <c r="K258" s="11"/>
      <c r="M258" s="49">
        <v>7</v>
      </c>
      <c r="N258" s="9">
        <v>5</v>
      </c>
      <c r="O258" s="9">
        <v>70</v>
      </c>
    </row>
    <row r="259" spans="1:15" s="9" customFormat="1" ht="27.75" customHeight="1" x14ac:dyDescent="0.25">
      <c r="A259" s="9" t="s">
        <v>275</v>
      </c>
      <c r="B259" s="9" t="s">
        <v>418</v>
      </c>
      <c r="D259" s="9" t="s">
        <v>468</v>
      </c>
      <c r="E259" s="9" t="s">
        <v>92</v>
      </c>
      <c r="F259" s="49"/>
      <c r="G259" s="11" t="s">
        <v>884</v>
      </c>
      <c r="H259" s="10"/>
      <c r="I259" s="10"/>
      <c r="J259" s="11"/>
      <c r="K259" s="11"/>
      <c r="M259" s="49">
        <v>6</v>
      </c>
      <c r="N259" s="9">
        <v>12</v>
      </c>
      <c r="O259" s="9">
        <v>288</v>
      </c>
    </row>
    <row r="260" spans="1:15" s="9" customFormat="1" ht="27.75" customHeight="1" x14ac:dyDescent="0.25">
      <c r="A260" s="9" t="s">
        <v>275</v>
      </c>
      <c r="B260" s="9" t="s">
        <v>418</v>
      </c>
      <c r="D260" s="9" t="s">
        <v>468</v>
      </c>
      <c r="E260" s="9" t="s">
        <v>94</v>
      </c>
      <c r="F260" s="49"/>
      <c r="G260" s="11" t="s">
        <v>693</v>
      </c>
      <c r="H260" s="10"/>
      <c r="I260" s="10"/>
      <c r="J260" s="11"/>
      <c r="K260" s="11"/>
      <c r="M260" s="49">
        <v>7</v>
      </c>
      <c r="N260" s="9">
        <v>5</v>
      </c>
      <c r="O260" s="9">
        <v>70</v>
      </c>
    </row>
    <row r="261" spans="1:15" s="9" customFormat="1" ht="27.75" customHeight="1" x14ac:dyDescent="0.25">
      <c r="A261" s="9" t="s">
        <v>275</v>
      </c>
      <c r="B261" s="9" t="s">
        <v>418</v>
      </c>
      <c r="D261" s="9" t="s">
        <v>451</v>
      </c>
      <c r="E261" s="9" t="s">
        <v>417</v>
      </c>
      <c r="F261" s="49"/>
      <c r="G261" s="11" t="s">
        <v>679</v>
      </c>
      <c r="H261" s="10"/>
      <c r="I261" s="10"/>
      <c r="J261" s="11"/>
      <c r="K261" s="11"/>
      <c r="M261" s="49">
        <v>7</v>
      </c>
      <c r="N261" s="9">
        <v>5</v>
      </c>
      <c r="O261" s="9">
        <v>70</v>
      </c>
    </row>
    <row r="262" spans="1:15" s="9" customFormat="1" ht="27.75" customHeight="1" x14ac:dyDescent="0.25">
      <c r="A262" s="9" t="s">
        <v>275</v>
      </c>
      <c r="B262" s="9" t="s">
        <v>418</v>
      </c>
      <c r="D262" s="9" t="s">
        <v>451</v>
      </c>
      <c r="E262" s="9" t="s">
        <v>220</v>
      </c>
      <c r="F262" s="49"/>
      <c r="G262" s="11" t="s">
        <v>680</v>
      </c>
      <c r="H262" s="10"/>
      <c r="I262" s="10"/>
      <c r="J262" s="11"/>
      <c r="K262" s="11"/>
      <c r="M262" s="49">
        <v>2</v>
      </c>
      <c r="N262" s="9">
        <v>6</v>
      </c>
      <c r="O262" s="9">
        <v>60</v>
      </c>
    </row>
    <row r="263" spans="1:15" s="9" customFormat="1" ht="27.75" customHeight="1" x14ac:dyDescent="0.25">
      <c r="A263" s="9" t="s">
        <v>275</v>
      </c>
      <c r="B263" s="9" t="s">
        <v>418</v>
      </c>
      <c r="D263" s="9" t="s">
        <v>451</v>
      </c>
      <c r="E263" s="9" t="s">
        <v>406</v>
      </c>
      <c r="F263" s="49"/>
      <c r="G263" s="11" t="s">
        <v>642</v>
      </c>
      <c r="H263" s="10"/>
      <c r="I263" s="10"/>
      <c r="J263" s="11"/>
      <c r="K263" s="11"/>
      <c r="M263" s="49">
        <v>6</v>
      </c>
      <c r="N263" s="9">
        <v>4</v>
      </c>
      <c r="O263" s="9">
        <v>50</v>
      </c>
    </row>
    <row r="264" spans="1:15" s="9" customFormat="1" ht="27.75" customHeight="1" x14ac:dyDescent="0.25">
      <c r="A264" s="9" t="s">
        <v>275</v>
      </c>
      <c r="B264" s="9" t="s">
        <v>418</v>
      </c>
      <c r="D264" s="9" t="s">
        <v>452</v>
      </c>
      <c r="E264" s="9" t="s">
        <v>138</v>
      </c>
      <c r="F264" s="49"/>
      <c r="G264" s="11" t="s">
        <v>643</v>
      </c>
      <c r="H264" s="10"/>
      <c r="I264" s="10"/>
      <c r="J264" s="11"/>
      <c r="K264" s="11"/>
      <c r="M264" s="49">
        <v>7</v>
      </c>
      <c r="N264" s="9">
        <v>5</v>
      </c>
      <c r="O264" s="9">
        <v>70</v>
      </c>
    </row>
    <row r="265" spans="1:15" s="9" customFormat="1" ht="27.75" customHeight="1" x14ac:dyDescent="0.25">
      <c r="A265" s="9" t="s">
        <v>275</v>
      </c>
      <c r="B265" s="9" t="s">
        <v>418</v>
      </c>
      <c r="D265" s="9" t="s">
        <v>453</v>
      </c>
      <c r="E265" s="9" t="s">
        <v>160</v>
      </c>
      <c r="F265" s="49" t="s">
        <v>138</v>
      </c>
      <c r="G265" s="11" t="s">
        <v>580</v>
      </c>
      <c r="H265" s="10"/>
      <c r="I265" s="10"/>
      <c r="J265" s="11"/>
      <c r="K265" s="11"/>
      <c r="M265" s="49">
        <v>5</v>
      </c>
      <c r="N265" s="9">
        <v>5</v>
      </c>
      <c r="O265" s="9">
        <v>50</v>
      </c>
    </row>
    <row r="266" spans="1:15" s="9" customFormat="1" ht="27.75" customHeight="1" x14ac:dyDescent="0.25">
      <c r="A266" s="9" t="s">
        <v>275</v>
      </c>
      <c r="B266" s="9" t="s">
        <v>418</v>
      </c>
      <c r="D266" s="9" t="s">
        <v>453</v>
      </c>
      <c r="E266" s="9" t="s">
        <v>93</v>
      </c>
      <c r="F266" s="49" t="s">
        <v>139</v>
      </c>
      <c r="G266" s="11" t="s">
        <v>663</v>
      </c>
      <c r="H266" s="10"/>
      <c r="I266" s="10"/>
      <c r="J266" s="11"/>
      <c r="K266" s="11"/>
      <c r="M266" s="49">
        <v>5</v>
      </c>
      <c r="N266" s="9">
        <v>5</v>
      </c>
      <c r="O266" s="9">
        <v>100</v>
      </c>
    </row>
    <row r="267" spans="1:15" s="9" customFormat="1" ht="27.75" customHeight="1" x14ac:dyDescent="0.25">
      <c r="A267" s="9" t="s">
        <v>275</v>
      </c>
      <c r="B267" s="9" t="s">
        <v>418</v>
      </c>
      <c r="D267" s="9" t="s">
        <v>453</v>
      </c>
      <c r="E267" s="9" t="s">
        <v>134</v>
      </c>
      <c r="F267" s="49"/>
      <c r="G267" s="11" t="s">
        <v>664</v>
      </c>
      <c r="H267" s="10"/>
      <c r="I267" s="10"/>
      <c r="J267" s="11"/>
      <c r="K267" s="11"/>
      <c r="M267" s="49">
        <v>5</v>
      </c>
      <c r="N267" s="9">
        <v>5</v>
      </c>
      <c r="O267" s="9">
        <v>96</v>
      </c>
    </row>
    <row r="268" spans="1:15" s="9" customFormat="1" ht="27.75" customHeight="1" x14ac:dyDescent="0.25">
      <c r="A268" s="9" t="s">
        <v>275</v>
      </c>
      <c r="B268" s="9" t="s">
        <v>418</v>
      </c>
      <c r="D268" s="9" t="s">
        <v>453</v>
      </c>
      <c r="E268" s="9" t="s">
        <v>124</v>
      </c>
      <c r="F268" s="49"/>
      <c r="G268" s="11" t="s">
        <v>681</v>
      </c>
      <c r="H268" s="10"/>
      <c r="I268" s="10"/>
      <c r="J268" s="11"/>
      <c r="K268" s="11"/>
      <c r="M268" s="49">
        <v>5</v>
      </c>
      <c r="N268" s="9">
        <v>3</v>
      </c>
      <c r="O268" s="9">
        <v>60</v>
      </c>
    </row>
    <row r="269" spans="1:15" s="9" customFormat="1" ht="27.75" customHeight="1" x14ac:dyDescent="0.25">
      <c r="A269" s="9" t="s">
        <v>275</v>
      </c>
      <c r="B269" s="9" t="s">
        <v>418</v>
      </c>
      <c r="D269" s="9" t="s">
        <v>453</v>
      </c>
      <c r="E269" s="9" t="s">
        <v>136</v>
      </c>
      <c r="F269" s="49"/>
      <c r="G269" s="11" t="s">
        <v>682</v>
      </c>
      <c r="H269" s="10"/>
      <c r="I269" s="10"/>
      <c r="J269" s="11"/>
      <c r="K269" s="11"/>
      <c r="M269" s="49">
        <v>4</v>
      </c>
      <c r="N269" s="9">
        <v>5</v>
      </c>
      <c r="O269" s="9">
        <v>75</v>
      </c>
    </row>
    <row r="270" spans="1:15" s="9" customFormat="1" ht="27.75" customHeight="1" x14ac:dyDescent="0.25">
      <c r="A270" s="9" t="s">
        <v>275</v>
      </c>
      <c r="B270" s="9" t="s">
        <v>418</v>
      </c>
      <c r="D270" s="9" t="s">
        <v>454</v>
      </c>
      <c r="E270" s="9" t="s">
        <v>144</v>
      </c>
      <c r="F270" s="49" t="s">
        <v>138</v>
      </c>
      <c r="G270" s="11" t="s">
        <v>584</v>
      </c>
      <c r="H270" s="10"/>
      <c r="I270" s="10"/>
      <c r="J270" s="11"/>
      <c r="K270" s="11"/>
      <c r="M270" s="49">
        <v>7</v>
      </c>
      <c r="N270" s="9">
        <v>4</v>
      </c>
      <c r="O270" s="9">
        <v>56</v>
      </c>
    </row>
    <row r="271" spans="1:15" s="9" customFormat="1" ht="27.75" customHeight="1" x14ac:dyDescent="0.25">
      <c r="A271" s="9" t="s">
        <v>275</v>
      </c>
      <c r="B271" s="9" t="s">
        <v>418</v>
      </c>
      <c r="D271" s="9" t="s">
        <v>455</v>
      </c>
      <c r="E271" s="9" t="s">
        <v>160</v>
      </c>
      <c r="F271" s="49"/>
      <c r="G271" s="11" t="s">
        <v>586</v>
      </c>
      <c r="H271" s="10"/>
      <c r="I271" s="10"/>
      <c r="J271" s="11"/>
      <c r="K271" s="11"/>
      <c r="M271" s="49">
        <v>3</v>
      </c>
      <c r="N271" s="9">
        <v>6</v>
      </c>
      <c r="O271" s="9">
        <v>78</v>
      </c>
    </row>
    <row r="272" spans="1:15" s="9" customFormat="1" ht="27.75" customHeight="1" x14ac:dyDescent="0.25">
      <c r="A272" s="9" t="s">
        <v>275</v>
      </c>
      <c r="B272" s="9" t="s">
        <v>418</v>
      </c>
      <c r="D272" s="9" t="s">
        <v>455</v>
      </c>
      <c r="E272" s="9" t="s">
        <v>92</v>
      </c>
      <c r="F272" s="49"/>
      <c r="G272" s="11" t="s">
        <v>587</v>
      </c>
      <c r="H272" s="10"/>
      <c r="I272" s="10"/>
      <c r="J272" s="11"/>
      <c r="K272" s="11"/>
      <c r="M272" s="49">
        <v>1</v>
      </c>
      <c r="N272" s="9">
        <v>10</v>
      </c>
      <c r="O272" s="9">
        <v>40</v>
      </c>
    </row>
    <row r="273" spans="1:15" s="9" customFormat="1" ht="27.75" customHeight="1" x14ac:dyDescent="0.25">
      <c r="A273" s="9" t="s">
        <v>275</v>
      </c>
      <c r="B273" s="9" t="s">
        <v>418</v>
      </c>
      <c r="D273" s="9" t="s">
        <v>455</v>
      </c>
      <c r="E273" s="9" t="s">
        <v>149</v>
      </c>
      <c r="F273" s="49"/>
      <c r="G273" s="11" t="s">
        <v>671</v>
      </c>
      <c r="H273" s="10"/>
      <c r="I273" s="10"/>
      <c r="J273" s="11"/>
      <c r="K273" s="11"/>
      <c r="M273" s="49">
        <v>1</v>
      </c>
      <c r="N273" s="9">
        <v>8</v>
      </c>
      <c r="O273" s="9">
        <v>48</v>
      </c>
    </row>
    <row r="274" spans="1:15" s="9" customFormat="1" ht="27.75" customHeight="1" x14ac:dyDescent="0.25">
      <c r="A274" s="9" t="s">
        <v>275</v>
      </c>
      <c r="B274" s="9" t="s">
        <v>418</v>
      </c>
      <c r="D274" s="9" t="s">
        <v>455</v>
      </c>
      <c r="E274" s="9" t="s">
        <v>115</v>
      </c>
      <c r="F274" s="49"/>
      <c r="G274" s="11" t="s">
        <v>673</v>
      </c>
      <c r="H274" s="10"/>
      <c r="I274" s="10"/>
      <c r="J274" s="11"/>
      <c r="K274" s="11"/>
      <c r="M274" s="49">
        <v>3</v>
      </c>
      <c r="N274" s="9">
        <v>5</v>
      </c>
      <c r="O274" s="9">
        <v>60</v>
      </c>
    </row>
    <row r="275" spans="1:15" s="9" customFormat="1" ht="27.75" customHeight="1" x14ac:dyDescent="0.25">
      <c r="A275" s="9" t="s">
        <v>275</v>
      </c>
      <c r="B275" s="9" t="s">
        <v>418</v>
      </c>
      <c r="D275" s="9" t="s">
        <v>467</v>
      </c>
      <c r="E275" s="9" t="s">
        <v>133</v>
      </c>
      <c r="F275" s="49"/>
      <c r="G275" s="11" t="s">
        <v>879</v>
      </c>
      <c r="H275" s="10"/>
      <c r="I275" s="10"/>
      <c r="J275" s="11"/>
      <c r="K275" s="11"/>
      <c r="M275" s="49">
        <v>5</v>
      </c>
      <c r="N275" s="9">
        <v>5</v>
      </c>
      <c r="O275" s="9">
        <v>50</v>
      </c>
    </row>
    <row r="276" spans="1:15" s="9" customFormat="1" ht="27.75" customHeight="1" x14ac:dyDescent="0.25">
      <c r="A276" s="9" t="s">
        <v>275</v>
      </c>
      <c r="B276" s="9" t="s">
        <v>418</v>
      </c>
      <c r="D276" s="9" t="s">
        <v>467</v>
      </c>
      <c r="E276" s="9" t="s">
        <v>144</v>
      </c>
      <c r="F276" s="49"/>
      <c r="G276" s="11" t="s">
        <v>881</v>
      </c>
      <c r="H276" s="10"/>
      <c r="I276" s="10"/>
      <c r="J276" s="11"/>
      <c r="K276" s="11"/>
      <c r="M276" s="49">
        <v>1</v>
      </c>
      <c r="N276" s="9">
        <v>8</v>
      </c>
      <c r="O276" s="9">
        <v>48</v>
      </c>
    </row>
    <row r="277" spans="1:15" s="9" customFormat="1" ht="27.75" customHeight="1" x14ac:dyDescent="0.25">
      <c r="A277" s="9" t="s">
        <v>275</v>
      </c>
      <c r="B277" s="9" t="s">
        <v>418</v>
      </c>
      <c r="D277" s="9" t="s">
        <v>467</v>
      </c>
      <c r="E277" s="9" t="s">
        <v>151</v>
      </c>
      <c r="F277" s="49"/>
      <c r="G277" s="11" t="s">
        <v>692</v>
      </c>
      <c r="H277" s="10"/>
      <c r="I277" s="10"/>
      <c r="J277" s="11"/>
      <c r="K277" s="11"/>
      <c r="M277" s="49">
        <v>5</v>
      </c>
      <c r="N277" s="9">
        <v>5</v>
      </c>
      <c r="O277" s="9">
        <v>50</v>
      </c>
    </row>
    <row r="278" spans="1:15" s="9" customFormat="1" ht="27.75" customHeight="1" x14ac:dyDescent="0.25">
      <c r="A278" s="9" t="s">
        <v>275</v>
      </c>
      <c r="B278" s="9" t="s">
        <v>418</v>
      </c>
      <c r="D278" s="9" t="s">
        <v>467</v>
      </c>
      <c r="E278" s="9" t="s">
        <v>149</v>
      </c>
      <c r="F278" s="49"/>
      <c r="G278" s="11" t="s">
        <v>916</v>
      </c>
      <c r="H278" s="10"/>
      <c r="I278" s="10"/>
      <c r="J278" s="11"/>
      <c r="K278" s="11"/>
      <c r="M278" s="49">
        <v>5</v>
      </c>
      <c r="N278" s="9">
        <v>5</v>
      </c>
      <c r="O278" s="9">
        <v>50</v>
      </c>
    </row>
    <row r="279" spans="1:15" s="9" customFormat="1" ht="27.75" customHeight="1" x14ac:dyDescent="0.25">
      <c r="A279" s="9" t="s">
        <v>275</v>
      </c>
      <c r="B279" s="9" t="s">
        <v>418</v>
      </c>
      <c r="D279" s="9" t="s">
        <v>467</v>
      </c>
      <c r="E279" s="9" t="s">
        <v>109</v>
      </c>
      <c r="F279" s="49"/>
      <c r="G279" s="11" t="s">
        <v>883</v>
      </c>
      <c r="H279" s="10"/>
      <c r="I279" s="10"/>
      <c r="J279" s="11"/>
      <c r="K279" s="11"/>
      <c r="M279" s="49">
        <v>5</v>
      </c>
      <c r="N279" s="9">
        <v>5</v>
      </c>
      <c r="O279" s="9">
        <v>50</v>
      </c>
    </row>
    <row r="280" spans="1:15" s="9" customFormat="1" ht="27.75" customHeight="1" x14ac:dyDescent="0.25">
      <c r="A280" s="9" t="s">
        <v>275</v>
      </c>
      <c r="B280" s="9" t="s">
        <v>418</v>
      </c>
      <c r="D280" s="9" t="s">
        <v>468</v>
      </c>
      <c r="E280" s="9" t="s">
        <v>95</v>
      </c>
      <c r="F280" s="49"/>
      <c r="G280" s="11" t="s">
        <v>921</v>
      </c>
      <c r="H280" s="10"/>
      <c r="I280" s="10"/>
      <c r="J280" s="11"/>
      <c r="K280" s="11"/>
      <c r="M280" s="49">
        <v>7</v>
      </c>
      <c r="N280" s="9">
        <v>5</v>
      </c>
      <c r="O280" s="9">
        <v>70</v>
      </c>
    </row>
    <row r="281" spans="1:15" s="9" customFormat="1" ht="27.75" customHeight="1" x14ac:dyDescent="0.25">
      <c r="A281" s="9" t="s">
        <v>275</v>
      </c>
      <c r="B281" s="9" t="s">
        <v>418</v>
      </c>
      <c r="D281" s="9" t="s">
        <v>469</v>
      </c>
      <c r="E281" s="9" t="s">
        <v>125</v>
      </c>
      <c r="F281" s="49"/>
      <c r="G281" s="11" t="s">
        <v>922</v>
      </c>
      <c r="H281" s="10"/>
      <c r="I281" s="10"/>
      <c r="J281" s="11"/>
      <c r="K281" s="11"/>
      <c r="M281" s="49">
        <v>7</v>
      </c>
      <c r="N281" s="9">
        <v>5</v>
      </c>
      <c r="O281" s="9">
        <v>70</v>
      </c>
    </row>
    <row r="282" spans="1:15" s="9" customFormat="1" ht="27.75" customHeight="1" x14ac:dyDescent="0.25">
      <c r="A282" s="9" t="s">
        <v>275</v>
      </c>
      <c r="B282" s="9" t="s">
        <v>418</v>
      </c>
      <c r="D282" s="9" t="s">
        <v>469</v>
      </c>
      <c r="E282" s="9" t="s">
        <v>143</v>
      </c>
      <c r="F282" s="49"/>
      <c r="G282" s="11" t="s">
        <v>847</v>
      </c>
      <c r="H282" s="10"/>
      <c r="I282" s="10"/>
      <c r="J282" s="11"/>
      <c r="K282" s="11"/>
      <c r="M282" s="49">
        <v>1</v>
      </c>
      <c r="N282" s="9">
        <v>6</v>
      </c>
      <c r="O282" s="9">
        <v>36</v>
      </c>
    </row>
    <row r="283" spans="1:15" s="9" customFormat="1" ht="27.75" customHeight="1" x14ac:dyDescent="0.25">
      <c r="A283" s="9" t="s">
        <v>275</v>
      </c>
      <c r="B283" s="9" t="s">
        <v>418</v>
      </c>
      <c r="D283" s="9" t="s">
        <v>469</v>
      </c>
      <c r="E283" s="9" t="s">
        <v>161</v>
      </c>
      <c r="F283" s="49"/>
      <c r="G283" s="11" t="s">
        <v>848</v>
      </c>
      <c r="H283" s="10"/>
      <c r="I283" s="10"/>
      <c r="J283" s="11"/>
      <c r="K283" s="11"/>
      <c r="M283" s="49">
        <v>7</v>
      </c>
      <c r="N283" s="9">
        <v>5</v>
      </c>
      <c r="O283" s="9">
        <v>70</v>
      </c>
    </row>
    <row r="284" spans="1:15" s="9" customFormat="1" ht="27.75" customHeight="1" x14ac:dyDescent="0.25">
      <c r="A284" s="9" t="s">
        <v>275</v>
      </c>
      <c r="B284" s="9" t="s">
        <v>418</v>
      </c>
      <c r="D284" s="9" t="s">
        <v>469</v>
      </c>
      <c r="E284" s="9" t="s">
        <v>107</v>
      </c>
      <c r="F284" s="49"/>
      <c r="G284" s="11" t="s">
        <v>886</v>
      </c>
      <c r="H284" s="10"/>
      <c r="I284" s="10"/>
      <c r="J284" s="11"/>
      <c r="K284" s="11"/>
      <c r="M284" s="49">
        <v>1</v>
      </c>
      <c r="N284" s="9">
        <v>6</v>
      </c>
      <c r="O284" s="9">
        <v>36</v>
      </c>
    </row>
    <row r="285" spans="1:15" s="9" customFormat="1" ht="27.75" customHeight="1" x14ac:dyDescent="0.25">
      <c r="A285" s="9" t="s">
        <v>275</v>
      </c>
      <c r="B285" s="9" t="s">
        <v>418</v>
      </c>
      <c r="D285" s="9" t="s">
        <v>469</v>
      </c>
      <c r="E285" s="9" t="s">
        <v>158</v>
      </c>
      <c r="F285" s="49"/>
      <c r="G285" s="11" t="s">
        <v>787</v>
      </c>
      <c r="H285" s="10"/>
      <c r="I285" s="10"/>
      <c r="J285" s="11"/>
      <c r="K285" s="11"/>
      <c r="M285" s="49">
        <v>5</v>
      </c>
      <c r="N285" s="9">
        <v>5</v>
      </c>
      <c r="O285" s="9">
        <v>50</v>
      </c>
    </row>
    <row r="286" spans="1:15" s="9" customFormat="1" ht="27.75" customHeight="1" x14ac:dyDescent="0.25">
      <c r="A286" s="9" t="s">
        <v>275</v>
      </c>
      <c r="B286" s="9" t="s">
        <v>426</v>
      </c>
      <c r="D286" s="9" t="s">
        <v>302</v>
      </c>
      <c r="E286" s="9" t="s">
        <v>136</v>
      </c>
      <c r="F286" s="49" t="s">
        <v>88</v>
      </c>
      <c r="G286" s="11" t="s">
        <v>887</v>
      </c>
      <c r="H286" s="10"/>
      <c r="I286" s="10"/>
      <c r="J286" s="11"/>
      <c r="K286" s="11"/>
      <c r="M286" s="49">
        <v>9</v>
      </c>
      <c r="N286" s="9">
        <v>5</v>
      </c>
      <c r="O286" s="9">
        <v>90</v>
      </c>
    </row>
    <row r="287" spans="1:15" s="9" customFormat="1" ht="27.75" customHeight="1" x14ac:dyDescent="0.25">
      <c r="A287" s="9" t="s">
        <v>275</v>
      </c>
      <c r="B287" s="9" t="s">
        <v>418</v>
      </c>
      <c r="D287" s="9" t="s">
        <v>379</v>
      </c>
      <c r="E287" s="9" t="s">
        <v>132</v>
      </c>
      <c r="F287" s="49" t="s">
        <v>138</v>
      </c>
      <c r="G287" s="11" t="s">
        <v>767</v>
      </c>
      <c r="H287" s="10"/>
      <c r="I287" s="10"/>
      <c r="J287" s="11"/>
      <c r="K287" s="11"/>
      <c r="M287" s="49">
        <v>1</v>
      </c>
      <c r="N287" s="9">
        <v>9</v>
      </c>
      <c r="O287" s="9">
        <v>53</v>
      </c>
    </row>
    <row r="288" spans="1:15" s="9" customFormat="1" ht="27.75" customHeight="1" x14ac:dyDescent="0.25">
      <c r="A288" s="9" t="s">
        <v>275</v>
      </c>
      <c r="B288" s="9" t="s">
        <v>418</v>
      </c>
      <c r="D288" s="9" t="s">
        <v>379</v>
      </c>
      <c r="E288" s="9" t="s">
        <v>132</v>
      </c>
      <c r="F288" s="49" t="s">
        <v>133</v>
      </c>
      <c r="G288" s="11" t="s">
        <v>608</v>
      </c>
      <c r="H288" s="10"/>
      <c r="I288" s="10"/>
      <c r="J288" s="11"/>
      <c r="K288" s="11"/>
      <c r="M288" s="49">
        <v>3</v>
      </c>
      <c r="N288" s="9">
        <v>8</v>
      </c>
      <c r="O288" s="9">
        <v>96</v>
      </c>
    </row>
    <row r="289" spans="1:15" s="9" customFormat="1" ht="27.75" customHeight="1" x14ac:dyDescent="0.25">
      <c r="A289" s="9" t="s">
        <v>275</v>
      </c>
      <c r="B289" s="9" t="s">
        <v>418</v>
      </c>
      <c r="D289" s="9" t="s">
        <v>448</v>
      </c>
      <c r="E289" s="9" t="s">
        <v>151</v>
      </c>
      <c r="F289" s="49"/>
      <c r="G289" s="11" t="s">
        <v>589</v>
      </c>
      <c r="H289" s="10"/>
      <c r="I289" s="10"/>
      <c r="J289" s="11"/>
      <c r="K289" s="11"/>
      <c r="M289" s="49">
        <v>5</v>
      </c>
      <c r="N289" s="9">
        <v>5</v>
      </c>
      <c r="O289" s="9">
        <v>50</v>
      </c>
    </row>
    <row r="290" spans="1:15" s="9" customFormat="1" ht="27.75" customHeight="1" x14ac:dyDescent="0.25">
      <c r="A290" s="9" t="s">
        <v>275</v>
      </c>
      <c r="B290" s="9" t="s">
        <v>418</v>
      </c>
      <c r="D290" s="9" t="s">
        <v>448</v>
      </c>
      <c r="E290" s="9" t="s">
        <v>101</v>
      </c>
      <c r="F290" s="49"/>
      <c r="G290" s="11" t="s">
        <v>755</v>
      </c>
      <c r="H290" s="10"/>
      <c r="I290" s="10"/>
      <c r="J290" s="11"/>
      <c r="K290" s="11"/>
      <c r="M290" s="49">
        <v>1</v>
      </c>
      <c r="N290" s="9">
        <v>12</v>
      </c>
      <c r="O290" s="9">
        <v>84</v>
      </c>
    </row>
    <row r="291" spans="1:15" s="9" customFormat="1" ht="27.75" customHeight="1" x14ac:dyDescent="0.25">
      <c r="A291" s="9" t="s">
        <v>275</v>
      </c>
      <c r="B291" s="9" t="s">
        <v>418</v>
      </c>
      <c r="D291" s="9" t="s">
        <v>448</v>
      </c>
      <c r="E291" s="9" t="s">
        <v>142</v>
      </c>
      <c r="F291" s="49"/>
      <c r="G291" s="11" t="s">
        <v>676</v>
      </c>
      <c r="H291" s="10"/>
      <c r="I291" s="10"/>
      <c r="J291" s="11"/>
      <c r="K291" s="11"/>
      <c r="M291" s="49">
        <v>5</v>
      </c>
      <c r="N291" s="9">
        <v>5</v>
      </c>
      <c r="O291" s="9">
        <v>50</v>
      </c>
    </row>
    <row r="292" spans="1:15" s="9" customFormat="1" ht="27.75" customHeight="1" x14ac:dyDescent="0.25">
      <c r="A292" s="9" t="s">
        <v>275</v>
      </c>
      <c r="B292" s="9" t="s">
        <v>426</v>
      </c>
      <c r="D292" s="9" t="s">
        <v>472</v>
      </c>
      <c r="E292" s="9" t="s">
        <v>102</v>
      </c>
      <c r="F292" s="49"/>
      <c r="G292" s="11" t="s">
        <v>851</v>
      </c>
      <c r="H292" s="10"/>
      <c r="I292" s="10"/>
      <c r="J292" s="11"/>
      <c r="K292" s="11"/>
      <c r="M292" s="49">
        <v>1</v>
      </c>
      <c r="N292" s="9">
        <v>11</v>
      </c>
      <c r="O292" s="9">
        <v>98</v>
      </c>
    </row>
    <row r="293" spans="1:15" s="9" customFormat="1" ht="27.75" customHeight="1" x14ac:dyDescent="0.25">
      <c r="A293" s="9" t="s">
        <v>275</v>
      </c>
      <c r="B293" s="9" t="s">
        <v>418</v>
      </c>
      <c r="D293" s="9" t="s">
        <v>215</v>
      </c>
      <c r="E293" s="9" t="s">
        <v>335</v>
      </c>
      <c r="F293" s="49" t="s">
        <v>133</v>
      </c>
      <c r="G293" s="11" t="s">
        <v>763</v>
      </c>
      <c r="H293" s="10"/>
      <c r="I293" s="10"/>
      <c r="J293" s="11"/>
      <c r="K293" s="11"/>
      <c r="M293" s="49">
        <v>5</v>
      </c>
      <c r="N293" s="9">
        <v>9</v>
      </c>
      <c r="O293" s="9">
        <v>248</v>
      </c>
    </row>
    <row r="294" spans="1:15" s="9" customFormat="1" ht="27.75" customHeight="1" x14ac:dyDescent="0.25">
      <c r="A294" s="9" t="s">
        <v>275</v>
      </c>
      <c r="B294" s="9" t="s">
        <v>418</v>
      </c>
      <c r="D294" s="9" t="s">
        <v>453</v>
      </c>
      <c r="E294" s="9" t="s">
        <v>108</v>
      </c>
      <c r="F294" s="49"/>
      <c r="G294" s="11" t="s">
        <v>644</v>
      </c>
      <c r="H294" s="10"/>
      <c r="I294" s="10"/>
      <c r="J294" s="11"/>
      <c r="K294" s="11"/>
      <c r="M294" s="49">
        <v>4</v>
      </c>
      <c r="N294" s="9">
        <v>5</v>
      </c>
      <c r="O294" s="9">
        <v>80</v>
      </c>
    </row>
    <row r="295" spans="1:15" s="9" customFormat="1" ht="27.75" customHeight="1" x14ac:dyDescent="0.25">
      <c r="A295" s="9" t="s">
        <v>275</v>
      </c>
      <c r="B295" s="9" t="s">
        <v>418</v>
      </c>
      <c r="D295" s="9" t="s">
        <v>453</v>
      </c>
      <c r="E295" s="9" t="s">
        <v>392</v>
      </c>
      <c r="F295" s="49"/>
      <c r="G295" s="11" t="s">
        <v>683</v>
      </c>
      <c r="H295" s="10"/>
      <c r="I295" s="10"/>
      <c r="J295" s="11"/>
      <c r="K295" s="11"/>
      <c r="M295" s="49">
        <v>7</v>
      </c>
      <c r="N295" s="9">
        <v>5</v>
      </c>
      <c r="O295" s="9">
        <v>101</v>
      </c>
    </row>
    <row r="296" spans="1:15" s="9" customFormat="1" ht="27.75" customHeight="1" x14ac:dyDescent="0.25">
      <c r="A296" s="9" t="s">
        <v>275</v>
      </c>
      <c r="B296" s="9" t="s">
        <v>418</v>
      </c>
      <c r="D296" s="9" t="s">
        <v>361</v>
      </c>
      <c r="E296" s="9" t="s">
        <v>108</v>
      </c>
      <c r="F296" s="49" t="s">
        <v>138</v>
      </c>
      <c r="G296" s="11" t="s">
        <v>665</v>
      </c>
      <c r="H296" s="10"/>
      <c r="I296" s="10"/>
      <c r="J296" s="11"/>
      <c r="K296" s="11"/>
      <c r="M296" s="49">
        <v>1</v>
      </c>
      <c r="N296" s="9">
        <v>9</v>
      </c>
      <c r="O296" s="9">
        <v>54</v>
      </c>
    </row>
    <row r="297" spans="1:15" s="9" customFormat="1" ht="27.75" customHeight="1" x14ac:dyDescent="0.25">
      <c r="A297" s="9" t="s">
        <v>275</v>
      </c>
      <c r="B297" s="9" t="s">
        <v>418</v>
      </c>
      <c r="D297" s="9" t="s">
        <v>361</v>
      </c>
      <c r="E297" s="9" t="s">
        <v>114</v>
      </c>
      <c r="F297" s="49" t="s">
        <v>133</v>
      </c>
      <c r="G297" s="11" t="s">
        <v>646</v>
      </c>
      <c r="H297" s="10"/>
      <c r="I297" s="10"/>
      <c r="J297" s="11"/>
      <c r="K297" s="11"/>
      <c r="M297" s="49">
        <v>5</v>
      </c>
      <c r="N297" s="9">
        <v>5</v>
      </c>
      <c r="O297" s="9">
        <v>50</v>
      </c>
    </row>
    <row r="298" spans="1:15" s="9" customFormat="1" ht="27.75" customHeight="1" x14ac:dyDescent="0.25">
      <c r="A298" s="9" t="s">
        <v>275</v>
      </c>
      <c r="B298" s="9" t="s">
        <v>418</v>
      </c>
      <c r="D298" s="9" t="s">
        <v>361</v>
      </c>
      <c r="E298" s="9" t="s">
        <v>165</v>
      </c>
      <c r="F298" s="49" t="s">
        <v>133</v>
      </c>
      <c r="G298" s="11" t="s">
        <v>666</v>
      </c>
      <c r="H298" s="10"/>
      <c r="I298" s="10"/>
      <c r="J298" s="11"/>
      <c r="K298" s="11"/>
      <c r="M298" s="49">
        <v>4</v>
      </c>
      <c r="N298" s="9">
        <v>5</v>
      </c>
      <c r="O298" s="9">
        <v>80</v>
      </c>
    </row>
    <row r="299" spans="1:15" s="9" customFormat="1" ht="27.75" customHeight="1" x14ac:dyDescent="0.25">
      <c r="A299" s="9" t="s">
        <v>275</v>
      </c>
      <c r="B299" s="9" t="s">
        <v>418</v>
      </c>
      <c r="D299" s="9" t="s">
        <v>422</v>
      </c>
      <c r="E299" s="9" t="s">
        <v>160</v>
      </c>
      <c r="F299" s="49"/>
      <c r="G299" s="11" t="s">
        <v>667</v>
      </c>
      <c r="H299" s="10"/>
      <c r="I299" s="10"/>
      <c r="J299" s="11"/>
      <c r="K299" s="11"/>
      <c r="M299" s="49">
        <v>1</v>
      </c>
      <c r="N299" s="9">
        <v>5</v>
      </c>
      <c r="O299" s="9">
        <v>98</v>
      </c>
    </row>
    <row r="300" spans="1:15" s="9" customFormat="1" ht="27.75" customHeight="1" x14ac:dyDescent="0.25">
      <c r="A300" s="9" t="s">
        <v>275</v>
      </c>
      <c r="B300" s="9" t="s">
        <v>418</v>
      </c>
      <c r="D300" s="9" t="s">
        <v>454</v>
      </c>
      <c r="E300" s="9" t="s">
        <v>144</v>
      </c>
      <c r="F300" s="49" t="s">
        <v>133</v>
      </c>
      <c r="G300" s="11" t="s">
        <v>585</v>
      </c>
      <c r="H300" s="10"/>
      <c r="I300" s="10"/>
      <c r="J300" s="11"/>
      <c r="K300" s="11"/>
      <c r="M300" s="49">
        <v>6</v>
      </c>
      <c r="N300" s="9">
        <v>5</v>
      </c>
      <c r="O300" s="9">
        <v>59</v>
      </c>
    </row>
    <row r="301" spans="1:15" s="9" customFormat="1" ht="27.75" customHeight="1" x14ac:dyDescent="0.25">
      <c r="A301" s="9" t="s">
        <v>275</v>
      </c>
      <c r="B301" s="9" t="s">
        <v>418</v>
      </c>
      <c r="D301" s="9" t="s">
        <v>455</v>
      </c>
      <c r="E301" s="9" t="s">
        <v>90</v>
      </c>
      <c r="F301" s="49"/>
      <c r="G301" s="11" t="s">
        <v>647</v>
      </c>
      <c r="H301" s="10"/>
      <c r="I301" s="10"/>
      <c r="J301" s="11"/>
      <c r="K301" s="11"/>
      <c r="M301" s="49">
        <v>2</v>
      </c>
      <c r="N301" s="9">
        <v>5</v>
      </c>
      <c r="O301" s="9">
        <v>40</v>
      </c>
    </row>
    <row r="302" spans="1:15" s="9" customFormat="1" ht="27.75" customHeight="1" x14ac:dyDescent="0.25">
      <c r="A302" s="9" t="s">
        <v>275</v>
      </c>
      <c r="B302" s="9" t="s">
        <v>418</v>
      </c>
      <c r="D302" s="9" t="s">
        <v>467</v>
      </c>
      <c r="E302" s="9" t="s">
        <v>164</v>
      </c>
      <c r="F302" s="49"/>
      <c r="G302" s="11" t="s">
        <v>917</v>
      </c>
      <c r="H302" s="10"/>
      <c r="I302" s="10"/>
      <c r="J302" s="11"/>
      <c r="K302" s="11"/>
      <c r="M302" s="49">
        <v>1</v>
      </c>
      <c r="N302" s="9">
        <v>9</v>
      </c>
      <c r="O302" s="9">
        <v>54</v>
      </c>
    </row>
    <row r="303" spans="1:15" s="9" customFormat="1" ht="27.75" customHeight="1" x14ac:dyDescent="0.25">
      <c r="A303" s="9" t="s">
        <v>275</v>
      </c>
      <c r="B303" s="9" t="s">
        <v>418</v>
      </c>
      <c r="D303" s="9" t="s">
        <v>448</v>
      </c>
      <c r="E303" s="9" t="s">
        <v>108</v>
      </c>
      <c r="F303" s="49" t="s">
        <v>133</v>
      </c>
      <c r="G303" s="11" t="s">
        <v>651</v>
      </c>
      <c r="H303" s="10"/>
      <c r="I303" s="10"/>
      <c r="J303" s="11"/>
      <c r="K303" s="11"/>
      <c r="M303" s="49">
        <v>7</v>
      </c>
      <c r="N303" s="9">
        <v>5</v>
      </c>
      <c r="O303" s="9">
        <v>70</v>
      </c>
    </row>
    <row r="304" spans="1:15" s="9" customFormat="1" ht="27.75" customHeight="1" x14ac:dyDescent="0.25">
      <c r="A304" s="9" t="s">
        <v>275</v>
      </c>
      <c r="B304" s="9" t="s">
        <v>426</v>
      </c>
      <c r="D304" s="9" t="s">
        <v>472</v>
      </c>
      <c r="E304" s="9" t="s">
        <v>135</v>
      </c>
      <c r="F304" s="49" t="s">
        <v>133</v>
      </c>
      <c r="G304" s="11" t="s">
        <v>850</v>
      </c>
      <c r="H304" s="10"/>
      <c r="I304" s="10"/>
      <c r="J304" s="11"/>
      <c r="K304" s="11"/>
      <c r="M304" s="49">
        <v>3</v>
      </c>
      <c r="N304" s="9">
        <v>5</v>
      </c>
      <c r="O304" s="9">
        <v>56</v>
      </c>
    </row>
    <row r="305" spans="1:15" s="9" customFormat="1" ht="27.75" customHeight="1" x14ac:dyDescent="0.25">
      <c r="A305" s="9" t="s">
        <v>275</v>
      </c>
      <c r="B305" s="9" t="s">
        <v>418</v>
      </c>
      <c r="D305" s="9" t="s">
        <v>468</v>
      </c>
      <c r="E305" s="9" t="s">
        <v>90</v>
      </c>
      <c r="F305" s="49"/>
      <c r="G305" s="11" t="s">
        <v>919</v>
      </c>
      <c r="H305" s="10"/>
      <c r="I305" s="10"/>
      <c r="J305" s="11"/>
      <c r="K305" s="11"/>
      <c r="M305" s="49">
        <v>1</v>
      </c>
      <c r="N305" s="9">
        <v>9</v>
      </c>
      <c r="O305" s="9">
        <v>54</v>
      </c>
    </row>
    <row r="306" spans="1:15" s="9" customFormat="1" ht="27.75" customHeight="1" x14ac:dyDescent="0.25">
      <c r="A306" s="9" t="s">
        <v>275</v>
      </c>
      <c r="B306" s="9" t="s">
        <v>418</v>
      </c>
      <c r="D306" s="9" t="s">
        <v>468</v>
      </c>
      <c r="E306" s="9" t="s">
        <v>126</v>
      </c>
      <c r="F306" s="49"/>
      <c r="G306" s="11" t="s">
        <v>920</v>
      </c>
      <c r="H306" s="10"/>
      <c r="I306" s="10"/>
      <c r="J306" s="11"/>
      <c r="K306" s="11"/>
      <c r="M306" s="49">
        <v>7</v>
      </c>
      <c r="N306" s="9">
        <v>5</v>
      </c>
      <c r="O306" s="9">
        <v>70</v>
      </c>
    </row>
    <row r="307" spans="1:15" s="9" customFormat="1" ht="27.75" customHeight="1" x14ac:dyDescent="0.25">
      <c r="A307" s="9" t="s">
        <v>275</v>
      </c>
      <c r="B307" s="9" t="s">
        <v>418</v>
      </c>
      <c r="D307" s="9" t="s">
        <v>469</v>
      </c>
      <c r="E307" s="9" t="s">
        <v>90</v>
      </c>
      <c r="F307" s="49"/>
      <c r="G307" s="11" t="s">
        <v>885</v>
      </c>
      <c r="H307" s="10"/>
      <c r="I307" s="10"/>
      <c r="J307" s="11"/>
      <c r="K307" s="11"/>
      <c r="M307" s="49">
        <v>1</v>
      </c>
      <c r="N307" s="9">
        <v>6</v>
      </c>
      <c r="O307" s="9">
        <v>36</v>
      </c>
    </row>
    <row r="308" spans="1:15" s="9" customFormat="1" ht="27.75" customHeight="1" x14ac:dyDescent="0.25">
      <c r="A308" s="9" t="s">
        <v>275</v>
      </c>
      <c r="B308" s="9" t="s">
        <v>418</v>
      </c>
      <c r="D308" s="9" t="s">
        <v>469</v>
      </c>
      <c r="E308" s="9" t="s">
        <v>102</v>
      </c>
      <c r="F308" s="49"/>
      <c r="G308" s="11" t="s">
        <v>788</v>
      </c>
      <c r="H308" s="10"/>
      <c r="I308" s="10"/>
      <c r="J308" s="11"/>
      <c r="K308" s="11"/>
      <c r="M308" s="49">
        <v>1</v>
      </c>
      <c r="N308" s="9">
        <v>8</v>
      </c>
      <c r="O308" s="9">
        <v>48</v>
      </c>
    </row>
    <row r="309" spans="1:15" s="9" customFormat="1" ht="27.75" customHeight="1" x14ac:dyDescent="0.25">
      <c r="A309" s="9" t="s">
        <v>275</v>
      </c>
      <c r="B309" s="9" t="s">
        <v>418</v>
      </c>
      <c r="D309" s="9" t="s">
        <v>455</v>
      </c>
      <c r="E309" s="9" t="s">
        <v>144</v>
      </c>
      <c r="F309" s="49"/>
      <c r="G309" s="11" t="s">
        <v>687</v>
      </c>
      <c r="H309" s="10"/>
      <c r="I309" s="10"/>
      <c r="J309" s="11"/>
      <c r="K309" s="11"/>
      <c r="M309" s="49">
        <v>3</v>
      </c>
      <c r="N309" s="9">
        <v>5</v>
      </c>
      <c r="O309" s="9">
        <v>37</v>
      </c>
    </row>
    <row r="310" spans="1:15" s="9" customFormat="1" ht="27.75" customHeight="1" x14ac:dyDescent="0.25">
      <c r="A310" s="9" t="s">
        <v>275</v>
      </c>
      <c r="B310" s="9" t="s">
        <v>418</v>
      </c>
      <c r="D310" s="9" t="s">
        <v>455</v>
      </c>
      <c r="E310" s="9" t="s">
        <v>123</v>
      </c>
      <c r="F310" s="49" t="s">
        <v>133</v>
      </c>
      <c r="G310" s="11" t="s">
        <v>669</v>
      </c>
      <c r="H310" s="10"/>
      <c r="I310" s="10"/>
      <c r="J310" s="11"/>
      <c r="K310" s="11"/>
      <c r="M310" s="49">
        <v>2</v>
      </c>
      <c r="N310" s="9">
        <v>10</v>
      </c>
      <c r="O310" s="9">
        <v>80</v>
      </c>
    </row>
    <row r="311" spans="1:15" s="9" customFormat="1" ht="27.75" customHeight="1" x14ac:dyDescent="0.25">
      <c r="A311" s="9" t="s">
        <v>275</v>
      </c>
      <c r="B311" s="9" t="s">
        <v>418</v>
      </c>
      <c r="D311" s="9" t="s">
        <v>455</v>
      </c>
      <c r="E311" s="9" t="s">
        <v>94</v>
      </c>
      <c r="F311" s="49"/>
      <c r="G311" s="11" t="s">
        <v>670</v>
      </c>
      <c r="H311" s="10"/>
      <c r="I311" s="10"/>
      <c r="J311" s="11"/>
      <c r="K311" s="11"/>
      <c r="M311" s="49">
        <v>5</v>
      </c>
      <c r="N311" s="9">
        <v>5</v>
      </c>
      <c r="O311" s="9">
        <v>50</v>
      </c>
    </row>
    <row r="312" spans="1:15" s="9" customFormat="1" ht="27.75" customHeight="1" x14ac:dyDescent="0.25">
      <c r="A312" s="9" t="s">
        <v>275</v>
      </c>
      <c r="B312" s="9" t="s">
        <v>418</v>
      </c>
      <c r="D312" s="9" t="s">
        <v>455</v>
      </c>
      <c r="E312" s="9" t="s">
        <v>98</v>
      </c>
      <c r="F312" s="49"/>
      <c r="G312" s="11" t="s">
        <v>672</v>
      </c>
      <c r="H312" s="10"/>
      <c r="I312" s="10"/>
      <c r="J312" s="11"/>
      <c r="K312" s="11"/>
      <c r="M312" s="49">
        <v>5</v>
      </c>
      <c r="N312" s="9">
        <v>5</v>
      </c>
      <c r="O312" s="9">
        <v>100</v>
      </c>
    </row>
    <row r="313" spans="1:15" s="9" customFormat="1" ht="27.75" customHeight="1" x14ac:dyDescent="0.25">
      <c r="A313" s="9" t="s">
        <v>275</v>
      </c>
      <c r="B313" s="9" t="s">
        <v>418</v>
      </c>
      <c r="D313" s="9" t="s">
        <v>448</v>
      </c>
      <c r="E313" s="9" t="s">
        <v>89</v>
      </c>
      <c r="F313" s="49" t="s">
        <v>133</v>
      </c>
      <c r="G313" s="11" t="s">
        <v>648</v>
      </c>
      <c r="H313" s="10"/>
      <c r="I313" s="10"/>
      <c r="J313" s="11"/>
      <c r="K313" s="11"/>
      <c r="M313" s="49">
        <v>5</v>
      </c>
      <c r="N313" s="9">
        <v>9</v>
      </c>
      <c r="O313" s="9">
        <v>179</v>
      </c>
    </row>
    <row r="314" spans="1:15" s="9" customFormat="1" ht="27.75" customHeight="1" x14ac:dyDescent="0.25">
      <c r="A314" s="9" t="s">
        <v>275</v>
      </c>
      <c r="B314" s="9" t="s">
        <v>418</v>
      </c>
      <c r="D314" s="9" t="s">
        <v>448</v>
      </c>
      <c r="E314" s="9" t="s">
        <v>91</v>
      </c>
      <c r="F314" s="49"/>
      <c r="G314" s="11" t="s">
        <v>674</v>
      </c>
      <c r="H314" s="10"/>
      <c r="I314" s="10"/>
      <c r="J314" s="11"/>
      <c r="K314" s="11"/>
      <c r="M314" s="49">
        <v>9</v>
      </c>
      <c r="N314" s="9">
        <v>10</v>
      </c>
      <c r="O314" s="9">
        <v>179</v>
      </c>
    </row>
    <row r="315" spans="1:15" s="9" customFormat="1" ht="27.75" customHeight="1" x14ac:dyDescent="0.25">
      <c r="A315" s="9" t="s">
        <v>275</v>
      </c>
      <c r="B315" s="9" t="s">
        <v>418</v>
      </c>
      <c r="D315" s="9" t="s">
        <v>448</v>
      </c>
      <c r="E315" s="9" t="s">
        <v>145</v>
      </c>
      <c r="F315" s="49"/>
      <c r="G315" s="11" t="s">
        <v>754</v>
      </c>
      <c r="H315" s="10"/>
      <c r="I315" s="10"/>
      <c r="J315" s="11"/>
      <c r="K315" s="11"/>
      <c r="M315" s="49">
        <v>5</v>
      </c>
      <c r="N315" s="9">
        <v>9</v>
      </c>
      <c r="O315" s="9">
        <v>179</v>
      </c>
    </row>
    <row r="316" spans="1:15" s="9" customFormat="1" ht="27.75" customHeight="1" x14ac:dyDescent="0.25">
      <c r="A316" s="9" t="s">
        <v>275</v>
      </c>
      <c r="B316" s="9" t="s">
        <v>418</v>
      </c>
      <c r="D316" s="9" t="s">
        <v>448</v>
      </c>
      <c r="E316" s="9" t="s">
        <v>126</v>
      </c>
      <c r="F316" s="49"/>
      <c r="G316" s="11" t="s">
        <v>650</v>
      </c>
      <c r="H316" s="10"/>
      <c r="I316" s="10"/>
      <c r="J316" s="11"/>
      <c r="K316" s="11"/>
      <c r="M316" s="49">
        <v>7</v>
      </c>
      <c r="N316" s="9">
        <v>5</v>
      </c>
      <c r="O316" s="9">
        <v>70</v>
      </c>
    </row>
    <row r="317" spans="1:15" s="9" customFormat="1" ht="27.75" customHeight="1" x14ac:dyDescent="0.25">
      <c r="A317" s="9" t="s">
        <v>275</v>
      </c>
      <c r="B317" s="9" t="s">
        <v>418</v>
      </c>
      <c r="D317" s="9" t="s">
        <v>448</v>
      </c>
      <c r="E317" s="9" t="s">
        <v>99</v>
      </c>
      <c r="F317" s="49"/>
      <c r="G317" s="11" t="s">
        <v>756</v>
      </c>
      <c r="H317" s="10"/>
      <c r="I317" s="10"/>
      <c r="J317" s="11"/>
      <c r="K317" s="11"/>
      <c r="M317" s="49">
        <v>7</v>
      </c>
      <c r="N317" s="9">
        <v>5</v>
      </c>
      <c r="O317" s="9">
        <v>70</v>
      </c>
    </row>
    <row r="318" spans="1:15" s="9" customFormat="1" ht="27.75" customHeight="1" x14ac:dyDescent="0.25">
      <c r="A318" s="9" t="s">
        <v>275</v>
      </c>
      <c r="B318" s="9" t="s">
        <v>426</v>
      </c>
      <c r="D318" s="9" t="s">
        <v>479</v>
      </c>
      <c r="E318" s="9" t="s">
        <v>90</v>
      </c>
      <c r="F318" s="49" t="s">
        <v>138</v>
      </c>
      <c r="G318" s="11" t="s">
        <v>944</v>
      </c>
      <c r="H318" s="10"/>
      <c r="I318" s="10"/>
      <c r="J318" s="11"/>
      <c r="K318" s="11"/>
      <c r="M318" s="49">
        <v>4</v>
      </c>
      <c r="N318" s="9">
        <v>16</v>
      </c>
      <c r="O318" s="9">
        <v>316</v>
      </c>
    </row>
    <row r="319" spans="1:15" s="9" customFormat="1" ht="27.75" customHeight="1" x14ac:dyDescent="0.25">
      <c r="A319" s="9" t="s">
        <v>275</v>
      </c>
      <c r="B319" s="9" t="s">
        <v>426</v>
      </c>
      <c r="D319" s="9" t="s">
        <v>255</v>
      </c>
      <c r="E319" s="9" t="s">
        <v>169</v>
      </c>
      <c r="F319" s="49"/>
      <c r="G319" s="11" t="s">
        <v>912</v>
      </c>
      <c r="H319" s="10"/>
      <c r="I319" s="10"/>
      <c r="J319" s="11"/>
      <c r="K319" s="11"/>
      <c r="M319" s="49">
        <v>3</v>
      </c>
      <c r="N319" s="9">
        <v>9</v>
      </c>
      <c r="O319" s="9">
        <v>171</v>
      </c>
    </row>
    <row r="320" spans="1:15" s="9" customFormat="1" ht="27.75" customHeight="1" x14ac:dyDescent="0.25">
      <c r="A320" s="9" t="s">
        <v>275</v>
      </c>
      <c r="B320" s="9" t="s">
        <v>418</v>
      </c>
      <c r="D320" s="9" t="s">
        <v>448</v>
      </c>
      <c r="E320" s="9" t="s">
        <v>137</v>
      </c>
      <c r="F320" s="49"/>
      <c r="G320" s="11" t="s">
        <v>757</v>
      </c>
      <c r="H320" s="10"/>
      <c r="I320" s="10"/>
      <c r="J320" s="11"/>
      <c r="K320" s="11"/>
      <c r="M320" s="49">
        <v>5</v>
      </c>
      <c r="N320" s="9">
        <v>9</v>
      </c>
      <c r="O320" s="9">
        <v>248</v>
      </c>
    </row>
    <row r="321" spans="1:15" s="9" customFormat="1" ht="27.75" customHeight="1" x14ac:dyDescent="0.25">
      <c r="A321" s="9" t="s">
        <v>275</v>
      </c>
      <c r="B321" s="9" t="s">
        <v>418</v>
      </c>
      <c r="D321" s="9" t="s">
        <v>448</v>
      </c>
      <c r="E321" s="9" t="s">
        <v>114</v>
      </c>
      <c r="F321" s="49"/>
      <c r="G321" s="11" t="s">
        <v>652</v>
      </c>
      <c r="H321" s="10"/>
      <c r="I321" s="10"/>
      <c r="J321" s="11"/>
      <c r="K321" s="11"/>
      <c r="M321" s="49">
        <v>1</v>
      </c>
      <c r="N321" s="9">
        <v>12</v>
      </c>
      <c r="O321" s="9">
        <v>84</v>
      </c>
    </row>
    <row r="322" spans="1:15" s="9" customFormat="1" ht="27.75" customHeight="1" x14ac:dyDescent="0.25">
      <c r="A322" s="9" t="s">
        <v>275</v>
      </c>
      <c r="B322" s="9" t="s">
        <v>418</v>
      </c>
      <c r="D322" s="9" t="s">
        <v>448</v>
      </c>
      <c r="E322" s="9" t="s">
        <v>152</v>
      </c>
      <c r="F322" s="49"/>
      <c r="G322" s="11" t="s">
        <v>758</v>
      </c>
      <c r="H322" s="10"/>
      <c r="I322" s="10"/>
      <c r="J322" s="11"/>
      <c r="K322" s="11"/>
      <c r="M322" s="49">
        <v>1</v>
      </c>
      <c r="N322" s="9">
        <v>12</v>
      </c>
      <c r="O322" s="9">
        <v>84</v>
      </c>
    </row>
    <row r="323" spans="1:15" s="9" customFormat="1" ht="27.75" customHeight="1" x14ac:dyDescent="0.25">
      <c r="A323" s="9" t="s">
        <v>275</v>
      </c>
      <c r="B323" s="9" t="s">
        <v>418</v>
      </c>
      <c r="D323" s="9" t="s">
        <v>448</v>
      </c>
      <c r="E323" s="9" t="s">
        <v>312</v>
      </c>
      <c r="F323" s="49"/>
      <c r="G323" s="11" t="s">
        <v>654</v>
      </c>
      <c r="H323" s="10"/>
      <c r="I323" s="10"/>
      <c r="J323" s="11"/>
      <c r="K323" s="11"/>
      <c r="M323" s="49">
        <v>5</v>
      </c>
      <c r="N323" s="9">
        <v>5</v>
      </c>
      <c r="O323" s="9">
        <v>50</v>
      </c>
    </row>
    <row r="324" spans="1:15" s="9" customFormat="1" ht="27.75" customHeight="1" x14ac:dyDescent="0.25">
      <c r="A324" s="9" t="s">
        <v>275</v>
      </c>
      <c r="B324" s="9" t="s">
        <v>418</v>
      </c>
      <c r="D324" s="9" t="s">
        <v>448</v>
      </c>
      <c r="E324" s="9" t="s">
        <v>305</v>
      </c>
      <c r="F324" s="49" t="s">
        <v>138</v>
      </c>
      <c r="G324" s="11" t="s">
        <v>593</v>
      </c>
      <c r="H324" s="10"/>
      <c r="I324" s="10"/>
      <c r="J324" s="11"/>
      <c r="K324" s="11"/>
      <c r="M324" s="49">
        <v>7</v>
      </c>
      <c r="N324" s="9">
        <v>5</v>
      </c>
      <c r="O324" s="9">
        <v>70</v>
      </c>
    </row>
    <row r="325" spans="1:15" s="9" customFormat="1" ht="27.75" customHeight="1" x14ac:dyDescent="0.25">
      <c r="A325" s="9" t="s">
        <v>275</v>
      </c>
      <c r="B325" s="9" t="s">
        <v>418</v>
      </c>
      <c r="D325" s="9" t="s">
        <v>448</v>
      </c>
      <c r="E325" s="9" t="s">
        <v>118</v>
      </c>
      <c r="F325" s="49" t="s">
        <v>88</v>
      </c>
      <c r="G325" s="11" t="s">
        <v>594</v>
      </c>
      <c r="H325" s="10"/>
      <c r="I325" s="10"/>
      <c r="J325" s="11"/>
      <c r="K325" s="11"/>
      <c r="M325" s="49">
        <v>1</v>
      </c>
      <c r="N325" s="9">
        <v>9</v>
      </c>
      <c r="O325" s="9">
        <v>45</v>
      </c>
    </row>
    <row r="326" spans="1:15" s="9" customFormat="1" ht="27.75" customHeight="1" x14ac:dyDescent="0.25">
      <c r="A326" s="9" t="s">
        <v>275</v>
      </c>
      <c r="B326" s="9" t="s">
        <v>418</v>
      </c>
      <c r="D326" s="9" t="s">
        <v>448</v>
      </c>
      <c r="E326" s="9" t="s">
        <v>307</v>
      </c>
      <c r="F326" s="49"/>
      <c r="G326" s="11" t="s">
        <v>760</v>
      </c>
      <c r="H326" s="10"/>
      <c r="I326" s="10"/>
      <c r="J326" s="11"/>
      <c r="K326" s="11"/>
      <c r="M326" s="49">
        <v>7</v>
      </c>
      <c r="N326" s="9">
        <v>5</v>
      </c>
      <c r="O326" s="9">
        <v>139</v>
      </c>
    </row>
    <row r="327" spans="1:15" s="9" customFormat="1" ht="27.75" customHeight="1" x14ac:dyDescent="0.25">
      <c r="A327" s="9" t="s">
        <v>275</v>
      </c>
      <c r="B327" s="9" t="s">
        <v>418</v>
      </c>
      <c r="D327" s="9" t="s">
        <v>448</v>
      </c>
      <c r="E327" s="9" t="s">
        <v>112</v>
      </c>
      <c r="F327" s="49"/>
      <c r="G327" s="11" t="s">
        <v>596</v>
      </c>
      <c r="H327" s="10"/>
      <c r="I327" s="10"/>
      <c r="J327" s="11"/>
      <c r="K327" s="11"/>
      <c r="M327" s="49">
        <v>4</v>
      </c>
      <c r="N327" s="9">
        <v>9</v>
      </c>
      <c r="O327" s="9">
        <v>231</v>
      </c>
    </row>
    <row r="328" spans="1:15" s="9" customFormat="1" ht="27.75" customHeight="1" x14ac:dyDescent="0.25">
      <c r="A328" s="9" t="s">
        <v>275</v>
      </c>
      <c r="B328" s="9" t="s">
        <v>418</v>
      </c>
      <c r="D328" s="9" t="s">
        <v>448</v>
      </c>
      <c r="E328" s="9" t="s">
        <v>139</v>
      </c>
      <c r="F328" s="49"/>
      <c r="G328" s="11" t="s">
        <v>675</v>
      </c>
      <c r="H328" s="10"/>
      <c r="I328" s="10"/>
      <c r="J328" s="11"/>
      <c r="K328" s="11"/>
      <c r="M328" s="49">
        <v>5</v>
      </c>
      <c r="N328" s="9">
        <v>5</v>
      </c>
      <c r="O328" s="9">
        <v>50</v>
      </c>
    </row>
    <row r="329" spans="1:15" s="9" customFormat="1" ht="27.75" customHeight="1" x14ac:dyDescent="0.25">
      <c r="A329" s="9" t="s">
        <v>275</v>
      </c>
      <c r="B329" s="9" t="s">
        <v>426</v>
      </c>
      <c r="D329" s="9" t="s">
        <v>478</v>
      </c>
      <c r="E329" s="9" t="s">
        <v>143</v>
      </c>
      <c r="F329" s="49"/>
      <c r="G329" s="11" t="s">
        <v>942</v>
      </c>
      <c r="H329" s="10"/>
      <c r="I329" s="10"/>
      <c r="J329" s="11"/>
      <c r="K329" s="11"/>
      <c r="M329" s="49">
        <v>3</v>
      </c>
      <c r="N329" s="9">
        <v>5</v>
      </c>
      <c r="O329" s="9">
        <v>60</v>
      </c>
    </row>
    <row r="330" spans="1:15" s="9" customFormat="1" ht="27.75" customHeight="1" x14ac:dyDescent="0.25">
      <c r="A330" s="9" t="s">
        <v>275</v>
      </c>
      <c r="B330" s="9" t="s">
        <v>418</v>
      </c>
      <c r="D330" s="9" t="s">
        <v>448</v>
      </c>
      <c r="E330" s="9" t="s">
        <v>94</v>
      </c>
      <c r="F330" s="49"/>
      <c r="G330" s="11" t="s">
        <v>677</v>
      </c>
      <c r="H330" s="10"/>
      <c r="I330" s="10"/>
      <c r="J330" s="11"/>
      <c r="K330" s="11"/>
      <c r="M330" s="49">
        <v>7</v>
      </c>
      <c r="N330" s="9">
        <v>5</v>
      </c>
      <c r="O330" s="9">
        <v>70</v>
      </c>
    </row>
    <row r="331" spans="1:15" s="9" customFormat="1" ht="27.75" customHeight="1" x14ac:dyDescent="0.25">
      <c r="A331" s="9" t="s">
        <v>275</v>
      </c>
      <c r="B331" s="9" t="s">
        <v>418</v>
      </c>
      <c r="D331" s="9" t="s">
        <v>215</v>
      </c>
      <c r="E331" s="9" t="s">
        <v>317</v>
      </c>
      <c r="F331" s="49" t="s">
        <v>89</v>
      </c>
      <c r="G331" s="11" t="s">
        <v>602</v>
      </c>
      <c r="H331" s="10"/>
      <c r="I331" s="10"/>
      <c r="J331" s="11"/>
      <c r="K331" s="11"/>
      <c r="M331" s="49">
        <v>5</v>
      </c>
      <c r="N331" s="9">
        <v>5</v>
      </c>
      <c r="O331" s="9">
        <v>50</v>
      </c>
    </row>
    <row r="332" spans="1:15" s="9" customFormat="1" ht="27.75" customHeight="1" x14ac:dyDescent="0.25">
      <c r="A332" s="9" t="s">
        <v>275</v>
      </c>
      <c r="B332" s="9" t="s">
        <v>426</v>
      </c>
      <c r="D332" s="9" t="s">
        <v>476</v>
      </c>
      <c r="E332" s="9" t="s">
        <v>145</v>
      </c>
      <c r="F332" s="49" t="s">
        <v>133</v>
      </c>
      <c r="G332" s="11" t="s">
        <v>939</v>
      </c>
      <c r="H332" s="10"/>
      <c r="I332" s="10"/>
      <c r="J332" s="11"/>
      <c r="K332" s="11"/>
      <c r="M332" s="49">
        <v>5</v>
      </c>
      <c r="N332" s="9">
        <v>5</v>
      </c>
      <c r="O332" s="9">
        <v>100</v>
      </c>
    </row>
    <row r="333" spans="1:15" s="9" customFormat="1" ht="27.75" customHeight="1" x14ac:dyDescent="0.25">
      <c r="A333" s="9" t="s">
        <v>275</v>
      </c>
      <c r="B333" s="9" t="s">
        <v>418</v>
      </c>
      <c r="D333" s="9" t="s">
        <v>448</v>
      </c>
      <c r="E333" s="9" t="s">
        <v>149</v>
      </c>
      <c r="F333" s="49"/>
      <c r="G333" s="11" t="s">
        <v>590</v>
      </c>
      <c r="H333" s="10"/>
      <c r="I333" s="10"/>
      <c r="J333" s="11"/>
      <c r="K333" s="11"/>
      <c r="M333" s="49">
        <v>1</v>
      </c>
      <c r="N333" s="9">
        <v>9</v>
      </c>
      <c r="O333" s="9">
        <v>54</v>
      </c>
    </row>
    <row r="334" spans="1:15" s="9" customFormat="1" ht="27.75" customHeight="1" x14ac:dyDescent="0.25">
      <c r="A334" s="9" t="s">
        <v>275</v>
      </c>
      <c r="B334" s="9" t="s">
        <v>426</v>
      </c>
      <c r="D334" s="9" t="s">
        <v>302</v>
      </c>
      <c r="E334" s="9" t="s">
        <v>136</v>
      </c>
      <c r="F334" s="49" t="s">
        <v>133</v>
      </c>
      <c r="G334" s="11" t="s">
        <v>849</v>
      </c>
      <c r="H334" s="10"/>
      <c r="I334" s="10"/>
      <c r="J334" s="11"/>
      <c r="K334" s="11"/>
      <c r="M334" s="49">
        <v>6</v>
      </c>
      <c r="N334" s="9">
        <v>5</v>
      </c>
      <c r="O334" s="9">
        <v>58</v>
      </c>
    </row>
    <row r="335" spans="1:15" s="9" customFormat="1" ht="27.75" customHeight="1" x14ac:dyDescent="0.25">
      <c r="A335" s="9" t="s">
        <v>275</v>
      </c>
      <c r="B335" s="9" t="s">
        <v>426</v>
      </c>
      <c r="D335" s="9" t="s">
        <v>472</v>
      </c>
      <c r="E335" s="9" t="s">
        <v>106</v>
      </c>
      <c r="F335" s="49"/>
      <c r="G335" s="11" t="s">
        <v>853</v>
      </c>
      <c r="H335" s="10"/>
      <c r="I335" s="10"/>
      <c r="J335" s="11"/>
      <c r="K335" s="11"/>
      <c r="M335" s="49">
        <v>9</v>
      </c>
      <c r="N335" s="9">
        <v>5</v>
      </c>
      <c r="O335" s="9">
        <v>179</v>
      </c>
    </row>
    <row r="336" spans="1:15" s="9" customFormat="1" ht="27.75" customHeight="1" x14ac:dyDescent="0.25">
      <c r="A336" s="9" t="s">
        <v>275</v>
      </c>
      <c r="B336" s="9" t="s">
        <v>418</v>
      </c>
      <c r="D336" s="9" t="s">
        <v>469</v>
      </c>
      <c r="E336" s="9" t="s">
        <v>109</v>
      </c>
      <c r="F336" s="49"/>
      <c r="G336" s="11" t="s">
        <v>923</v>
      </c>
      <c r="H336" s="10"/>
      <c r="I336" s="10"/>
      <c r="J336" s="11"/>
      <c r="K336" s="11"/>
      <c r="M336" s="49">
        <v>1</v>
      </c>
      <c r="N336" s="9">
        <v>8</v>
      </c>
      <c r="O336" s="9">
        <v>48</v>
      </c>
    </row>
    <row r="337" spans="1:15" s="9" customFormat="1" ht="27.75" customHeight="1" x14ac:dyDescent="0.25">
      <c r="A337" s="9" t="s">
        <v>275</v>
      </c>
      <c r="B337" s="9" t="s">
        <v>418</v>
      </c>
      <c r="D337" s="9" t="s">
        <v>469</v>
      </c>
      <c r="E337" s="9" t="s">
        <v>103</v>
      </c>
      <c r="F337" s="49"/>
      <c r="G337" s="11" t="s">
        <v>924</v>
      </c>
      <c r="H337" s="10"/>
      <c r="I337" s="10"/>
      <c r="J337" s="11"/>
      <c r="K337" s="11"/>
      <c r="M337" s="49">
        <v>1</v>
      </c>
      <c r="N337" s="9">
        <v>8</v>
      </c>
      <c r="O337" s="9">
        <v>48</v>
      </c>
    </row>
    <row r="338" spans="1:15" s="9" customFormat="1" ht="27.75" customHeight="1" x14ac:dyDescent="0.25">
      <c r="A338" s="9" t="s">
        <v>275</v>
      </c>
      <c r="B338" s="9" t="s">
        <v>426</v>
      </c>
      <c r="D338" s="9" t="s">
        <v>302</v>
      </c>
      <c r="E338" s="9" t="s">
        <v>136</v>
      </c>
      <c r="F338" s="49" t="s">
        <v>138</v>
      </c>
      <c r="G338" s="11" t="s">
        <v>789</v>
      </c>
      <c r="H338" s="10"/>
      <c r="I338" s="10"/>
      <c r="J338" s="11"/>
      <c r="K338" s="11"/>
      <c r="M338" s="49">
        <v>6</v>
      </c>
      <c r="N338" s="9">
        <v>5</v>
      </c>
      <c r="O338" s="9">
        <v>60</v>
      </c>
    </row>
    <row r="339" spans="1:15" s="9" customFormat="1" ht="27.75" customHeight="1" x14ac:dyDescent="0.25">
      <c r="A339" s="9" t="s">
        <v>275</v>
      </c>
      <c r="B339" s="9" t="s">
        <v>426</v>
      </c>
      <c r="D339" s="9" t="s">
        <v>302</v>
      </c>
      <c r="E339" s="9" t="s">
        <v>136</v>
      </c>
      <c r="F339" s="49" t="s">
        <v>89</v>
      </c>
      <c r="G339" s="11" t="s">
        <v>790</v>
      </c>
      <c r="H339" s="10"/>
      <c r="I339" s="10"/>
      <c r="J339" s="11"/>
      <c r="K339" s="11"/>
      <c r="M339" s="49">
        <v>20</v>
      </c>
      <c r="N339" s="9">
        <v>5</v>
      </c>
      <c r="O339" s="9">
        <v>199</v>
      </c>
    </row>
    <row r="340" spans="1:15" s="9" customFormat="1" ht="27.75" customHeight="1" x14ac:dyDescent="0.25">
      <c r="A340" s="9" t="s">
        <v>275</v>
      </c>
      <c r="B340" s="9" t="s">
        <v>426</v>
      </c>
      <c r="D340" s="9" t="s">
        <v>302</v>
      </c>
      <c r="E340" s="9" t="s">
        <v>108</v>
      </c>
      <c r="F340" s="49" t="s">
        <v>89</v>
      </c>
      <c r="G340" s="11" t="s">
        <v>925</v>
      </c>
      <c r="H340" s="10"/>
      <c r="I340" s="10"/>
      <c r="J340" s="11"/>
      <c r="K340" s="11"/>
      <c r="M340" s="49">
        <v>7</v>
      </c>
      <c r="N340" s="9">
        <v>5</v>
      </c>
      <c r="O340" s="9">
        <v>70</v>
      </c>
    </row>
    <row r="341" spans="1:15" s="9" customFormat="1" ht="27.75" customHeight="1" x14ac:dyDescent="0.25">
      <c r="A341" s="9" t="s">
        <v>275</v>
      </c>
      <c r="B341" s="9" t="s">
        <v>426</v>
      </c>
      <c r="D341" s="9" t="s">
        <v>472</v>
      </c>
      <c r="E341" s="9" t="s">
        <v>123</v>
      </c>
      <c r="F341" s="49"/>
      <c r="G341" s="11" t="s">
        <v>888</v>
      </c>
      <c r="H341" s="10"/>
      <c r="I341" s="10"/>
      <c r="J341" s="11"/>
      <c r="K341" s="11"/>
      <c r="M341" s="49">
        <v>4</v>
      </c>
      <c r="N341" s="9">
        <v>5</v>
      </c>
      <c r="O341" s="9">
        <v>75</v>
      </c>
    </row>
    <row r="342" spans="1:15" s="9" customFormat="1" ht="27.75" customHeight="1" x14ac:dyDescent="0.25">
      <c r="A342" s="9" t="s">
        <v>275</v>
      </c>
      <c r="B342" s="9" t="s">
        <v>426</v>
      </c>
      <c r="D342" s="9" t="s">
        <v>472</v>
      </c>
      <c r="E342" s="9" t="s">
        <v>108</v>
      </c>
      <c r="F342" s="49" t="s">
        <v>138</v>
      </c>
      <c r="G342" s="11" t="s">
        <v>852</v>
      </c>
      <c r="H342" s="10"/>
      <c r="I342" s="10"/>
      <c r="J342" s="11"/>
      <c r="K342" s="11"/>
      <c r="M342" s="49">
        <v>8</v>
      </c>
      <c r="N342" s="9">
        <v>9</v>
      </c>
      <c r="O342" s="9">
        <v>306</v>
      </c>
    </row>
    <row r="343" spans="1:15" s="9" customFormat="1" ht="27.75" customHeight="1" x14ac:dyDescent="0.25">
      <c r="A343" s="9" t="s">
        <v>275</v>
      </c>
      <c r="B343" s="9" t="s">
        <v>426</v>
      </c>
      <c r="D343" s="9" t="s">
        <v>390</v>
      </c>
      <c r="E343" s="9" t="s">
        <v>90</v>
      </c>
      <c r="F343" s="49" t="s">
        <v>138</v>
      </c>
      <c r="G343" s="11" t="s">
        <v>792</v>
      </c>
      <c r="H343" s="10"/>
      <c r="I343" s="10"/>
      <c r="J343" s="11"/>
      <c r="K343" s="11"/>
      <c r="M343" s="49">
        <v>14</v>
      </c>
      <c r="N343" s="9">
        <v>10</v>
      </c>
      <c r="O343" s="9">
        <v>646</v>
      </c>
    </row>
    <row r="344" spans="1:15" s="9" customFormat="1" ht="27.75" customHeight="1" x14ac:dyDescent="0.25">
      <c r="A344" s="9" t="s">
        <v>275</v>
      </c>
      <c r="B344" s="9" t="s">
        <v>426</v>
      </c>
      <c r="D344" s="9" t="s">
        <v>302</v>
      </c>
      <c r="E344" s="9" t="s">
        <v>183</v>
      </c>
      <c r="F344" s="49" t="s">
        <v>138</v>
      </c>
      <c r="G344" s="11" t="s">
        <v>926</v>
      </c>
      <c r="H344" s="10"/>
      <c r="I344" s="10"/>
      <c r="J344" s="11"/>
      <c r="K344" s="11"/>
      <c r="M344" s="49">
        <v>4</v>
      </c>
      <c r="N344" s="9">
        <v>5</v>
      </c>
      <c r="O344" s="9">
        <v>63</v>
      </c>
    </row>
    <row r="345" spans="1:15" s="9" customFormat="1" ht="27.75" customHeight="1" x14ac:dyDescent="0.25">
      <c r="A345" s="9" t="s">
        <v>275</v>
      </c>
      <c r="B345" s="9" t="s">
        <v>426</v>
      </c>
      <c r="D345" s="9" t="s">
        <v>302</v>
      </c>
      <c r="E345" s="9" t="s">
        <v>183</v>
      </c>
      <c r="F345" s="49" t="s">
        <v>133</v>
      </c>
      <c r="G345" s="11" t="s">
        <v>927</v>
      </c>
      <c r="H345" s="10"/>
      <c r="I345" s="10"/>
      <c r="J345" s="11"/>
      <c r="K345" s="11"/>
      <c r="M345" s="49">
        <v>5</v>
      </c>
      <c r="N345" s="9">
        <v>5</v>
      </c>
      <c r="O345" s="9">
        <v>100</v>
      </c>
    </row>
    <row r="346" spans="1:15" s="9" customFormat="1" ht="27.75" customHeight="1" x14ac:dyDescent="0.25">
      <c r="A346" s="9" t="s">
        <v>275</v>
      </c>
      <c r="B346" s="9" t="s">
        <v>426</v>
      </c>
      <c r="D346" s="9" t="s">
        <v>302</v>
      </c>
      <c r="E346" s="9" t="s">
        <v>183</v>
      </c>
      <c r="F346" s="49" t="s">
        <v>89</v>
      </c>
      <c r="G346" s="11" t="s">
        <v>928</v>
      </c>
      <c r="H346" s="10"/>
      <c r="I346" s="10"/>
      <c r="J346" s="11"/>
      <c r="K346" s="11"/>
      <c r="M346" s="49">
        <v>5</v>
      </c>
      <c r="N346" s="9">
        <v>5</v>
      </c>
      <c r="O346" s="9">
        <v>100</v>
      </c>
    </row>
    <row r="347" spans="1:15" s="9" customFormat="1" ht="27.75" customHeight="1" x14ac:dyDescent="0.25">
      <c r="A347" s="9" t="s">
        <v>275</v>
      </c>
      <c r="B347" s="9" t="s">
        <v>426</v>
      </c>
      <c r="D347" s="9" t="s">
        <v>472</v>
      </c>
      <c r="E347" s="9" t="s">
        <v>126</v>
      </c>
      <c r="F347" s="49"/>
      <c r="G347" s="11" t="s">
        <v>889</v>
      </c>
      <c r="H347" s="10"/>
      <c r="I347" s="10"/>
      <c r="J347" s="11"/>
      <c r="K347" s="11"/>
      <c r="M347" s="49">
        <v>2</v>
      </c>
      <c r="N347" s="9">
        <v>6</v>
      </c>
      <c r="O347" s="9">
        <v>40</v>
      </c>
    </row>
    <row r="348" spans="1:15" s="9" customFormat="1" ht="27.75" customHeight="1" x14ac:dyDescent="0.25">
      <c r="A348" s="9" t="s">
        <v>275</v>
      </c>
      <c r="B348" s="9" t="s">
        <v>426</v>
      </c>
      <c r="D348" s="9" t="s">
        <v>472</v>
      </c>
      <c r="E348" s="9" t="s">
        <v>135</v>
      </c>
      <c r="F348" s="49" t="s">
        <v>89</v>
      </c>
      <c r="G348" s="11" t="s">
        <v>890</v>
      </c>
      <c r="H348" s="10"/>
      <c r="I348" s="10"/>
      <c r="J348" s="11"/>
      <c r="K348" s="11"/>
      <c r="M348" s="49">
        <v>2</v>
      </c>
      <c r="N348" s="9">
        <v>12</v>
      </c>
      <c r="O348" s="9">
        <v>144</v>
      </c>
    </row>
    <row r="349" spans="1:15" s="9" customFormat="1" ht="27.75" customHeight="1" x14ac:dyDescent="0.25">
      <c r="A349" s="9" t="s">
        <v>275</v>
      </c>
      <c r="B349" s="9" t="s">
        <v>426</v>
      </c>
      <c r="D349" s="9" t="s">
        <v>472</v>
      </c>
      <c r="E349" s="9" t="s">
        <v>120</v>
      </c>
      <c r="F349" s="49"/>
      <c r="G349" s="11" t="s">
        <v>929</v>
      </c>
      <c r="H349" s="10"/>
      <c r="I349" s="10"/>
      <c r="J349" s="11"/>
      <c r="K349" s="11"/>
      <c r="M349" s="49">
        <v>5</v>
      </c>
      <c r="N349" s="9">
        <v>5</v>
      </c>
      <c r="O349" s="9">
        <v>100</v>
      </c>
    </row>
    <row r="350" spans="1:15" s="9" customFormat="1" ht="27.75" customHeight="1" x14ac:dyDescent="0.25">
      <c r="A350" s="9" t="s">
        <v>275</v>
      </c>
      <c r="B350" s="9" t="s">
        <v>426</v>
      </c>
      <c r="D350" s="9" t="s">
        <v>472</v>
      </c>
      <c r="E350" s="9" t="s">
        <v>111</v>
      </c>
      <c r="F350" s="49"/>
      <c r="G350" s="11" t="s">
        <v>791</v>
      </c>
      <c r="H350" s="10"/>
      <c r="I350" s="10"/>
      <c r="J350" s="11"/>
      <c r="K350" s="11"/>
      <c r="M350" s="49">
        <v>5</v>
      </c>
      <c r="N350" s="9">
        <v>5</v>
      </c>
      <c r="O350" s="9">
        <v>100</v>
      </c>
    </row>
    <row r="351" spans="1:15" s="9" customFormat="1" ht="27.75" customHeight="1" x14ac:dyDescent="0.25">
      <c r="A351" s="9" t="s">
        <v>275</v>
      </c>
      <c r="B351" s="9" t="s">
        <v>426</v>
      </c>
      <c r="D351" s="9" t="s">
        <v>390</v>
      </c>
      <c r="E351" s="9" t="s">
        <v>160</v>
      </c>
      <c r="F351" s="49" t="s">
        <v>138</v>
      </c>
      <c r="G351" s="11" t="s">
        <v>854</v>
      </c>
      <c r="H351" s="10"/>
      <c r="I351" s="10"/>
      <c r="J351" s="11"/>
      <c r="K351" s="11"/>
      <c r="M351" s="49">
        <v>17</v>
      </c>
      <c r="N351" s="9">
        <v>9</v>
      </c>
      <c r="O351" s="9">
        <v>609</v>
      </c>
    </row>
    <row r="352" spans="1:15" s="9" customFormat="1" ht="27.75" customHeight="1" x14ac:dyDescent="0.25">
      <c r="A352" s="9" t="s">
        <v>275</v>
      </c>
      <c r="B352" s="9" t="s">
        <v>426</v>
      </c>
      <c r="D352" s="9" t="s">
        <v>390</v>
      </c>
      <c r="E352" s="9" t="s">
        <v>144</v>
      </c>
      <c r="F352" s="49" t="s">
        <v>133</v>
      </c>
      <c r="G352" s="11" t="s">
        <v>931</v>
      </c>
      <c r="H352" s="10"/>
      <c r="I352" s="10"/>
      <c r="J352" s="11"/>
      <c r="K352" s="11"/>
      <c r="M352" s="49">
        <v>11</v>
      </c>
      <c r="N352" s="9">
        <v>9</v>
      </c>
      <c r="O352" s="9">
        <v>394</v>
      </c>
    </row>
    <row r="353" spans="1:15" s="9" customFormat="1" ht="27.75" customHeight="1" x14ac:dyDescent="0.25">
      <c r="A353" s="9" t="s">
        <v>275</v>
      </c>
      <c r="B353" s="9" t="s">
        <v>418</v>
      </c>
      <c r="D353" s="9" t="s">
        <v>448</v>
      </c>
      <c r="E353" s="9" t="s">
        <v>100</v>
      </c>
      <c r="F353" s="49"/>
      <c r="G353" s="11" t="s">
        <v>591</v>
      </c>
      <c r="H353" s="10"/>
      <c r="I353" s="10"/>
      <c r="J353" s="11"/>
      <c r="K353" s="11"/>
      <c r="M353" s="49">
        <v>7</v>
      </c>
      <c r="N353" s="9">
        <v>5</v>
      </c>
      <c r="O353" s="9">
        <v>70</v>
      </c>
    </row>
    <row r="354" spans="1:15" s="9" customFormat="1" ht="27.75" customHeight="1" x14ac:dyDescent="0.25">
      <c r="A354" s="9" t="s">
        <v>275</v>
      </c>
      <c r="B354" s="9" t="s">
        <v>418</v>
      </c>
      <c r="D354" s="9" t="s">
        <v>448</v>
      </c>
      <c r="E354" s="9" t="s">
        <v>154</v>
      </c>
      <c r="F354" s="49"/>
      <c r="G354" s="11" t="s">
        <v>653</v>
      </c>
      <c r="H354" s="10"/>
      <c r="I354" s="10"/>
      <c r="J354" s="11"/>
      <c r="K354" s="11"/>
      <c r="M354" s="49">
        <v>1</v>
      </c>
      <c r="N354" s="9">
        <v>9</v>
      </c>
      <c r="O354" s="9">
        <v>45</v>
      </c>
    </row>
    <row r="355" spans="1:15" s="9" customFormat="1" ht="27.75" customHeight="1" x14ac:dyDescent="0.25">
      <c r="A355" s="9" t="s">
        <v>275</v>
      </c>
      <c r="B355" s="9" t="s">
        <v>418</v>
      </c>
      <c r="D355" s="9" t="s">
        <v>448</v>
      </c>
      <c r="E355" s="9" t="s">
        <v>115</v>
      </c>
      <c r="F355" s="49"/>
      <c r="G355" s="11" t="s">
        <v>592</v>
      </c>
      <c r="H355" s="10"/>
      <c r="I355" s="10"/>
      <c r="J355" s="11"/>
      <c r="K355" s="11"/>
      <c r="M355" s="49">
        <v>3</v>
      </c>
      <c r="N355" s="9">
        <v>4</v>
      </c>
      <c r="O355" s="9">
        <v>36</v>
      </c>
    </row>
    <row r="356" spans="1:15" s="9" customFormat="1" ht="27.75" customHeight="1" x14ac:dyDescent="0.25">
      <c r="A356" s="9" t="s">
        <v>275</v>
      </c>
      <c r="B356" s="9" t="s">
        <v>418</v>
      </c>
      <c r="D356" s="9" t="s">
        <v>448</v>
      </c>
      <c r="E356" s="9" t="s">
        <v>155</v>
      </c>
      <c r="F356" s="49"/>
      <c r="G356" s="11" t="s">
        <v>759</v>
      </c>
      <c r="H356" s="10"/>
      <c r="I356" s="10"/>
      <c r="J356" s="11"/>
      <c r="K356" s="11"/>
      <c r="M356" s="49">
        <v>5</v>
      </c>
      <c r="N356" s="9">
        <v>9</v>
      </c>
      <c r="O356" s="9">
        <v>248</v>
      </c>
    </row>
    <row r="357" spans="1:15" s="9" customFormat="1" ht="27.75" customHeight="1" x14ac:dyDescent="0.25">
      <c r="A357" s="9" t="s">
        <v>275</v>
      </c>
      <c r="B357" s="9" t="s">
        <v>418</v>
      </c>
      <c r="D357" s="9" t="s">
        <v>448</v>
      </c>
      <c r="E357" s="9" t="s">
        <v>305</v>
      </c>
      <c r="F357" s="49" t="s">
        <v>133</v>
      </c>
      <c r="G357" s="11" t="s">
        <v>720</v>
      </c>
      <c r="H357" s="10"/>
      <c r="I357" s="10"/>
      <c r="J357" s="11"/>
      <c r="K357" s="11"/>
      <c r="M357" s="49">
        <v>7</v>
      </c>
      <c r="N357" s="9">
        <v>5</v>
      </c>
      <c r="O357" s="9">
        <v>70</v>
      </c>
    </row>
    <row r="358" spans="1:15" s="9" customFormat="1" ht="27.75" customHeight="1" x14ac:dyDescent="0.25">
      <c r="A358" s="9" t="s">
        <v>275</v>
      </c>
      <c r="B358" s="9" t="s">
        <v>418</v>
      </c>
      <c r="D358" s="9" t="s">
        <v>448</v>
      </c>
      <c r="E358" s="9" t="s">
        <v>118</v>
      </c>
      <c r="F358" s="49" t="s">
        <v>138</v>
      </c>
      <c r="G358" s="11" t="s">
        <v>721</v>
      </c>
      <c r="H358" s="10"/>
      <c r="I358" s="10"/>
      <c r="J358" s="11"/>
      <c r="K358" s="11"/>
      <c r="M358" s="49">
        <v>1</v>
      </c>
      <c r="N358" s="9">
        <v>9</v>
      </c>
      <c r="O358" s="9">
        <v>45</v>
      </c>
    </row>
    <row r="359" spans="1:15" s="9" customFormat="1" ht="27.75" customHeight="1" x14ac:dyDescent="0.25">
      <c r="A359" s="9" t="s">
        <v>275</v>
      </c>
      <c r="B359" s="9" t="s">
        <v>418</v>
      </c>
      <c r="D359" s="9" t="s">
        <v>448</v>
      </c>
      <c r="E359" s="9" t="s">
        <v>122</v>
      </c>
      <c r="F359" s="49"/>
      <c r="G359" s="11" t="s">
        <v>595</v>
      </c>
      <c r="H359" s="10"/>
      <c r="I359" s="10"/>
      <c r="J359" s="11"/>
      <c r="K359" s="11"/>
      <c r="M359" s="49">
        <v>8</v>
      </c>
      <c r="O359" s="9">
        <v>480</v>
      </c>
    </row>
    <row r="360" spans="1:15" s="9" customFormat="1" ht="27.75" customHeight="1" x14ac:dyDescent="0.25">
      <c r="A360" s="9" t="s">
        <v>275</v>
      </c>
      <c r="B360" s="9" t="s">
        <v>418</v>
      </c>
      <c r="D360" s="9" t="s">
        <v>448</v>
      </c>
      <c r="E360" s="9" t="s">
        <v>113</v>
      </c>
      <c r="F360" s="49"/>
      <c r="G360" s="11" t="s">
        <v>597</v>
      </c>
      <c r="H360" s="10"/>
      <c r="I360" s="10"/>
      <c r="J360" s="11"/>
      <c r="K360" s="11"/>
      <c r="M360" s="49">
        <v>6</v>
      </c>
      <c r="N360" s="9">
        <v>5</v>
      </c>
      <c r="O360" s="9">
        <v>110</v>
      </c>
    </row>
    <row r="361" spans="1:15" s="9" customFormat="1" ht="27.75" customHeight="1" x14ac:dyDescent="0.25">
      <c r="A361" s="9" t="s">
        <v>275</v>
      </c>
      <c r="B361" s="9" t="s">
        <v>418</v>
      </c>
      <c r="D361" s="9" t="s">
        <v>448</v>
      </c>
      <c r="E361" s="9" t="s">
        <v>222</v>
      </c>
      <c r="F361" s="49"/>
      <c r="G361" s="11" t="s">
        <v>656</v>
      </c>
      <c r="H361" s="10"/>
      <c r="I361" s="10"/>
      <c r="J361" s="11"/>
      <c r="K361" s="11"/>
      <c r="M361" s="49">
        <v>5</v>
      </c>
      <c r="N361" s="9">
        <v>5</v>
      </c>
      <c r="O361" s="9">
        <v>50</v>
      </c>
    </row>
    <row r="362" spans="1:15" s="9" customFormat="1" ht="27.75" customHeight="1" x14ac:dyDescent="0.25">
      <c r="A362" s="9" t="s">
        <v>275</v>
      </c>
      <c r="B362" s="9" t="s">
        <v>426</v>
      </c>
      <c r="D362" s="9" t="s">
        <v>390</v>
      </c>
      <c r="E362" s="9" t="s">
        <v>123</v>
      </c>
      <c r="F362" s="49" t="s">
        <v>138</v>
      </c>
      <c r="G362" s="11" t="s">
        <v>855</v>
      </c>
      <c r="H362" s="10"/>
      <c r="I362" s="10"/>
      <c r="J362" s="11"/>
      <c r="K362" s="11"/>
      <c r="M362" s="49">
        <v>1</v>
      </c>
      <c r="N362" s="9">
        <v>12</v>
      </c>
      <c r="O362" s="9">
        <v>71</v>
      </c>
    </row>
    <row r="363" spans="1:15" s="9" customFormat="1" ht="27.75" customHeight="1" x14ac:dyDescent="0.25">
      <c r="A363" s="9" t="s">
        <v>275</v>
      </c>
      <c r="B363" s="9" t="s">
        <v>426</v>
      </c>
      <c r="D363" s="9" t="s">
        <v>390</v>
      </c>
      <c r="E363" s="9" t="s">
        <v>151</v>
      </c>
      <c r="F363" s="49" t="s">
        <v>133</v>
      </c>
      <c r="G363" s="11" t="s">
        <v>932</v>
      </c>
      <c r="H363" s="10"/>
      <c r="I363" s="10"/>
      <c r="J363" s="11"/>
      <c r="K363" s="11"/>
      <c r="M363" s="49">
        <v>9</v>
      </c>
      <c r="N363" s="9">
        <v>6</v>
      </c>
      <c r="O363" s="9">
        <v>215</v>
      </c>
    </row>
    <row r="364" spans="1:15" s="9" customFormat="1" ht="27.75" customHeight="1" x14ac:dyDescent="0.25">
      <c r="A364" s="9" t="s">
        <v>275</v>
      </c>
      <c r="B364" s="9" t="s">
        <v>426</v>
      </c>
      <c r="D364" s="9" t="s">
        <v>473</v>
      </c>
      <c r="E364" s="9" t="s">
        <v>125</v>
      </c>
      <c r="F364" s="49"/>
      <c r="G364" s="11" t="s">
        <v>934</v>
      </c>
      <c r="H364" s="10"/>
      <c r="I364" s="10"/>
      <c r="J364" s="11"/>
      <c r="K364" s="11"/>
      <c r="M364" s="49">
        <v>2</v>
      </c>
      <c r="N364" s="9">
        <v>9</v>
      </c>
      <c r="O364" s="9">
        <v>324</v>
      </c>
    </row>
    <row r="365" spans="1:15" s="9" customFormat="1" ht="27.75" customHeight="1" x14ac:dyDescent="0.25">
      <c r="A365" s="9" t="s">
        <v>275</v>
      </c>
      <c r="B365" s="9" t="s">
        <v>426</v>
      </c>
      <c r="D365" s="9" t="s">
        <v>473</v>
      </c>
      <c r="E365" s="9" t="s">
        <v>88</v>
      </c>
      <c r="F365" s="49" t="s">
        <v>138</v>
      </c>
      <c r="G365" s="11" t="s">
        <v>856</v>
      </c>
      <c r="H365" s="10"/>
      <c r="I365" s="10"/>
      <c r="J365" s="11"/>
      <c r="K365" s="11"/>
      <c r="M365" s="49">
        <v>9</v>
      </c>
      <c r="N365" s="9">
        <v>9</v>
      </c>
      <c r="O365" s="9">
        <v>324</v>
      </c>
    </row>
    <row r="366" spans="1:15" s="9" customFormat="1" ht="27.75" customHeight="1" x14ac:dyDescent="0.25">
      <c r="A366" s="9" t="s">
        <v>275</v>
      </c>
      <c r="B366" s="9" t="s">
        <v>426</v>
      </c>
      <c r="D366" s="9" t="s">
        <v>266</v>
      </c>
      <c r="E366" s="9" t="s">
        <v>140</v>
      </c>
      <c r="F366" s="49" t="s">
        <v>138</v>
      </c>
      <c r="G366" s="11" t="s">
        <v>896</v>
      </c>
      <c r="H366" s="10"/>
      <c r="I366" s="10"/>
      <c r="J366" s="11"/>
      <c r="K366" s="11"/>
      <c r="M366" s="49">
        <v>5</v>
      </c>
      <c r="N366" s="9">
        <v>9</v>
      </c>
      <c r="O366" s="9">
        <v>179</v>
      </c>
    </row>
    <row r="367" spans="1:15" s="9" customFormat="1" ht="27.75" customHeight="1" x14ac:dyDescent="0.25">
      <c r="A367" s="9" t="s">
        <v>275</v>
      </c>
      <c r="B367" s="9" t="s">
        <v>426</v>
      </c>
      <c r="D367" s="9" t="s">
        <v>266</v>
      </c>
      <c r="E367" s="9" t="s">
        <v>140</v>
      </c>
      <c r="F367" s="49" t="s">
        <v>133</v>
      </c>
      <c r="G367" s="11" t="s">
        <v>897</v>
      </c>
      <c r="H367" s="10"/>
      <c r="I367" s="10"/>
      <c r="J367" s="11"/>
      <c r="K367" s="11"/>
      <c r="M367" s="49">
        <v>3</v>
      </c>
      <c r="N367" s="9">
        <v>9</v>
      </c>
      <c r="O367" s="9">
        <v>107</v>
      </c>
    </row>
    <row r="368" spans="1:15" s="9" customFormat="1" ht="27.75" customHeight="1" x14ac:dyDescent="0.25">
      <c r="A368" s="9" t="s">
        <v>275</v>
      </c>
      <c r="B368" s="9" t="s">
        <v>426</v>
      </c>
      <c r="D368" s="9" t="s">
        <v>266</v>
      </c>
      <c r="E368" s="9" t="s">
        <v>143</v>
      </c>
      <c r="F368" s="49" t="s">
        <v>133</v>
      </c>
      <c r="G368" s="11" t="s">
        <v>860</v>
      </c>
      <c r="H368" s="10"/>
      <c r="I368" s="10"/>
      <c r="J368" s="11"/>
      <c r="K368" s="11"/>
      <c r="M368" s="49">
        <v>8</v>
      </c>
      <c r="N368" s="9">
        <v>9</v>
      </c>
      <c r="O368" s="9">
        <v>296</v>
      </c>
    </row>
    <row r="369" spans="1:15" s="9" customFormat="1" ht="27.75" customHeight="1" x14ac:dyDescent="0.25">
      <c r="A369" s="9" t="s">
        <v>275</v>
      </c>
      <c r="B369" s="9" t="s">
        <v>418</v>
      </c>
      <c r="D369" s="9" t="s">
        <v>448</v>
      </c>
      <c r="E369" s="9" t="s">
        <v>178</v>
      </c>
      <c r="F369" s="49"/>
      <c r="G369" s="11" t="s">
        <v>655</v>
      </c>
      <c r="H369" s="10"/>
      <c r="I369" s="10"/>
      <c r="J369" s="11"/>
      <c r="K369" s="11"/>
      <c r="M369" s="49">
        <v>1</v>
      </c>
      <c r="N369" s="9">
        <v>12</v>
      </c>
      <c r="O369" s="9">
        <v>156</v>
      </c>
    </row>
    <row r="370" spans="1:15" s="9" customFormat="1" ht="27.75" customHeight="1" x14ac:dyDescent="0.25">
      <c r="A370" s="9" t="s">
        <v>275</v>
      </c>
      <c r="B370" s="9" t="s">
        <v>418</v>
      </c>
      <c r="D370" s="9" t="s">
        <v>448</v>
      </c>
      <c r="E370" s="9" t="s">
        <v>127</v>
      </c>
      <c r="F370" s="49"/>
      <c r="G370" s="11" t="s">
        <v>657</v>
      </c>
      <c r="H370" s="10"/>
      <c r="I370" s="10"/>
      <c r="J370" s="11"/>
      <c r="K370" s="11"/>
      <c r="M370" s="49">
        <v>7</v>
      </c>
      <c r="N370" s="9">
        <v>9</v>
      </c>
      <c r="O370" s="9">
        <v>251</v>
      </c>
    </row>
    <row r="371" spans="1:15" s="9" customFormat="1" ht="27.75" customHeight="1" x14ac:dyDescent="0.25">
      <c r="A371" s="9" t="s">
        <v>275</v>
      </c>
      <c r="B371" s="9" t="s">
        <v>418</v>
      </c>
      <c r="D371" s="9" t="s">
        <v>448</v>
      </c>
      <c r="E371" s="9" t="s">
        <v>163</v>
      </c>
      <c r="F371" s="49"/>
      <c r="G371" s="11" t="s">
        <v>762</v>
      </c>
      <c r="H371" s="10"/>
      <c r="I371" s="10"/>
      <c r="J371" s="11"/>
      <c r="K371" s="11"/>
      <c r="M371" s="49">
        <v>5</v>
      </c>
      <c r="N371" s="9">
        <v>5</v>
      </c>
      <c r="O371" s="9">
        <v>50</v>
      </c>
    </row>
    <row r="372" spans="1:15" s="9" customFormat="1" ht="27.75" customHeight="1" x14ac:dyDescent="0.25">
      <c r="A372" s="9" t="s">
        <v>275</v>
      </c>
      <c r="B372" s="9" t="s">
        <v>418</v>
      </c>
      <c r="D372" s="9" t="s">
        <v>448</v>
      </c>
      <c r="E372" s="9" t="s">
        <v>221</v>
      </c>
      <c r="F372" s="49"/>
      <c r="G372" s="11" t="s">
        <v>722</v>
      </c>
      <c r="H372" s="10"/>
      <c r="I372" s="10"/>
      <c r="J372" s="11"/>
      <c r="K372" s="11"/>
      <c r="M372" s="49">
        <v>9</v>
      </c>
      <c r="N372" s="9">
        <v>9</v>
      </c>
      <c r="O372" s="9">
        <v>280</v>
      </c>
    </row>
    <row r="373" spans="1:15" s="9" customFormat="1" ht="27.75" customHeight="1" x14ac:dyDescent="0.25">
      <c r="A373" s="9" t="s">
        <v>275</v>
      </c>
      <c r="B373" s="9" t="s">
        <v>418</v>
      </c>
      <c r="D373" s="9" t="s">
        <v>448</v>
      </c>
      <c r="E373" s="9" t="s">
        <v>230</v>
      </c>
      <c r="F373" s="49" t="s">
        <v>133</v>
      </c>
      <c r="G373" s="11" t="s">
        <v>723</v>
      </c>
      <c r="H373" s="10"/>
      <c r="I373" s="10"/>
      <c r="J373" s="11"/>
      <c r="K373" s="11"/>
      <c r="M373" s="49">
        <v>4</v>
      </c>
      <c r="N373" s="9">
        <v>5</v>
      </c>
      <c r="O373" s="9">
        <v>80</v>
      </c>
    </row>
    <row r="374" spans="1:15" s="9" customFormat="1" ht="27.75" customHeight="1" x14ac:dyDescent="0.25">
      <c r="A374" s="9" t="s">
        <v>275</v>
      </c>
      <c r="B374" s="9" t="s">
        <v>418</v>
      </c>
      <c r="D374" s="9" t="s">
        <v>448</v>
      </c>
      <c r="E374" s="9" t="s">
        <v>157</v>
      </c>
      <c r="F374" s="49" t="s">
        <v>138</v>
      </c>
      <c r="G374" s="11" t="s">
        <v>724</v>
      </c>
      <c r="H374" s="10"/>
      <c r="I374" s="10"/>
      <c r="J374" s="11"/>
      <c r="K374" s="11"/>
      <c r="M374" s="49">
        <v>7</v>
      </c>
      <c r="N374" s="9">
        <v>13</v>
      </c>
      <c r="O374" s="9">
        <v>429</v>
      </c>
    </row>
    <row r="375" spans="1:15" s="9" customFormat="1" ht="27.75" customHeight="1" x14ac:dyDescent="0.25">
      <c r="A375" s="9" t="s">
        <v>275</v>
      </c>
      <c r="B375" s="9" t="s">
        <v>418</v>
      </c>
      <c r="D375" s="9" t="s">
        <v>448</v>
      </c>
      <c r="E375" s="9" t="s">
        <v>157</v>
      </c>
      <c r="F375" s="49" t="s">
        <v>89</v>
      </c>
      <c r="G375" s="11" t="s">
        <v>600</v>
      </c>
      <c r="H375" s="10"/>
      <c r="I375" s="10"/>
      <c r="J375" s="11"/>
      <c r="K375" s="11"/>
      <c r="M375" s="49">
        <v>3</v>
      </c>
      <c r="N375" s="9">
        <v>16</v>
      </c>
      <c r="O375" s="9">
        <v>234</v>
      </c>
    </row>
    <row r="376" spans="1:15" s="9" customFormat="1" ht="27.75" customHeight="1" x14ac:dyDescent="0.25">
      <c r="A376" s="9" t="s">
        <v>275</v>
      </c>
      <c r="B376" s="9" t="s">
        <v>418</v>
      </c>
      <c r="D376" s="9" t="s">
        <v>215</v>
      </c>
      <c r="E376" s="9" t="s">
        <v>309</v>
      </c>
      <c r="F376" s="49"/>
      <c r="G376" s="11" t="s">
        <v>601</v>
      </c>
      <c r="H376" s="10"/>
      <c r="I376" s="10"/>
      <c r="J376" s="11"/>
      <c r="K376" s="11"/>
      <c r="M376" s="49">
        <v>3</v>
      </c>
      <c r="N376" s="9">
        <v>5</v>
      </c>
      <c r="O376" s="9">
        <v>60</v>
      </c>
    </row>
    <row r="377" spans="1:15" s="9" customFormat="1" ht="27.75" customHeight="1" x14ac:dyDescent="0.25">
      <c r="A377" s="9" t="s">
        <v>275</v>
      </c>
      <c r="B377" s="9" t="s">
        <v>418</v>
      </c>
      <c r="D377" s="9" t="s">
        <v>215</v>
      </c>
      <c r="E377" s="9" t="s">
        <v>306</v>
      </c>
      <c r="F377" s="49"/>
      <c r="G377" s="11" t="s">
        <v>725</v>
      </c>
      <c r="H377" s="10"/>
      <c r="I377" s="10"/>
      <c r="J377" s="11"/>
      <c r="K377" s="11"/>
      <c r="M377" s="49">
        <v>1</v>
      </c>
      <c r="N377" s="9">
        <v>17</v>
      </c>
      <c r="O377" s="9">
        <v>154</v>
      </c>
    </row>
    <row r="378" spans="1:15" s="9" customFormat="1" ht="27.75" customHeight="1" x14ac:dyDescent="0.25">
      <c r="A378" s="9" t="s">
        <v>275</v>
      </c>
      <c r="B378" s="9" t="s">
        <v>418</v>
      </c>
      <c r="D378" s="9" t="s">
        <v>215</v>
      </c>
      <c r="E378" s="9" t="s">
        <v>189</v>
      </c>
      <c r="F378" s="49" t="s">
        <v>89</v>
      </c>
      <c r="G378" s="11" t="s">
        <v>764</v>
      </c>
      <c r="H378" s="10"/>
      <c r="I378" s="10"/>
      <c r="J378" s="11"/>
      <c r="K378" s="11"/>
      <c r="M378" s="49">
        <v>7</v>
      </c>
      <c r="N378" s="9">
        <v>5</v>
      </c>
      <c r="O378" s="9">
        <v>70</v>
      </c>
    </row>
    <row r="379" spans="1:15" s="9" customFormat="1" ht="27.75" customHeight="1" x14ac:dyDescent="0.25">
      <c r="A379" s="9" t="s">
        <v>275</v>
      </c>
      <c r="B379" s="9" t="s">
        <v>426</v>
      </c>
      <c r="D379" s="9" t="s">
        <v>390</v>
      </c>
      <c r="E379" s="9" t="s">
        <v>145</v>
      </c>
      <c r="F379" s="49" t="s">
        <v>138</v>
      </c>
      <c r="G379" s="11" t="s">
        <v>930</v>
      </c>
      <c r="H379" s="10"/>
      <c r="I379" s="10"/>
      <c r="J379" s="11"/>
      <c r="K379" s="11"/>
      <c r="M379" s="49">
        <v>7</v>
      </c>
      <c r="N379" s="9">
        <v>11</v>
      </c>
      <c r="O379" s="9">
        <v>260</v>
      </c>
    </row>
    <row r="380" spans="1:15" s="9" customFormat="1" ht="27.75" customHeight="1" x14ac:dyDescent="0.25">
      <c r="A380" s="9" t="s">
        <v>275</v>
      </c>
      <c r="B380" s="9" t="s">
        <v>426</v>
      </c>
      <c r="D380" s="9" t="s">
        <v>390</v>
      </c>
      <c r="E380" s="9" t="s">
        <v>144</v>
      </c>
      <c r="F380" s="49" t="s">
        <v>138</v>
      </c>
      <c r="G380" s="11" t="s">
        <v>891</v>
      </c>
      <c r="H380" s="10"/>
      <c r="I380" s="10"/>
      <c r="J380" s="11"/>
      <c r="K380" s="11"/>
      <c r="M380" s="49">
        <v>1</v>
      </c>
      <c r="N380" s="9">
        <v>12</v>
      </c>
      <c r="O380" s="9">
        <v>59</v>
      </c>
    </row>
    <row r="381" spans="1:15" s="9" customFormat="1" ht="27.75" customHeight="1" x14ac:dyDescent="0.25">
      <c r="A381" s="9" t="s">
        <v>275</v>
      </c>
      <c r="B381" s="9" t="s">
        <v>426</v>
      </c>
      <c r="D381" s="9" t="s">
        <v>390</v>
      </c>
      <c r="E381" s="9" t="s">
        <v>162</v>
      </c>
      <c r="F381" s="49" t="s">
        <v>138</v>
      </c>
      <c r="G381" s="11" t="s">
        <v>793</v>
      </c>
      <c r="H381" s="10"/>
      <c r="I381" s="10"/>
      <c r="J381" s="11"/>
      <c r="K381" s="11"/>
      <c r="M381" s="49">
        <v>9</v>
      </c>
      <c r="N381" s="9">
        <v>4</v>
      </c>
      <c r="O381" s="9">
        <v>143</v>
      </c>
    </row>
    <row r="382" spans="1:15" s="9" customFormat="1" ht="27.75" customHeight="1" x14ac:dyDescent="0.25">
      <c r="A382" s="9" t="s">
        <v>275</v>
      </c>
      <c r="B382" s="9" t="s">
        <v>426</v>
      </c>
      <c r="D382" s="9" t="s">
        <v>390</v>
      </c>
      <c r="E382" s="9" t="s">
        <v>161</v>
      </c>
      <c r="F382" s="49" t="s">
        <v>138</v>
      </c>
      <c r="G382" s="11" t="s">
        <v>892</v>
      </c>
      <c r="H382" s="10"/>
      <c r="I382" s="10"/>
      <c r="J382" s="11"/>
      <c r="K382" s="11"/>
      <c r="M382" s="49">
        <v>15</v>
      </c>
      <c r="N382" s="9">
        <v>9</v>
      </c>
      <c r="O382" s="9">
        <v>546</v>
      </c>
    </row>
    <row r="383" spans="1:15" s="9" customFormat="1" ht="27.75" customHeight="1" x14ac:dyDescent="0.25">
      <c r="A383" s="9" t="s">
        <v>275</v>
      </c>
      <c r="B383" s="9" t="s">
        <v>426</v>
      </c>
      <c r="D383" s="9" t="s">
        <v>390</v>
      </c>
      <c r="E383" s="9" t="s">
        <v>161</v>
      </c>
      <c r="F383" s="49" t="s">
        <v>133</v>
      </c>
      <c r="G383" s="11" t="s">
        <v>893</v>
      </c>
      <c r="H383" s="10"/>
      <c r="I383" s="10"/>
      <c r="J383" s="11"/>
      <c r="K383" s="11"/>
      <c r="M383" s="49">
        <v>2</v>
      </c>
      <c r="N383" s="9">
        <v>9</v>
      </c>
      <c r="O383" s="9">
        <v>72</v>
      </c>
    </row>
    <row r="384" spans="1:15" s="9" customFormat="1" ht="27.75" customHeight="1" x14ac:dyDescent="0.25">
      <c r="A384" s="9" t="s">
        <v>275</v>
      </c>
      <c r="B384" s="9" t="s">
        <v>426</v>
      </c>
      <c r="D384" s="9" t="s">
        <v>390</v>
      </c>
      <c r="E384" s="9" t="s">
        <v>150</v>
      </c>
      <c r="F384" s="49" t="s">
        <v>138</v>
      </c>
      <c r="G384" s="11" t="s">
        <v>894</v>
      </c>
      <c r="H384" s="10"/>
      <c r="I384" s="10"/>
      <c r="J384" s="11"/>
      <c r="K384" s="11"/>
      <c r="M384" s="49">
        <v>9</v>
      </c>
      <c r="N384" s="9">
        <v>9</v>
      </c>
      <c r="O384" s="9">
        <v>323</v>
      </c>
    </row>
    <row r="385" spans="1:15" s="9" customFormat="1" ht="27.75" customHeight="1" x14ac:dyDescent="0.25">
      <c r="A385" s="9" t="s">
        <v>275</v>
      </c>
      <c r="B385" s="9" t="s">
        <v>426</v>
      </c>
      <c r="D385" s="9" t="s">
        <v>390</v>
      </c>
      <c r="E385" s="9" t="s">
        <v>107</v>
      </c>
      <c r="F385" s="49"/>
      <c r="G385" s="11" t="s">
        <v>794</v>
      </c>
      <c r="H385" s="10"/>
      <c r="I385" s="10"/>
      <c r="J385" s="11"/>
      <c r="K385" s="11"/>
      <c r="M385" s="49">
        <v>9</v>
      </c>
      <c r="N385" s="9">
        <v>9</v>
      </c>
      <c r="O385" s="9">
        <v>332</v>
      </c>
    </row>
    <row r="386" spans="1:15" s="9" customFormat="1" ht="27.75" customHeight="1" x14ac:dyDescent="0.25">
      <c r="A386" s="9" t="s">
        <v>275</v>
      </c>
      <c r="B386" s="9" t="s">
        <v>418</v>
      </c>
      <c r="D386" s="9" t="s">
        <v>448</v>
      </c>
      <c r="E386" s="9" t="s">
        <v>185</v>
      </c>
      <c r="F386" s="49"/>
      <c r="G386" s="11" t="s">
        <v>761</v>
      </c>
      <c r="H386" s="10"/>
      <c r="I386" s="10"/>
      <c r="J386" s="11"/>
      <c r="K386" s="11"/>
      <c r="M386" s="49">
        <v>1</v>
      </c>
      <c r="N386" s="9">
        <v>9</v>
      </c>
      <c r="O386" s="9">
        <v>72</v>
      </c>
    </row>
    <row r="387" spans="1:15" s="9" customFormat="1" ht="27.75" customHeight="1" x14ac:dyDescent="0.25">
      <c r="A387" s="9" t="s">
        <v>275</v>
      </c>
      <c r="B387" s="9" t="s">
        <v>418</v>
      </c>
      <c r="D387" s="9" t="s">
        <v>448</v>
      </c>
      <c r="E387" s="9" t="s">
        <v>179</v>
      </c>
      <c r="F387" s="49"/>
      <c r="G387" s="11" t="s">
        <v>598</v>
      </c>
      <c r="H387" s="10"/>
      <c r="I387" s="10"/>
      <c r="J387" s="11"/>
      <c r="K387" s="11"/>
      <c r="M387" s="49">
        <v>5</v>
      </c>
      <c r="N387" s="9">
        <v>9</v>
      </c>
      <c r="O387" s="9">
        <v>248</v>
      </c>
    </row>
    <row r="388" spans="1:15" s="9" customFormat="1" ht="27.75" customHeight="1" x14ac:dyDescent="0.25">
      <c r="A388" s="9" t="s">
        <v>275</v>
      </c>
      <c r="B388" s="9" t="s">
        <v>418</v>
      </c>
      <c r="D388" s="9" t="s">
        <v>448</v>
      </c>
      <c r="E388" s="9" t="s">
        <v>309</v>
      </c>
      <c r="F388" s="49" t="s">
        <v>89</v>
      </c>
      <c r="G388" s="11" t="s">
        <v>599</v>
      </c>
      <c r="H388" s="10"/>
      <c r="I388" s="10"/>
      <c r="J388" s="11"/>
      <c r="K388" s="11"/>
      <c r="M388" s="49">
        <v>1</v>
      </c>
      <c r="N388" s="9">
        <v>16</v>
      </c>
      <c r="O388" s="9">
        <v>88</v>
      </c>
    </row>
    <row r="389" spans="1:15" s="9" customFormat="1" ht="27.75" customHeight="1" x14ac:dyDescent="0.25">
      <c r="A389" s="9" t="s">
        <v>275</v>
      </c>
      <c r="B389" s="9" t="s">
        <v>418</v>
      </c>
      <c r="D389" s="9" t="s">
        <v>448</v>
      </c>
      <c r="E389" s="9" t="s">
        <v>230</v>
      </c>
      <c r="F389" s="49"/>
      <c r="G389" s="11" t="s">
        <v>658</v>
      </c>
      <c r="H389" s="10"/>
      <c r="I389" s="10"/>
      <c r="J389" s="11"/>
      <c r="K389" s="11"/>
      <c r="M389" s="49">
        <v>7</v>
      </c>
      <c r="N389" s="9">
        <v>9</v>
      </c>
      <c r="O389" s="9">
        <v>251</v>
      </c>
    </row>
    <row r="390" spans="1:15" s="9" customFormat="1" ht="27.75" customHeight="1" x14ac:dyDescent="0.25">
      <c r="A390" s="9" t="s">
        <v>275</v>
      </c>
      <c r="B390" s="9" t="s">
        <v>418</v>
      </c>
      <c r="D390" s="9" t="s">
        <v>215</v>
      </c>
      <c r="E390" s="9" t="s">
        <v>335</v>
      </c>
      <c r="F390" s="49" t="s">
        <v>125</v>
      </c>
      <c r="G390" s="11" t="s">
        <v>603</v>
      </c>
      <c r="H390" s="10"/>
      <c r="I390" s="10"/>
      <c r="J390" s="11"/>
      <c r="K390" s="11"/>
      <c r="M390" s="49">
        <v>7</v>
      </c>
      <c r="N390" s="9">
        <v>5</v>
      </c>
      <c r="O390" s="9">
        <v>70</v>
      </c>
    </row>
    <row r="391" spans="1:15" s="9" customFormat="1" ht="27.75" customHeight="1" x14ac:dyDescent="0.25">
      <c r="A391" s="9" t="s">
        <v>275</v>
      </c>
      <c r="B391" s="9" t="s">
        <v>418</v>
      </c>
      <c r="D391" s="9" t="s">
        <v>215</v>
      </c>
      <c r="E391" s="9" t="s">
        <v>306</v>
      </c>
      <c r="F391" s="49" t="s">
        <v>133</v>
      </c>
      <c r="G391" s="11" t="s">
        <v>659</v>
      </c>
      <c r="H391" s="10"/>
      <c r="I391" s="10"/>
      <c r="J391" s="11"/>
      <c r="K391" s="11"/>
      <c r="M391" s="49">
        <v>7</v>
      </c>
      <c r="N391" s="9">
        <v>5</v>
      </c>
      <c r="O391" s="9">
        <v>70</v>
      </c>
    </row>
    <row r="392" spans="1:15" s="9" customFormat="1" ht="27.75" customHeight="1" x14ac:dyDescent="0.25">
      <c r="A392" s="9" t="s">
        <v>275</v>
      </c>
      <c r="B392" s="9" t="s">
        <v>418</v>
      </c>
      <c r="D392" s="9" t="s">
        <v>215</v>
      </c>
      <c r="E392" s="9" t="s">
        <v>320</v>
      </c>
      <c r="F392" s="49" t="s">
        <v>133</v>
      </c>
      <c r="G392" s="11" t="s">
        <v>694</v>
      </c>
      <c r="H392" s="10"/>
      <c r="I392" s="10"/>
      <c r="J392" s="11"/>
      <c r="K392" s="11"/>
      <c r="M392" s="49">
        <v>1</v>
      </c>
      <c r="N392" s="9">
        <v>9</v>
      </c>
      <c r="O392" s="9">
        <v>54</v>
      </c>
    </row>
    <row r="393" spans="1:15" s="9" customFormat="1" ht="27.75" customHeight="1" x14ac:dyDescent="0.25">
      <c r="A393" s="9" t="s">
        <v>275</v>
      </c>
      <c r="B393" s="9" t="s">
        <v>418</v>
      </c>
      <c r="D393" s="9" t="s">
        <v>456</v>
      </c>
      <c r="E393" s="9" t="s">
        <v>143</v>
      </c>
      <c r="F393" s="49"/>
      <c r="G393" s="11" t="s">
        <v>729</v>
      </c>
      <c r="H393" s="10"/>
      <c r="I393" s="10"/>
      <c r="J393" s="11"/>
      <c r="K393" s="11"/>
      <c r="M393" s="49">
        <v>4</v>
      </c>
      <c r="N393" s="9">
        <v>5</v>
      </c>
      <c r="O393" s="9">
        <v>60</v>
      </c>
    </row>
    <row r="394" spans="1:15" s="9" customFormat="1" ht="27.75" customHeight="1" x14ac:dyDescent="0.25">
      <c r="A394" s="9" t="s">
        <v>275</v>
      </c>
      <c r="B394" s="9" t="s">
        <v>418</v>
      </c>
      <c r="D394" s="9" t="s">
        <v>215</v>
      </c>
      <c r="E394" s="9" t="s">
        <v>189</v>
      </c>
      <c r="F394" s="49" t="s">
        <v>88</v>
      </c>
      <c r="G394" s="11" t="s">
        <v>726</v>
      </c>
      <c r="H394" s="10"/>
      <c r="I394" s="10"/>
      <c r="J394" s="11"/>
      <c r="K394" s="11"/>
      <c r="M394" s="49">
        <v>7</v>
      </c>
      <c r="N394" s="9">
        <v>5</v>
      </c>
      <c r="O394" s="9">
        <v>70</v>
      </c>
    </row>
    <row r="395" spans="1:15" s="9" customFormat="1" ht="27.75" customHeight="1" x14ac:dyDescent="0.25">
      <c r="A395" s="9" t="s">
        <v>275</v>
      </c>
      <c r="B395" s="9" t="s">
        <v>418</v>
      </c>
      <c r="D395" s="9" t="s">
        <v>215</v>
      </c>
      <c r="E395" s="9" t="s">
        <v>225</v>
      </c>
      <c r="F395" s="49"/>
      <c r="G395" s="11" t="s">
        <v>727</v>
      </c>
      <c r="H395" s="10"/>
      <c r="I395" s="10"/>
      <c r="J395" s="11"/>
      <c r="K395" s="11"/>
      <c r="M395" s="49">
        <v>5</v>
      </c>
      <c r="N395" s="9">
        <v>9</v>
      </c>
      <c r="O395" s="9">
        <v>248</v>
      </c>
    </row>
    <row r="396" spans="1:15" s="9" customFormat="1" ht="27.75" customHeight="1" x14ac:dyDescent="0.25">
      <c r="A396" s="9" t="s">
        <v>275</v>
      </c>
      <c r="B396" s="9" t="s">
        <v>418</v>
      </c>
      <c r="D396" s="9" t="s">
        <v>456</v>
      </c>
      <c r="E396" s="9" t="s">
        <v>138</v>
      </c>
      <c r="F396" s="49"/>
      <c r="G396" s="11" t="s">
        <v>765</v>
      </c>
      <c r="H396" s="10"/>
      <c r="I396" s="10"/>
      <c r="J396" s="11"/>
      <c r="K396" s="11"/>
      <c r="M396" s="49">
        <v>4</v>
      </c>
      <c r="N396" s="9">
        <v>5</v>
      </c>
      <c r="O396" s="9">
        <v>60</v>
      </c>
    </row>
    <row r="397" spans="1:15" s="9" customFormat="1" ht="27.75" customHeight="1" x14ac:dyDescent="0.25">
      <c r="A397" s="9" t="s">
        <v>275</v>
      </c>
      <c r="B397" s="9" t="s">
        <v>418</v>
      </c>
      <c r="D397" s="9" t="s">
        <v>456</v>
      </c>
      <c r="E397" s="9" t="s">
        <v>125</v>
      </c>
      <c r="F397" s="49"/>
      <c r="G397" s="11" t="s">
        <v>728</v>
      </c>
      <c r="H397" s="10"/>
      <c r="I397" s="10"/>
      <c r="J397" s="11"/>
      <c r="K397" s="11"/>
      <c r="M397" s="49">
        <v>7</v>
      </c>
      <c r="N397" s="9">
        <v>5</v>
      </c>
      <c r="O397" s="9">
        <v>67</v>
      </c>
    </row>
    <row r="398" spans="1:15" s="9" customFormat="1" ht="27.75" customHeight="1" x14ac:dyDescent="0.25">
      <c r="A398" s="9" t="s">
        <v>275</v>
      </c>
      <c r="B398" s="9" t="s">
        <v>418</v>
      </c>
      <c r="D398" s="9" t="s">
        <v>456</v>
      </c>
      <c r="E398" s="9" t="s">
        <v>140</v>
      </c>
      <c r="F398" s="49"/>
      <c r="G398" s="11" t="s">
        <v>604</v>
      </c>
      <c r="H398" s="10"/>
      <c r="I398" s="10"/>
      <c r="J398" s="11"/>
      <c r="K398" s="11"/>
      <c r="M398" s="49">
        <v>3</v>
      </c>
      <c r="N398" s="9">
        <v>5</v>
      </c>
      <c r="O398" s="9">
        <v>60</v>
      </c>
    </row>
    <row r="399" spans="1:15" s="9" customFormat="1" ht="27.75" customHeight="1" x14ac:dyDescent="0.25">
      <c r="A399" s="9" t="s">
        <v>275</v>
      </c>
      <c r="B399" s="9" t="s">
        <v>426</v>
      </c>
      <c r="D399" s="9" t="s">
        <v>390</v>
      </c>
      <c r="E399" s="9" t="s">
        <v>158</v>
      </c>
      <c r="F399" s="49" t="s">
        <v>138</v>
      </c>
      <c r="G399" s="11" t="s">
        <v>795</v>
      </c>
      <c r="H399" s="10"/>
      <c r="I399" s="10"/>
      <c r="J399" s="11"/>
      <c r="K399" s="11"/>
      <c r="M399" s="49">
        <v>11</v>
      </c>
      <c r="N399" s="9">
        <v>9</v>
      </c>
      <c r="O399" s="9">
        <v>403</v>
      </c>
    </row>
    <row r="400" spans="1:15" s="9" customFormat="1" ht="27.75" customHeight="1" x14ac:dyDescent="0.25">
      <c r="A400" s="9" t="s">
        <v>275</v>
      </c>
      <c r="B400" s="9" t="s">
        <v>426</v>
      </c>
      <c r="D400" s="9" t="s">
        <v>473</v>
      </c>
      <c r="E400" s="9" t="s">
        <v>89</v>
      </c>
      <c r="F400" s="49" t="s">
        <v>138</v>
      </c>
      <c r="G400" s="11" t="s">
        <v>933</v>
      </c>
      <c r="H400" s="10"/>
      <c r="I400" s="10"/>
      <c r="J400" s="11"/>
      <c r="K400" s="11"/>
      <c r="M400" s="49">
        <v>7</v>
      </c>
      <c r="N400" s="9">
        <v>9</v>
      </c>
      <c r="O400" s="9">
        <v>252</v>
      </c>
    </row>
    <row r="401" spans="1:15" s="9" customFormat="1" ht="27.75" customHeight="1" x14ac:dyDescent="0.25">
      <c r="A401" s="9" t="s">
        <v>275</v>
      </c>
      <c r="B401" s="9" t="s">
        <v>426</v>
      </c>
      <c r="D401" s="9" t="s">
        <v>473</v>
      </c>
      <c r="E401" s="9" t="s">
        <v>160</v>
      </c>
      <c r="F401" s="49" t="s">
        <v>133</v>
      </c>
      <c r="G401" s="11" t="s">
        <v>857</v>
      </c>
      <c r="H401" s="10"/>
      <c r="I401" s="10"/>
      <c r="J401" s="11"/>
      <c r="K401" s="11"/>
      <c r="M401" s="49">
        <v>5</v>
      </c>
      <c r="N401" s="9">
        <v>9</v>
      </c>
      <c r="O401" s="9">
        <v>179</v>
      </c>
    </row>
    <row r="402" spans="1:15" s="9" customFormat="1" ht="27.75" customHeight="1" x14ac:dyDescent="0.25">
      <c r="A402" s="9" t="s">
        <v>275</v>
      </c>
      <c r="B402" s="9" t="s">
        <v>426</v>
      </c>
      <c r="D402" s="9" t="s">
        <v>473</v>
      </c>
      <c r="E402" s="9" t="s">
        <v>145</v>
      </c>
      <c r="F402" s="49"/>
      <c r="G402" s="11" t="s">
        <v>796</v>
      </c>
      <c r="H402" s="10"/>
      <c r="I402" s="10"/>
      <c r="J402" s="11"/>
      <c r="K402" s="11"/>
      <c r="M402" s="49">
        <v>17</v>
      </c>
      <c r="N402" s="9">
        <v>5</v>
      </c>
      <c r="O402" s="9">
        <v>257</v>
      </c>
    </row>
    <row r="403" spans="1:15" s="9" customFormat="1" ht="27.75" customHeight="1" x14ac:dyDescent="0.25">
      <c r="A403" s="9" t="s">
        <v>275</v>
      </c>
      <c r="B403" s="9" t="s">
        <v>426</v>
      </c>
      <c r="D403" s="9" t="s">
        <v>473</v>
      </c>
      <c r="E403" s="9" t="s">
        <v>132</v>
      </c>
      <c r="F403" s="49" t="s">
        <v>138</v>
      </c>
      <c r="G403" s="11" t="s">
        <v>797</v>
      </c>
      <c r="H403" s="10"/>
      <c r="I403" s="10"/>
      <c r="J403" s="11"/>
      <c r="K403" s="11"/>
      <c r="M403" s="49">
        <v>5</v>
      </c>
      <c r="N403" s="9">
        <v>9</v>
      </c>
      <c r="O403" s="9">
        <v>268</v>
      </c>
    </row>
    <row r="404" spans="1:15" s="9" customFormat="1" ht="27.75" customHeight="1" x14ac:dyDescent="0.25">
      <c r="A404" s="9" t="s">
        <v>275</v>
      </c>
      <c r="B404" s="9" t="s">
        <v>426</v>
      </c>
      <c r="D404" s="9" t="s">
        <v>473</v>
      </c>
      <c r="E404" s="9" t="s">
        <v>132</v>
      </c>
      <c r="F404" s="49" t="s">
        <v>133</v>
      </c>
      <c r="G404" s="11" t="s">
        <v>798</v>
      </c>
      <c r="H404" s="10"/>
      <c r="I404" s="10"/>
      <c r="J404" s="11"/>
      <c r="K404" s="11"/>
      <c r="M404" s="49">
        <v>1</v>
      </c>
      <c r="N404" s="9">
        <v>16</v>
      </c>
      <c r="O404" s="9">
        <v>110</v>
      </c>
    </row>
    <row r="405" spans="1:15" s="9" customFormat="1" ht="27.75" customHeight="1" x14ac:dyDescent="0.25">
      <c r="A405" s="9" t="s">
        <v>275</v>
      </c>
      <c r="B405" s="9" t="s">
        <v>426</v>
      </c>
      <c r="D405" s="9" t="s">
        <v>473</v>
      </c>
      <c r="E405" s="9" t="s">
        <v>162</v>
      </c>
      <c r="F405" s="49" t="s">
        <v>133</v>
      </c>
      <c r="G405" s="11" t="s">
        <v>895</v>
      </c>
      <c r="H405" s="10"/>
      <c r="I405" s="10"/>
      <c r="J405" s="11"/>
      <c r="K405" s="11"/>
      <c r="M405" s="49">
        <v>7</v>
      </c>
      <c r="O405" s="9">
        <v>105</v>
      </c>
    </row>
    <row r="406" spans="1:15" s="9" customFormat="1" ht="27.75" customHeight="1" x14ac:dyDescent="0.25">
      <c r="A406" s="9" t="s">
        <v>275</v>
      </c>
      <c r="B406" s="9" t="s">
        <v>426</v>
      </c>
      <c r="D406" s="9" t="s">
        <v>473</v>
      </c>
      <c r="E406" s="9" t="s">
        <v>95</v>
      </c>
      <c r="F406" s="49"/>
      <c r="G406" s="11" t="s">
        <v>858</v>
      </c>
      <c r="H406" s="10"/>
      <c r="I406" s="10"/>
      <c r="J406" s="11"/>
      <c r="K406" s="11"/>
      <c r="M406" s="49">
        <v>1</v>
      </c>
      <c r="N406" s="9">
        <v>15</v>
      </c>
      <c r="O406" s="9">
        <v>49</v>
      </c>
    </row>
    <row r="407" spans="1:15" s="9" customFormat="1" ht="27.75" customHeight="1" x14ac:dyDescent="0.25">
      <c r="A407" s="9" t="s">
        <v>275</v>
      </c>
      <c r="B407" s="9" t="s">
        <v>418</v>
      </c>
      <c r="D407" s="9" t="s">
        <v>456</v>
      </c>
      <c r="E407" s="9" t="s">
        <v>211</v>
      </c>
      <c r="F407" s="49"/>
      <c r="G407" s="11" t="s">
        <v>605</v>
      </c>
      <c r="H407" s="10"/>
      <c r="I407" s="10"/>
      <c r="J407" s="11"/>
      <c r="K407" s="11"/>
      <c r="M407" s="49">
        <v>2</v>
      </c>
      <c r="N407" s="9">
        <v>5</v>
      </c>
      <c r="O407" s="9">
        <v>40</v>
      </c>
    </row>
    <row r="408" spans="1:15" s="9" customFormat="1" ht="27.75" customHeight="1" x14ac:dyDescent="0.25">
      <c r="A408" s="9" t="s">
        <v>275</v>
      </c>
      <c r="B408" s="9" t="s">
        <v>418</v>
      </c>
      <c r="D408" s="9" t="s">
        <v>456</v>
      </c>
      <c r="E408" s="9" t="s">
        <v>370</v>
      </c>
      <c r="F408" s="49"/>
      <c r="G408" s="11" t="s">
        <v>695</v>
      </c>
      <c r="H408" s="10"/>
      <c r="I408" s="10"/>
      <c r="J408" s="11"/>
      <c r="K408" s="11"/>
      <c r="M408" s="49">
        <v>6</v>
      </c>
      <c r="N408" s="9">
        <v>7</v>
      </c>
      <c r="O408" s="9">
        <v>179</v>
      </c>
    </row>
    <row r="409" spans="1:15" s="9" customFormat="1" ht="27.75" customHeight="1" x14ac:dyDescent="0.25">
      <c r="A409" s="9" t="s">
        <v>275</v>
      </c>
      <c r="B409" s="9" t="s">
        <v>418</v>
      </c>
      <c r="D409" s="9" t="s">
        <v>379</v>
      </c>
      <c r="E409" s="9" t="s">
        <v>125</v>
      </c>
      <c r="F409" s="49"/>
      <c r="G409" s="11" t="s">
        <v>696</v>
      </c>
      <c r="H409" s="10"/>
      <c r="I409" s="10"/>
      <c r="J409" s="11"/>
      <c r="K409" s="11"/>
      <c r="M409" s="49">
        <v>5</v>
      </c>
      <c r="N409" s="9">
        <v>5</v>
      </c>
      <c r="O409" s="9">
        <v>50</v>
      </c>
    </row>
    <row r="410" spans="1:15" s="9" customFormat="1" ht="27.75" customHeight="1" x14ac:dyDescent="0.25">
      <c r="A410" s="9" t="s">
        <v>275</v>
      </c>
      <c r="B410" s="9" t="s">
        <v>418</v>
      </c>
      <c r="D410" s="9" t="s">
        <v>379</v>
      </c>
      <c r="E410" s="9" t="s">
        <v>126</v>
      </c>
      <c r="F410" s="49"/>
      <c r="G410" s="11" t="s">
        <v>731</v>
      </c>
      <c r="H410" s="10"/>
      <c r="I410" s="10"/>
      <c r="J410" s="11"/>
      <c r="K410" s="11"/>
      <c r="M410" s="49">
        <v>5</v>
      </c>
      <c r="N410" s="9">
        <v>5</v>
      </c>
      <c r="O410" s="9">
        <v>50</v>
      </c>
    </row>
    <row r="411" spans="1:15" s="9" customFormat="1" ht="27.75" customHeight="1" x14ac:dyDescent="0.25">
      <c r="A411" s="9" t="s">
        <v>275</v>
      </c>
      <c r="B411" s="9" t="s">
        <v>418</v>
      </c>
      <c r="D411" s="9" t="s">
        <v>379</v>
      </c>
      <c r="E411" s="9" t="s">
        <v>132</v>
      </c>
      <c r="F411" s="49" t="s">
        <v>89</v>
      </c>
      <c r="G411" s="11" t="s">
        <v>697</v>
      </c>
      <c r="H411" s="10"/>
      <c r="I411" s="10"/>
      <c r="J411" s="11"/>
      <c r="K411" s="11"/>
      <c r="M411" s="49">
        <v>3</v>
      </c>
      <c r="N411" s="9">
        <v>5</v>
      </c>
      <c r="O411" s="9">
        <v>60</v>
      </c>
    </row>
    <row r="412" spans="1:15" s="9" customFormat="1" ht="27.75" customHeight="1" x14ac:dyDescent="0.25">
      <c r="A412" s="9" t="s">
        <v>275</v>
      </c>
      <c r="B412" s="9" t="s">
        <v>426</v>
      </c>
      <c r="D412" s="9" t="s">
        <v>475</v>
      </c>
      <c r="E412" s="9" t="s">
        <v>90</v>
      </c>
      <c r="F412" s="49" t="s">
        <v>138</v>
      </c>
      <c r="G412" s="11" t="s">
        <v>802</v>
      </c>
      <c r="H412" s="10"/>
      <c r="I412" s="10"/>
      <c r="J412" s="11"/>
      <c r="K412" s="11"/>
      <c r="M412" s="49">
        <v>5</v>
      </c>
      <c r="N412" s="9">
        <v>10</v>
      </c>
      <c r="O412" s="9">
        <v>300</v>
      </c>
    </row>
    <row r="413" spans="1:15" s="9" customFormat="1" ht="27.75" customHeight="1" x14ac:dyDescent="0.25">
      <c r="A413" s="9" t="s">
        <v>275</v>
      </c>
      <c r="B413" s="9" t="s">
        <v>426</v>
      </c>
      <c r="D413" s="9" t="s">
        <v>475</v>
      </c>
      <c r="E413" s="9" t="s">
        <v>160</v>
      </c>
      <c r="F413" s="49"/>
      <c r="G413" s="11" t="s">
        <v>900</v>
      </c>
      <c r="H413" s="10"/>
      <c r="I413" s="10"/>
      <c r="J413" s="11"/>
      <c r="K413" s="11"/>
      <c r="M413" s="49">
        <v>1</v>
      </c>
      <c r="N413" s="9">
        <v>16</v>
      </c>
      <c r="O413" s="9">
        <v>110</v>
      </c>
    </row>
    <row r="414" spans="1:15" s="9" customFormat="1" ht="27.75" customHeight="1" x14ac:dyDescent="0.25">
      <c r="A414" s="9" t="s">
        <v>275</v>
      </c>
      <c r="B414" s="9" t="s">
        <v>426</v>
      </c>
      <c r="D414" s="9" t="s">
        <v>475</v>
      </c>
      <c r="E414" s="9" t="s">
        <v>131</v>
      </c>
      <c r="F414" s="49" t="s">
        <v>133</v>
      </c>
      <c r="G414" s="11" t="s">
        <v>862</v>
      </c>
      <c r="H414" s="10"/>
      <c r="I414" s="10"/>
      <c r="J414" s="11"/>
      <c r="K414" s="11"/>
      <c r="M414" s="49">
        <v>9</v>
      </c>
      <c r="N414" s="9">
        <v>7</v>
      </c>
      <c r="O414" s="9">
        <v>261</v>
      </c>
    </row>
    <row r="415" spans="1:15" s="9" customFormat="1" ht="27.75" customHeight="1" x14ac:dyDescent="0.25">
      <c r="A415" s="9" t="s">
        <v>275</v>
      </c>
      <c r="B415" s="9" t="s">
        <v>426</v>
      </c>
      <c r="D415" s="9" t="s">
        <v>475</v>
      </c>
      <c r="E415" s="9" t="s">
        <v>161</v>
      </c>
      <c r="F415" s="49" t="s">
        <v>138</v>
      </c>
      <c r="G415" s="11" t="s">
        <v>937</v>
      </c>
      <c r="H415" s="10"/>
      <c r="I415" s="10"/>
      <c r="J415" s="11"/>
      <c r="K415" s="11"/>
      <c r="M415" s="49">
        <v>11</v>
      </c>
      <c r="N415" s="9">
        <v>9</v>
      </c>
      <c r="O415" s="9">
        <v>463</v>
      </c>
    </row>
    <row r="416" spans="1:15" s="9" customFormat="1" ht="27.75" customHeight="1" x14ac:dyDescent="0.25">
      <c r="A416" s="9" t="s">
        <v>275</v>
      </c>
      <c r="B416" s="9" t="s">
        <v>426</v>
      </c>
      <c r="D416" s="9" t="s">
        <v>476</v>
      </c>
      <c r="E416" s="9" t="s">
        <v>91</v>
      </c>
      <c r="F416" s="49"/>
      <c r="G416" s="11" t="s">
        <v>805</v>
      </c>
      <c r="H416" s="10"/>
      <c r="I416" s="10"/>
      <c r="J416" s="11"/>
      <c r="K416" s="11"/>
      <c r="M416" s="49">
        <v>2</v>
      </c>
      <c r="N416" s="9">
        <v>5</v>
      </c>
      <c r="O416" s="9">
        <v>30</v>
      </c>
    </row>
    <row r="417" spans="1:15" s="9" customFormat="1" ht="27.75" customHeight="1" x14ac:dyDescent="0.25">
      <c r="A417" s="9" t="s">
        <v>275</v>
      </c>
      <c r="B417" s="9" t="s">
        <v>426</v>
      </c>
      <c r="D417" s="9" t="s">
        <v>476</v>
      </c>
      <c r="E417" s="9" t="s">
        <v>141</v>
      </c>
      <c r="F417" s="49" t="s">
        <v>133</v>
      </c>
      <c r="G417" s="11" t="s">
        <v>902</v>
      </c>
      <c r="H417" s="10"/>
      <c r="I417" s="10"/>
      <c r="J417" s="11"/>
      <c r="K417" s="11"/>
      <c r="M417" s="49">
        <v>2</v>
      </c>
      <c r="N417" s="9">
        <v>5</v>
      </c>
      <c r="O417" s="9">
        <v>40</v>
      </c>
    </row>
    <row r="418" spans="1:15" s="9" customFormat="1" ht="27.75" customHeight="1" x14ac:dyDescent="0.25">
      <c r="A418" s="9" t="s">
        <v>275</v>
      </c>
      <c r="B418" s="9" t="s">
        <v>426</v>
      </c>
      <c r="D418" s="9" t="s">
        <v>252</v>
      </c>
      <c r="E418" s="9" t="s">
        <v>160</v>
      </c>
      <c r="F418" s="49" t="s">
        <v>138</v>
      </c>
      <c r="G418" s="11" t="s">
        <v>940</v>
      </c>
      <c r="H418" s="10"/>
      <c r="I418" s="10"/>
      <c r="J418" s="11"/>
      <c r="K418" s="11"/>
      <c r="M418" s="49">
        <v>19</v>
      </c>
      <c r="N418" s="9">
        <v>9</v>
      </c>
      <c r="O418" s="9">
        <v>706</v>
      </c>
    </row>
    <row r="419" spans="1:15" s="9" customFormat="1" ht="27.75" customHeight="1" x14ac:dyDescent="0.25">
      <c r="A419" s="9" t="s">
        <v>275</v>
      </c>
      <c r="B419" s="9" t="s">
        <v>426</v>
      </c>
      <c r="D419" s="9" t="s">
        <v>478</v>
      </c>
      <c r="E419" s="9" t="s">
        <v>92</v>
      </c>
      <c r="F419" s="49"/>
      <c r="G419" s="11" t="s">
        <v>864</v>
      </c>
      <c r="H419" s="10"/>
      <c r="I419" s="10"/>
      <c r="J419" s="11"/>
      <c r="K419" s="11"/>
      <c r="M419" s="49">
        <v>3</v>
      </c>
      <c r="N419" s="9">
        <v>5</v>
      </c>
      <c r="O419" s="9">
        <v>60</v>
      </c>
    </row>
    <row r="420" spans="1:15" s="9" customFormat="1" ht="27.75" customHeight="1" x14ac:dyDescent="0.25">
      <c r="A420" s="9" t="s">
        <v>275</v>
      </c>
      <c r="B420" s="9" t="s">
        <v>418</v>
      </c>
      <c r="D420" s="9" t="s">
        <v>379</v>
      </c>
      <c r="E420" s="9" t="s">
        <v>138</v>
      </c>
      <c r="F420" s="49"/>
      <c r="G420" s="11" t="s">
        <v>766</v>
      </c>
      <c r="H420" s="10"/>
      <c r="I420" s="10"/>
      <c r="J420" s="11"/>
      <c r="K420" s="11"/>
      <c r="M420" s="49">
        <v>7</v>
      </c>
      <c r="N420" s="9">
        <v>5</v>
      </c>
      <c r="O420" s="9">
        <v>70</v>
      </c>
    </row>
    <row r="421" spans="1:15" s="9" customFormat="1" ht="27.75" customHeight="1" x14ac:dyDescent="0.25">
      <c r="A421" s="9" t="s">
        <v>275</v>
      </c>
      <c r="B421" s="9" t="s">
        <v>418</v>
      </c>
      <c r="D421" s="9" t="s">
        <v>379</v>
      </c>
      <c r="E421" s="9" t="s">
        <v>144</v>
      </c>
      <c r="F421" s="49"/>
      <c r="G421" s="11" t="s">
        <v>730</v>
      </c>
      <c r="H421" s="10"/>
      <c r="I421" s="10"/>
      <c r="J421" s="11"/>
      <c r="K421" s="11"/>
      <c r="M421" s="49">
        <v>7</v>
      </c>
      <c r="N421" s="9">
        <v>5</v>
      </c>
      <c r="O421" s="9">
        <v>69</v>
      </c>
    </row>
    <row r="422" spans="1:15" s="9" customFormat="1" ht="27.75" customHeight="1" x14ac:dyDescent="0.25">
      <c r="A422" s="9" t="s">
        <v>275</v>
      </c>
      <c r="B422" s="9" t="s">
        <v>418</v>
      </c>
      <c r="D422" s="9" t="s">
        <v>379</v>
      </c>
      <c r="E422" s="9" t="s">
        <v>139</v>
      </c>
      <c r="F422" s="49"/>
      <c r="G422" s="11" t="s">
        <v>606</v>
      </c>
      <c r="H422" s="10"/>
      <c r="I422" s="10"/>
      <c r="J422" s="11"/>
      <c r="K422" s="11"/>
      <c r="M422" s="49">
        <v>7</v>
      </c>
      <c r="N422" s="9">
        <v>5</v>
      </c>
      <c r="O422" s="9">
        <v>70</v>
      </c>
    </row>
    <row r="423" spans="1:15" s="9" customFormat="1" ht="27.75" customHeight="1" x14ac:dyDescent="0.25">
      <c r="A423" s="9" t="s">
        <v>275</v>
      </c>
      <c r="B423" s="9" t="s">
        <v>418</v>
      </c>
      <c r="D423" s="9" t="s">
        <v>379</v>
      </c>
      <c r="E423" s="9" t="s">
        <v>93</v>
      </c>
      <c r="F423" s="49"/>
      <c r="G423" s="11" t="s">
        <v>607</v>
      </c>
      <c r="H423" s="10"/>
      <c r="I423" s="10"/>
      <c r="J423" s="11"/>
      <c r="K423" s="11"/>
      <c r="M423" s="49">
        <v>7</v>
      </c>
      <c r="N423" s="9">
        <v>5</v>
      </c>
      <c r="O423" s="9">
        <v>70</v>
      </c>
    </row>
    <row r="424" spans="1:15" s="9" customFormat="1" ht="27.75" customHeight="1" x14ac:dyDescent="0.25">
      <c r="A424" s="9" t="s">
        <v>275</v>
      </c>
      <c r="B424" s="9" t="s">
        <v>418</v>
      </c>
      <c r="D424" s="9" t="s">
        <v>379</v>
      </c>
      <c r="E424" s="9" t="s">
        <v>142</v>
      </c>
      <c r="F424" s="49"/>
      <c r="G424" s="11" t="s">
        <v>732</v>
      </c>
      <c r="H424" s="10"/>
      <c r="I424" s="10"/>
      <c r="J424" s="11"/>
      <c r="K424" s="11"/>
      <c r="M424" s="49">
        <v>7</v>
      </c>
      <c r="N424" s="9">
        <v>5</v>
      </c>
      <c r="O424" s="9">
        <v>70</v>
      </c>
    </row>
    <row r="425" spans="1:15" s="9" customFormat="1" ht="27.75" customHeight="1" x14ac:dyDescent="0.25">
      <c r="A425" s="9" t="s">
        <v>275</v>
      </c>
      <c r="B425" s="9" t="s">
        <v>418</v>
      </c>
      <c r="D425" s="9" t="s">
        <v>379</v>
      </c>
      <c r="E425" s="9" t="s">
        <v>103</v>
      </c>
      <c r="F425" s="49"/>
      <c r="G425" s="11" t="s">
        <v>734</v>
      </c>
      <c r="H425" s="10"/>
      <c r="I425" s="10"/>
      <c r="J425" s="11"/>
      <c r="K425" s="11"/>
      <c r="M425" s="49">
        <v>5</v>
      </c>
      <c r="N425" s="9">
        <v>5</v>
      </c>
      <c r="O425" s="9">
        <v>50</v>
      </c>
    </row>
    <row r="426" spans="1:15" s="9" customFormat="1" ht="27.75" customHeight="1" x14ac:dyDescent="0.25">
      <c r="A426" s="9" t="s">
        <v>275</v>
      </c>
      <c r="B426" s="9" t="s">
        <v>418</v>
      </c>
      <c r="D426" s="9" t="s">
        <v>379</v>
      </c>
      <c r="E426" s="9" t="s">
        <v>152</v>
      </c>
      <c r="F426" s="49"/>
      <c r="G426" s="11" t="s">
        <v>612</v>
      </c>
      <c r="H426" s="10"/>
      <c r="I426" s="10"/>
      <c r="J426" s="11"/>
      <c r="K426" s="11"/>
      <c r="M426" s="49">
        <v>7</v>
      </c>
      <c r="N426" s="9">
        <v>5</v>
      </c>
      <c r="O426" s="9">
        <v>70</v>
      </c>
    </row>
    <row r="427" spans="1:15" s="9" customFormat="1" ht="27.75" customHeight="1" x14ac:dyDescent="0.25">
      <c r="A427" s="9" t="s">
        <v>275</v>
      </c>
      <c r="B427" s="9" t="s">
        <v>418</v>
      </c>
      <c r="D427" s="9" t="s">
        <v>379</v>
      </c>
      <c r="E427" s="9" t="s">
        <v>154</v>
      </c>
      <c r="F427" s="49"/>
      <c r="G427" s="11" t="s">
        <v>699</v>
      </c>
      <c r="H427" s="10"/>
      <c r="I427" s="10"/>
      <c r="J427" s="11"/>
      <c r="K427" s="11"/>
      <c r="M427" s="49">
        <v>5</v>
      </c>
      <c r="N427" s="9">
        <v>5</v>
      </c>
      <c r="O427" s="9">
        <v>50</v>
      </c>
    </row>
    <row r="428" spans="1:15" s="9" customFormat="1" ht="27.75" customHeight="1" x14ac:dyDescent="0.25">
      <c r="A428" s="9" t="s">
        <v>275</v>
      </c>
      <c r="B428" s="9" t="s">
        <v>418</v>
      </c>
      <c r="D428" s="9" t="s">
        <v>379</v>
      </c>
      <c r="E428" s="9" t="s">
        <v>149</v>
      </c>
      <c r="F428" s="49"/>
      <c r="G428" s="11" t="s">
        <v>609</v>
      </c>
      <c r="H428" s="10"/>
      <c r="I428" s="10"/>
      <c r="J428" s="11"/>
      <c r="K428" s="11"/>
      <c r="M428" s="49">
        <v>1</v>
      </c>
      <c r="N428" s="9">
        <v>9</v>
      </c>
      <c r="O428" s="9">
        <v>48</v>
      </c>
    </row>
    <row r="429" spans="1:15" s="9" customFormat="1" ht="27.75" customHeight="1" x14ac:dyDescent="0.25">
      <c r="A429" s="9" t="s">
        <v>275</v>
      </c>
      <c r="B429" s="9" t="s">
        <v>426</v>
      </c>
      <c r="D429" s="9" t="s">
        <v>480</v>
      </c>
      <c r="E429" s="9" t="s">
        <v>160</v>
      </c>
      <c r="F429" s="49"/>
      <c r="G429" s="11" t="s">
        <v>809</v>
      </c>
      <c r="H429" s="10"/>
      <c r="I429" s="10"/>
      <c r="J429" s="11"/>
      <c r="K429" s="11"/>
      <c r="M429" s="49">
        <v>5</v>
      </c>
      <c r="N429" s="9">
        <v>5</v>
      </c>
      <c r="O429" s="9">
        <v>100</v>
      </c>
    </row>
    <row r="430" spans="1:15" s="9" customFormat="1" ht="27.75" customHeight="1" x14ac:dyDescent="0.25">
      <c r="A430" s="9" t="s">
        <v>275</v>
      </c>
      <c r="B430" s="9" t="s">
        <v>418</v>
      </c>
      <c r="D430" s="9" t="s">
        <v>379</v>
      </c>
      <c r="E430" s="9" t="s">
        <v>120</v>
      </c>
      <c r="F430" s="49"/>
      <c r="G430" s="11" t="s">
        <v>614</v>
      </c>
      <c r="H430" s="10"/>
      <c r="I430" s="10"/>
      <c r="J430" s="11"/>
      <c r="K430" s="11"/>
      <c r="M430" s="49">
        <v>5</v>
      </c>
      <c r="N430" s="9">
        <v>5</v>
      </c>
      <c r="O430" s="9">
        <v>50</v>
      </c>
    </row>
    <row r="431" spans="1:15" s="9" customFormat="1" ht="27.75" customHeight="1" x14ac:dyDescent="0.25">
      <c r="A431" s="9" t="s">
        <v>275</v>
      </c>
      <c r="B431" s="9" t="s">
        <v>418</v>
      </c>
      <c r="D431" s="9" t="s">
        <v>379</v>
      </c>
      <c r="E431" s="9" t="s">
        <v>134</v>
      </c>
      <c r="F431" s="49"/>
      <c r="G431" s="11" t="s">
        <v>610</v>
      </c>
      <c r="H431" s="10"/>
      <c r="I431" s="10"/>
      <c r="J431" s="11"/>
      <c r="K431" s="11"/>
      <c r="M431" s="49">
        <v>7</v>
      </c>
      <c r="N431" s="9">
        <v>5</v>
      </c>
      <c r="O431" s="9">
        <v>70</v>
      </c>
    </row>
    <row r="432" spans="1:15" s="9" customFormat="1" ht="27.75" customHeight="1" x14ac:dyDescent="0.25">
      <c r="A432" s="9" t="s">
        <v>275</v>
      </c>
      <c r="B432" s="9" t="s">
        <v>418</v>
      </c>
      <c r="D432" s="9" t="s">
        <v>379</v>
      </c>
      <c r="E432" s="9" t="s">
        <v>135</v>
      </c>
      <c r="F432" s="49"/>
      <c r="G432" s="11" t="s">
        <v>611</v>
      </c>
      <c r="H432" s="10"/>
      <c r="I432" s="10"/>
      <c r="J432" s="11"/>
      <c r="K432" s="11"/>
      <c r="M432" s="49">
        <v>1</v>
      </c>
      <c r="N432" s="9">
        <v>9</v>
      </c>
      <c r="O432" s="9">
        <v>54</v>
      </c>
    </row>
    <row r="433" spans="1:15" s="9" customFormat="1" ht="27.75" customHeight="1" x14ac:dyDescent="0.25">
      <c r="A433" s="9" t="s">
        <v>275</v>
      </c>
      <c r="B433" s="9" t="s">
        <v>418</v>
      </c>
      <c r="D433" s="9" t="s">
        <v>379</v>
      </c>
      <c r="E433" s="9" t="s">
        <v>136</v>
      </c>
      <c r="F433" s="49"/>
      <c r="G433" s="11" t="s">
        <v>733</v>
      </c>
      <c r="H433" s="10"/>
      <c r="I433" s="10"/>
      <c r="J433" s="11"/>
      <c r="K433" s="11"/>
      <c r="M433" s="49">
        <v>7</v>
      </c>
      <c r="N433" s="9">
        <v>5</v>
      </c>
      <c r="O433" s="9">
        <v>70</v>
      </c>
    </row>
    <row r="434" spans="1:15" s="9" customFormat="1" ht="27.75" customHeight="1" x14ac:dyDescent="0.25">
      <c r="A434" s="9" t="s">
        <v>275</v>
      </c>
      <c r="B434" s="9" t="s">
        <v>418</v>
      </c>
      <c r="D434" s="9" t="s">
        <v>379</v>
      </c>
      <c r="E434" s="9" t="s">
        <v>102</v>
      </c>
      <c r="F434" s="49"/>
      <c r="G434" s="11" t="s">
        <v>698</v>
      </c>
      <c r="H434" s="10"/>
      <c r="I434" s="10"/>
      <c r="J434" s="11"/>
      <c r="K434" s="11"/>
      <c r="M434" s="49">
        <v>7</v>
      </c>
      <c r="N434" s="9">
        <v>5</v>
      </c>
      <c r="O434" s="9">
        <v>70</v>
      </c>
    </row>
    <row r="435" spans="1:15" s="9" customFormat="1" ht="27.75" customHeight="1" x14ac:dyDescent="0.25">
      <c r="A435" s="9" t="s">
        <v>275</v>
      </c>
      <c r="B435" s="9" t="s">
        <v>418</v>
      </c>
      <c r="D435" s="9" t="s">
        <v>379</v>
      </c>
      <c r="E435" s="9" t="s">
        <v>99</v>
      </c>
      <c r="F435" s="49"/>
      <c r="G435" s="11" t="s">
        <v>768</v>
      </c>
      <c r="H435" s="10"/>
      <c r="I435" s="10"/>
      <c r="J435" s="11"/>
      <c r="K435" s="11"/>
      <c r="M435" s="49">
        <v>5</v>
      </c>
      <c r="N435" s="9">
        <v>5</v>
      </c>
      <c r="O435" s="9">
        <v>50</v>
      </c>
    </row>
    <row r="436" spans="1:15" s="9" customFormat="1" ht="27.75" customHeight="1" x14ac:dyDescent="0.25">
      <c r="A436" s="9" t="s">
        <v>275</v>
      </c>
      <c r="B436" s="9" t="s">
        <v>426</v>
      </c>
      <c r="D436" s="9" t="s">
        <v>479</v>
      </c>
      <c r="E436" s="9" t="s">
        <v>88</v>
      </c>
      <c r="F436" s="49" t="s">
        <v>138</v>
      </c>
      <c r="G436" s="11" t="s">
        <v>865</v>
      </c>
      <c r="H436" s="10"/>
      <c r="I436" s="10"/>
      <c r="J436" s="11"/>
      <c r="K436" s="11"/>
      <c r="M436" s="49">
        <v>5</v>
      </c>
      <c r="N436" s="9">
        <v>16</v>
      </c>
      <c r="O436" s="9">
        <v>395</v>
      </c>
    </row>
    <row r="437" spans="1:15" s="9" customFormat="1" ht="27.75" customHeight="1" x14ac:dyDescent="0.25">
      <c r="A437" s="9" t="s">
        <v>275</v>
      </c>
      <c r="B437" s="9" t="s">
        <v>426</v>
      </c>
      <c r="D437" s="9" t="s">
        <v>480</v>
      </c>
      <c r="E437" s="9" t="s">
        <v>133</v>
      </c>
      <c r="F437" s="49" t="s">
        <v>133</v>
      </c>
      <c r="G437" s="11" t="s">
        <v>905</v>
      </c>
      <c r="H437" s="10"/>
      <c r="I437" s="10"/>
      <c r="J437" s="11"/>
      <c r="K437" s="11"/>
      <c r="M437" s="49">
        <v>4</v>
      </c>
      <c r="N437" s="9">
        <v>5</v>
      </c>
      <c r="O437" s="9">
        <v>80</v>
      </c>
    </row>
    <row r="438" spans="1:15" s="9" customFormat="1" ht="27.75" customHeight="1" x14ac:dyDescent="0.25">
      <c r="A438" s="9" t="s">
        <v>275</v>
      </c>
      <c r="B438" s="9" t="s">
        <v>426</v>
      </c>
      <c r="D438" s="9" t="s">
        <v>480</v>
      </c>
      <c r="E438" s="9" t="s">
        <v>125</v>
      </c>
      <c r="F438" s="49"/>
      <c r="G438" s="11" t="s">
        <v>808</v>
      </c>
      <c r="H438" s="10"/>
      <c r="I438" s="10"/>
      <c r="J438" s="11"/>
      <c r="K438" s="11"/>
      <c r="M438" s="49">
        <v>4</v>
      </c>
      <c r="N438" s="9">
        <v>5</v>
      </c>
      <c r="O438" s="9">
        <v>79</v>
      </c>
    </row>
    <row r="439" spans="1:15" s="9" customFormat="1" ht="27.75" customHeight="1" x14ac:dyDescent="0.25">
      <c r="A439" s="9" t="s">
        <v>275</v>
      </c>
      <c r="B439" s="9" t="s">
        <v>426</v>
      </c>
      <c r="D439" s="9" t="s">
        <v>480</v>
      </c>
      <c r="E439" s="9" t="s">
        <v>131</v>
      </c>
      <c r="F439" s="49"/>
      <c r="G439" s="11" t="s">
        <v>908</v>
      </c>
      <c r="H439" s="10"/>
      <c r="I439" s="10"/>
      <c r="J439" s="11"/>
      <c r="K439" s="11"/>
      <c r="M439" s="49">
        <v>3</v>
      </c>
      <c r="N439" s="9">
        <v>5</v>
      </c>
      <c r="O439" s="9">
        <v>60</v>
      </c>
    </row>
    <row r="440" spans="1:15" s="9" customFormat="1" ht="27.75" customHeight="1" x14ac:dyDescent="0.25">
      <c r="A440" s="9" t="s">
        <v>275</v>
      </c>
      <c r="B440" s="9" t="s">
        <v>426</v>
      </c>
      <c r="D440" s="9" t="s">
        <v>255</v>
      </c>
      <c r="E440" s="9" t="s">
        <v>173</v>
      </c>
      <c r="F440" s="49" t="s">
        <v>89</v>
      </c>
      <c r="G440" s="11" t="s">
        <v>910</v>
      </c>
      <c r="H440" s="10"/>
      <c r="I440" s="10"/>
      <c r="J440" s="11"/>
      <c r="K440" s="11"/>
      <c r="M440" s="49">
        <v>3</v>
      </c>
      <c r="N440" s="9">
        <v>9</v>
      </c>
      <c r="O440" s="9">
        <v>90</v>
      </c>
    </row>
    <row r="441" spans="1:15" s="9" customFormat="1" ht="27.75" customHeight="1" x14ac:dyDescent="0.25">
      <c r="A441" s="9" t="s">
        <v>275</v>
      </c>
      <c r="B441" s="9" t="s">
        <v>426</v>
      </c>
      <c r="D441" s="9" t="s">
        <v>255</v>
      </c>
      <c r="E441" s="9" t="s">
        <v>181</v>
      </c>
      <c r="F441" s="49"/>
      <c r="G441" s="11" t="s">
        <v>813</v>
      </c>
      <c r="H441" s="10"/>
      <c r="I441" s="10"/>
      <c r="J441" s="11"/>
      <c r="K441" s="11"/>
      <c r="M441" s="49">
        <v>12</v>
      </c>
      <c r="N441" s="9">
        <v>12</v>
      </c>
      <c r="O441" s="9">
        <v>653</v>
      </c>
    </row>
    <row r="442" spans="1:15" s="9" customFormat="1" ht="27.75" customHeight="1" x14ac:dyDescent="0.25">
      <c r="A442" s="9" t="s">
        <v>275</v>
      </c>
      <c r="B442" s="9" t="s">
        <v>426</v>
      </c>
      <c r="D442" s="9" t="s">
        <v>255</v>
      </c>
      <c r="E442" s="9" t="s">
        <v>318</v>
      </c>
      <c r="F442" s="49"/>
      <c r="G442" s="11" t="s">
        <v>866</v>
      </c>
      <c r="H442" s="10"/>
      <c r="I442" s="10"/>
      <c r="J442" s="11"/>
      <c r="K442" s="11"/>
      <c r="M442" s="49">
        <v>1</v>
      </c>
      <c r="N442" s="9">
        <v>16</v>
      </c>
      <c r="O442" s="9">
        <v>110</v>
      </c>
    </row>
    <row r="443" spans="1:15" s="9" customFormat="1" ht="27.75" customHeight="1" x14ac:dyDescent="0.25">
      <c r="A443" s="9" t="s">
        <v>275</v>
      </c>
      <c r="B443" s="9" t="s">
        <v>426</v>
      </c>
      <c r="D443" s="9" t="s">
        <v>255</v>
      </c>
      <c r="E443" s="9" t="s">
        <v>335</v>
      </c>
      <c r="F443" s="49"/>
      <c r="G443" s="11" t="s">
        <v>955</v>
      </c>
      <c r="H443" s="10"/>
      <c r="I443" s="10"/>
      <c r="J443" s="11"/>
      <c r="K443" s="11"/>
      <c r="M443" s="49">
        <v>6</v>
      </c>
      <c r="N443" s="9">
        <v>9</v>
      </c>
      <c r="O443" s="9">
        <v>215</v>
      </c>
    </row>
    <row r="444" spans="1:15" s="9" customFormat="1" ht="27.75" customHeight="1" x14ac:dyDescent="0.25">
      <c r="A444" s="9" t="s">
        <v>275</v>
      </c>
      <c r="B444" s="9" t="s">
        <v>426</v>
      </c>
      <c r="D444" s="9" t="s">
        <v>473</v>
      </c>
      <c r="E444" s="9" t="s">
        <v>150</v>
      </c>
      <c r="F444" s="49"/>
      <c r="G444" s="11" t="s">
        <v>799</v>
      </c>
      <c r="H444" s="10"/>
      <c r="I444" s="10"/>
      <c r="J444" s="11"/>
      <c r="K444" s="11"/>
      <c r="M444" s="49">
        <v>7</v>
      </c>
      <c r="N444" s="9">
        <v>9</v>
      </c>
      <c r="O444" s="9">
        <v>251</v>
      </c>
    </row>
    <row r="445" spans="1:15" s="9" customFormat="1" ht="27.75" customHeight="1" x14ac:dyDescent="0.25">
      <c r="A445" s="9" t="s">
        <v>275</v>
      </c>
      <c r="B445" s="9" t="s">
        <v>426</v>
      </c>
      <c r="D445" s="9" t="s">
        <v>473</v>
      </c>
      <c r="E445" s="9" t="s">
        <v>149</v>
      </c>
      <c r="F445" s="49" t="s">
        <v>138</v>
      </c>
      <c r="G445" s="11" t="s">
        <v>800</v>
      </c>
      <c r="H445" s="10"/>
      <c r="I445" s="10"/>
      <c r="J445" s="11"/>
      <c r="K445" s="11"/>
      <c r="M445" s="49">
        <v>1</v>
      </c>
      <c r="N445" s="9">
        <v>12</v>
      </c>
      <c r="O445" s="9">
        <v>72</v>
      </c>
    </row>
    <row r="446" spans="1:15" s="9" customFormat="1" ht="27.75" customHeight="1" x14ac:dyDescent="0.25">
      <c r="A446" s="9" t="s">
        <v>275</v>
      </c>
      <c r="B446" s="9" t="s">
        <v>426</v>
      </c>
      <c r="D446" s="9" t="s">
        <v>266</v>
      </c>
      <c r="E446" s="9" t="s">
        <v>140</v>
      </c>
      <c r="F446" s="49" t="s">
        <v>125</v>
      </c>
      <c r="G446" s="11" t="s">
        <v>859</v>
      </c>
      <c r="H446" s="10"/>
      <c r="I446" s="10"/>
      <c r="J446" s="11"/>
      <c r="K446" s="11"/>
      <c r="M446" s="49">
        <v>8</v>
      </c>
      <c r="N446" s="9">
        <v>9</v>
      </c>
      <c r="O446" s="9">
        <v>305</v>
      </c>
    </row>
    <row r="447" spans="1:15" s="9" customFormat="1" ht="27.75" customHeight="1" x14ac:dyDescent="0.25">
      <c r="A447" s="9" t="s">
        <v>275</v>
      </c>
      <c r="B447" s="9" t="s">
        <v>426</v>
      </c>
      <c r="D447" s="9" t="s">
        <v>474</v>
      </c>
      <c r="E447" s="9" t="s">
        <v>133</v>
      </c>
      <c r="F447" s="49" t="s">
        <v>138</v>
      </c>
      <c r="G447" s="11" t="s">
        <v>935</v>
      </c>
      <c r="H447" s="10"/>
      <c r="I447" s="10"/>
      <c r="J447" s="11"/>
      <c r="K447" s="11"/>
      <c r="M447" s="49">
        <v>9</v>
      </c>
      <c r="N447" s="9">
        <v>9</v>
      </c>
      <c r="O447" s="9">
        <v>329</v>
      </c>
    </row>
    <row r="448" spans="1:15" s="9" customFormat="1" ht="27.75" customHeight="1" x14ac:dyDescent="0.25">
      <c r="A448" s="9" t="s">
        <v>275</v>
      </c>
      <c r="B448" s="9" t="s">
        <v>426</v>
      </c>
      <c r="D448" s="9" t="s">
        <v>474</v>
      </c>
      <c r="E448" s="9" t="s">
        <v>133</v>
      </c>
      <c r="F448" s="49" t="s">
        <v>133</v>
      </c>
      <c r="G448" s="11" t="s">
        <v>861</v>
      </c>
      <c r="H448" s="10"/>
      <c r="I448" s="10"/>
      <c r="J448" s="11"/>
      <c r="K448" s="11"/>
      <c r="M448" s="49">
        <v>5</v>
      </c>
      <c r="N448" s="9">
        <v>9</v>
      </c>
      <c r="O448" s="9">
        <v>179</v>
      </c>
    </row>
    <row r="449" spans="1:15" s="9" customFormat="1" ht="27.75" customHeight="1" x14ac:dyDescent="0.25">
      <c r="A449" s="9" t="s">
        <v>275</v>
      </c>
      <c r="B449" s="9" t="s">
        <v>426</v>
      </c>
      <c r="D449" s="9" t="s">
        <v>474</v>
      </c>
      <c r="E449" s="9" t="s">
        <v>160</v>
      </c>
      <c r="F449" s="49"/>
      <c r="G449" s="11" t="s">
        <v>898</v>
      </c>
      <c r="H449" s="10"/>
      <c r="I449" s="10"/>
      <c r="J449" s="11"/>
      <c r="K449" s="11"/>
      <c r="M449" s="49">
        <v>2</v>
      </c>
      <c r="N449" s="9">
        <v>12</v>
      </c>
      <c r="O449" s="9">
        <v>175</v>
      </c>
    </row>
    <row r="450" spans="1:15" s="9" customFormat="1" ht="27.75" customHeight="1" x14ac:dyDescent="0.25">
      <c r="A450" s="9" t="s">
        <v>275</v>
      </c>
      <c r="B450" s="9" t="s">
        <v>426</v>
      </c>
      <c r="D450" s="9" t="s">
        <v>474</v>
      </c>
      <c r="E450" s="9" t="s">
        <v>92</v>
      </c>
      <c r="F450" s="49" t="s">
        <v>138</v>
      </c>
      <c r="G450" s="11" t="s">
        <v>801</v>
      </c>
      <c r="H450" s="10"/>
      <c r="I450" s="10"/>
      <c r="J450" s="11"/>
      <c r="K450" s="11"/>
      <c r="M450" s="49">
        <v>1</v>
      </c>
      <c r="N450" s="9">
        <v>15</v>
      </c>
      <c r="O450" s="9">
        <v>177</v>
      </c>
    </row>
    <row r="451" spans="1:15" s="9" customFormat="1" ht="27.75" customHeight="1" x14ac:dyDescent="0.25">
      <c r="A451" s="9" t="s">
        <v>275</v>
      </c>
      <c r="B451" s="9" t="s">
        <v>418</v>
      </c>
      <c r="D451" s="9" t="s">
        <v>379</v>
      </c>
      <c r="E451" s="9" t="s">
        <v>115</v>
      </c>
      <c r="F451" s="49"/>
      <c r="G451" s="11" t="s">
        <v>769</v>
      </c>
      <c r="H451" s="10"/>
      <c r="I451" s="10"/>
      <c r="J451" s="11"/>
      <c r="K451" s="11"/>
      <c r="M451" s="49">
        <v>7</v>
      </c>
      <c r="N451" s="9">
        <v>5</v>
      </c>
      <c r="O451" s="9">
        <v>70</v>
      </c>
    </row>
    <row r="452" spans="1:15" s="9" customFormat="1" ht="27.75" customHeight="1" x14ac:dyDescent="0.25">
      <c r="A452" s="9" t="s">
        <v>275</v>
      </c>
      <c r="B452" s="9" t="s">
        <v>418</v>
      </c>
      <c r="D452" s="9" t="s">
        <v>379</v>
      </c>
      <c r="E452" s="9" t="s">
        <v>155</v>
      </c>
      <c r="F452" s="49"/>
      <c r="G452" s="11" t="s">
        <v>770</v>
      </c>
      <c r="H452" s="10"/>
      <c r="I452" s="10"/>
      <c r="J452" s="11"/>
      <c r="K452" s="11"/>
      <c r="M452" s="49">
        <v>7</v>
      </c>
      <c r="N452" s="9">
        <v>5</v>
      </c>
      <c r="O452" s="9">
        <v>70</v>
      </c>
    </row>
    <row r="453" spans="1:15" s="9" customFormat="1" ht="27.75" customHeight="1" x14ac:dyDescent="0.25">
      <c r="A453" s="9" t="s">
        <v>275</v>
      </c>
      <c r="B453" s="9" t="s">
        <v>426</v>
      </c>
      <c r="D453" s="9" t="s">
        <v>481</v>
      </c>
      <c r="E453" s="9" t="s">
        <v>126</v>
      </c>
      <c r="F453" s="49"/>
      <c r="G453" s="11" t="s">
        <v>818</v>
      </c>
      <c r="H453" s="10"/>
      <c r="I453" s="10"/>
      <c r="J453" s="11"/>
      <c r="K453" s="11"/>
      <c r="M453" s="49">
        <v>9</v>
      </c>
      <c r="N453" s="9">
        <v>5</v>
      </c>
      <c r="O453" s="9">
        <v>179</v>
      </c>
    </row>
    <row r="454" spans="1:15" s="9" customFormat="1" ht="27.75" customHeight="1" x14ac:dyDescent="0.25">
      <c r="A454" s="9" t="s">
        <v>275</v>
      </c>
      <c r="B454" s="9" t="s">
        <v>426</v>
      </c>
      <c r="D454" s="9" t="s">
        <v>480</v>
      </c>
      <c r="E454" s="9" t="s">
        <v>133</v>
      </c>
      <c r="F454" s="49" t="s">
        <v>138</v>
      </c>
      <c r="G454" s="11" t="s">
        <v>946</v>
      </c>
      <c r="H454" s="10"/>
      <c r="I454" s="10"/>
      <c r="J454" s="11"/>
      <c r="K454" s="11"/>
      <c r="M454" s="49">
        <v>4</v>
      </c>
      <c r="N454" s="9">
        <v>5</v>
      </c>
      <c r="O454" s="9">
        <v>60</v>
      </c>
    </row>
    <row r="455" spans="1:15" s="9" customFormat="1" ht="27.75" customHeight="1" x14ac:dyDescent="0.25">
      <c r="A455" s="9" t="s">
        <v>275</v>
      </c>
      <c r="B455" s="9" t="s">
        <v>418</v>
      </c>
      <c r="D455" s="9" t="s">
        <v>379</v>
      </c>
      <c r="E455" s="9" t="s">
        <v>117</v>
      </c>
      <c r="F455" s="49"/>
      <c r="G455" s="11" t="s">
        <v>736</v>
      </c>
      <c r="H455" s="10"/>
      <c r="I455" s="10"/>
      <c r="J455" s="11"/>
      <c r="K455" s="11"/>
      <c r="M455" s="49">
        <v>5</v>
      </c>
      <c r="N455" s="9">
        <v>5</v>
      </c>
      <c r="O455" s="9">
        <v>50</v>
      </c>
    </row>
    <row r="456" spans="1:15" s="9" customFormat="1" ht="27.75" customHeight="1" x14ac:dyDescent="0.25">
      <c r="A456" s="9" t="s">
        <v>275</v>
      </c>
      <c r="B456" s="9" t="s">
        <v>418</v>
      </c>
      <c r="D456" s="9" t="s">
        <v>379</v>
      </c>
      <c r="E456" s="9" t="s">
        <v>173</v>
      </c>
      <c r="F456" s="49"/>
      <c r="G456" s="11" t="s">
        <v>613</v>
      </c>
      <c r="H456" s="10"/>
      <c r="I456" s="10"/>
      <c r="J456" s="11"/>
      <c r="K456" s="11"/>
      <c r="M456" s="49">
        <v>7</v>
      </c>
      <c r="N456" s="9">
        <v>5</v>
      </c>
      <c r="O456" s="9">
        <v>70</v>
      </c>
    </row>
    <row r="457" spans="1:15" s="9" customFormat="1" ht="27.75" customHeight="1" x14ac:dyDescent="0.25">
      <c r="A457" s="9" t="s">
        <v>275</v>
      </c>
      <c r="B457" s="9" t="s">
        <v>418</v>
      </c>
      <c r="D457" s="9" t="s">
        <v>379</v>
      </c>
      <c r="E457" s="9" t="s">
        <v>159</v>
      </c>
      <c r="F457" s="49"/>
      <c r="G457" s="11" t="s">
        <v>700</v>
      </c>
      <c r="H457" s="10"/>
      <c r="I457" s="10"/>
      <c r="J457" s="11"/>
      <c r="K457" s="11"/>
      <c r="M457" s="49">
        <v>1</v>
      </c>
      <c r="N457" s="9">
        <v>9</v>
      </c>
      <c r="O457" s="9">
        <v>54</v>
      </c>
    </row>
    <row r="458" spans="1:15" s="9" customFormat="1" ht="27.75" customHeight="1" x14ac:dyDescent="0.25">
      <c r="A458" s="9" t="s">
        <v>275</v>
      </c>
      <c r="B458" s="9" t="s">
        <v>418</v>
      </c>
      <c r="D458" s="9" t="s">
        <v>379</v>
      </c>
      <c r="E458" s="9" t="s">
        <v>159</v>
      </c>
      <c r="F458" s="49" t="s">
        <v>89</v>
      </c>
      <c r="G458" s="11" t="s">
        <v>615</v>
      </c>
      <c r="H458" s="10"/>
      <c r="I458" s="10"/>
      <c r="J458" s="11"/>
      <c r="K458" s="11"/>
      <c r="M458" s="49">
        <v>2</v>
      </c>
      <c r="N458" s="9">
        <v>10</v>
      </c>
      <c r="O458" s="9">
        <v>68</v>
      </c>
    </row>
    <row r="459" spans="1:15" s="9" customFormat="1" ht="27.75" customHeight="1" x14ac:dyDescent="0.25">
      <c r="A459" s="9" t="s">
        <v>275</v>
      </c>
      <c r="B459" s="9" t="s">
        <v>418</v>
      </c>
      <c r="D459" s="9" t="s">
        <v>379</v>
      </c>
      <c r="E459" s="9" t="s">
        <v>188</v>
      </c>
      <c r="F459" s="49"/>
      <c r="G459" s="11" t="s">
        <v>772</v>
      </c>
      <c r="H459" s="10"/>
      <c r="I459" s="10"/>
      <c r="J459" s="11"/>
      <c r="K459" s="11"/>
      <c r="M459" s="49">
        <v>1</v>
      </c>
      <c r="N459" s="9">
        <v>9</v>
      </c>
      <c r="O459" s="9">
        <v>54</v>
      </c>
    </row>
    <row r="460" spans="1:15" s="9" customFormat="1" ht="27.75" customHeight="1" x14ac:dyDescent="0.25">
      <c r="A460" s="9" t="s">
        <v>275</v>
      </c>
      <c r="B460" s="9" t="s">
        <v>426</v>
      </c>
      <c r="D460" s="9" t="s">
        <v>255</v>
      </c>
      <c r="E460" s="9" t="s">
        <v>190</v>
      </c>
      <c r="F460" s="49" t="s">
        <v>89</v>
      </c>
      <c r="G460" s="11" t="s">
        <v>956</v>
      </c>
      <c r="H460" s="10"/>
      <c r="I460" s="10"/>
      <c r="J460" s="11"/>
      <c r="K460" s="11"/>
      <c r="M460" s="49">
        <v>3</v>
      </c>
      <c r="N460" s="9">
        <v>12</v>
      </c>
      <c r="O460" s="9">
        <v>216</v>
      </c>
    </row>
    <row r="461" spans="1:15" s="9" customFormat="1" ht="27.75" customHeight="1" x14ac:dyDescent="0.25">
      <c r="A461" s="9" t="s">
        <v>275</v>
      </c>
      <c r="B461" s="9" t="s">
        <v>426</v>
      </c>
      <c r="D461" s="9" t="s">
        <v>255</v>
      </c>
      <c r="E461" s="9" t="s">
        <v>191</v>
      </c>
      <c r="F461" s="49" t="s">
        <v>89</v>
      </c>
      <c r="G461" s="11" t="s">
        <v>815</v>
      </c>
      <c r="H461" s="10"/>
      <c r="I461" s="10"/>
      <c r="J461" s="11"/>
      <c r="K461" s="11"/>
      <c r="M461" s="49">
        <v>5</v>
      </c>
      <c r="N461" s="9">
        <v>12</v>
      </c>
      <c r="O461" s="9">
        <v>360</v>
      </c>
    </row>
    <row r="462" spans="1:15" s="9" customFormat="1" ht="27.75" customHeight="1" x14ac:dyDescent="0.25">
      <c r="A462" s="9" t="s">
        <v>275</v>
      </c>
      <c r="B462" s="9" t="s">
        <v>426</v>
      </c>
      <c r="D462" s="9" t="s">
        <v>255</v>
      </c>
      <c r="E462" s="9" t="s">
        <v>331</v>
      </c>
      <c r="F462" s="49" t="s">
        <v>133</v>
      </c>
      <c r="G462" s="11" t="s">
        <v>958</v>
      </c>
      <c r="H462" s="10"/>
      <c r="I462" s="10"/>
      <c r="J462" s="11"/>
      <c r="K462" s="11"/>
      <c r="M462" s="49">
        <v>4</v>
      </c>
      <c r="N462" s="9">
        <v>9</v>
      </c>
      <c r="O462" s="9">
        <v>143</v>
      </c>
    </row>
    <row r="463" spans="1:15" s="9" customFormat="1" ht="27.75" customHeight="1" x14ac:dyDescent="0.25">
      <c r="A463" s="9" t="s">
        <v>275</v>
      </c>
      <c r="B463" s="9" t="s">
        <v>426</v>
      </c>
      <c r="D463" s="9" t="s">
        <v>481</v>
      </c>
      <c r="E463" s="9" t="s">
        <v>160</v>
      </c>
      <c r="F463" s="49"/>
      <c r="G463" s="11" t="s">
        <v>817</v>
      </c>
      <c r="H463" s="10"/>
      <c r="I463" s="10"/>
      <c r="J463" s="11"/>
      <c r="K463" s="11"/>
      <c r="M463" s="49">
        <v>5</v>
      </c>
      <c r="N463" s="9">
        <v>5</v>
      </c>
      <c r="O463" s="9">
        <v>100</v>
      </c>
    </row>
    <row r="464" spans="1:15" s="9" customFormat="1" ht="27.75" customHeight="1" x14ac:dyDescent="0.25">
      <c r="A464" s="9" t="s">
        <v>275</v>
      </c>
      <c r="B464" s="9" t="s">
        <v>426</v>
      </c>
      <c r="D464" s="9" t="s">
        <v>481</v>
      </c>
      <c r="E464" s="9" t="s">
        <v>141</v>
      </c>
      <c r="F464" s="49"/>
      <c r="G464" s="11" t="s">
        <v>965</v>
      </c>
      <c r="H464" s="10"/>
      <c r="I464" s="10"/>
      <c r="J464" s="11"/>
      <c r="K464" s="11"/>
      <c r="M464" s="49">
        <v>2</v>
      </c>
      <c r="N464" s="9">
        <v>5</v>
      </c>
      <c r="O464" s="9">
        <v>40</v>
      </c>
    </row>
    <row r="465" spans="1:15" s="9" customFormat="1" ht="27.75" customHeight="1" x14ac:dyDescent="0.25">
      <c r="A465" s="9" t="s">
        <v>275</v>
      </c>
      <c r="B465" s="9" t="s">
        <v>426</v>
      </c>
      <c r="D465" s="9" t="s">
        <v>481</v>
      </c>
      <c r="E465" s="9" t="s">
        <v>144</v>
      </c>
      <c r="F465" s="49"/>
      <c r="G465" s="11" t="s">
        <v>869</v>
      </c>
      <c r="H465" s="10"/>
      <c r="I465" s="10"/>
      <c r="J465" s="11"/>
      <c r="K465" s="11"/>
      <c r="M465" s="49">
        <v>5</v>
      </c>
      <c r="N465" s="9">
        <v>5</v>
      </c>
      <c r="O465" s="9">
        <v>100</v>
      </c>
    </row>
    <row r="466" spans="1:15" s="9" customFormat="1" ht="27.75" customHeight="1" x14ac:dyDescent="0.25">
      <c r="A466" s="9" t="s">
        <v>275</v>
      </c>
      <c r="B466" s="9" t="s">
        <v>426</v>
      </c>
      <c r="D466" s="9" t="s">
        <v>10</v>
      </c>
      <c r="E466" s="9" t="s">
        <v>125</v>
      </c>
      <c r="F466" s="49"/>
      <c r="G466" s="11" t="s">
        <v>968</v>
      </c>
      <c r="H466" s="10"/>
      <c r="I466" s="10"/>
      <c r="J466" s="11"/>
      <c r="K466" s="11"/>
      <c r="M466" s="49">
        <v>7</v>
      </c>
      <c r="N466" s="9">
        <v>5</v>
      </c>
      <c r="O466" s="9">
        <v>98</v>
      </c>
    </row>
    <row r="467" spans="1:15" s="9" customFormat="1" ht="27.75" customHeight="1" x14ac:dyDescent="0.25">
      <c r="A467" s="9" t="s">
        <v>275</v>
      </c>
      <c r="B467" s="9" t="s">
        <v>426</v>
      </c>
      <c r="D467" s="9" t="s">
        <v>474</v>
      </c>
      <c r="E467" s="9" t="s">
        <v>143</v>
      </c>
      <c r="F467" s="49" t="s">
        <v>138</v>
      </c>
      <c r="G467" s="11" t="s">
        <v>899</v>
      </c>
      <c r="H467" s="10"/>
      <c r="I467" s="10"/>
      <c r="J467" s="11"/>
      <c r="K467" s="11"/>
      <c r="M467" s="49">
        <v>12</v>
      </c>
      <c r="N467" s="9">
        <v>9</v>
      </c>
      <c r="O467" s="9">
        <v>455</v>
      </c>
    </row>
    <row r="468" spans="1:15" s="9" customFormat="1" ht="27.75" customHeight="1" x14ac:dyDescent="0.25">
      <c r="A468" s="9" t="s">
        <v>275</v>
      </c>
      <c r="B468" s="9" t="s">
        <v>426</v>
      </c>
      <c r="D468" s="9" t="s">
        <v>475</v>
      </c>
      <c r="E468" s="9" t="s">
        <v>143</v>
      </c>
      <c r="F468" s="49" t="s">
        <v>133</v>
      </c>
      <c r="G468" s="11" t="s">
        <v>803</v>
      </c>
      <c r="H468" s="10"/>
      <c r="I468" s="10"/>
      <c r="J468" s="11"/>
      <c r="K468" s="11"/>
      <c r="M468" s="49">
        <v>5</v>
      </c>
      <c r="N468" s="9">
        <v>4</v>
      </c>
      <c r="O468" s="9">
        <v>80</v>
      </c>
    </row>
    <row r="469" spans="1:15" s="9" customFormat="1" ht="27.75" customHeight="1" x14ac:dyDescent="0.25">
      <c r="A469" s="9" t="s">
        <v>275</v>
      </c>
      <c r="B469" s="9" t="s">
        <v>426</v>
      </c>
      <c r="D469" s="9" t="s">
        <v>475</v>
      </c>
      <c r="E469" s="9" t="s">
        <v>131</v>
      </c>
      <c r="F469" s="49" t="s">
        <v>138</v>
      </c>
      <c r="G469" s="11" t="s">
        <v>804</v>
      </c>
      <c r="H469" s="10"/>
      <c r="I469" s="10"/>
      <c r="J469" s="11"/>
      <c r="K469" s="11"/>
      <c r="M469" s="49">
        <v>1</v>
      </c>
      <c r="N469" s="9">
        <v>16</v>
      </c>
      <c r="O469" s="9">
        <v>110</v>
      </c>
    </row>
    <row r="470" spans="1:15" s="9" customFormat="1" ht="27.75" customHeight="1" x14ac:dyDescent="0.25">
      <c r="A470" s="9" t="s">
        <v>275</v>
      </c>
      <c r="B470" s="9" t="s">
        <v>426</v>
      </c>
      <c r="D470" s="9" t="s">
        <v>475</v>
      </c>
      <c r="E470" s="9" t="s">
        <v>139</v>
      </c>
      <c r="F470" s="49" t="s">
        <v>133</v>
      </c>
      <c r="G470" s="11" t="s">
        <v>901</v>
      </c>
      <c r="H470" s="10"/>
      <c r="I470" s="10"/>
      <c r="J470" s="11"/>
      <c r="K470" s="11"/>
      <c r="M470" s="49">
        <v>2</v>
      </c>
      <c r="N470" s="9">
        <v>5</v>
      </c>
      <c r="O470" s="9">
        <v>40</v>
      </c>
    </row>
    <row r="471" spans="1:15" s="9" customFormat="1" ht="27.75" customHeight="1" x14ac:dyDescent="0.25">
      <c r="A471" s="9" t="s">
        <v>275</v>
      </c>
      <c r="B471" s="9" t="s">
        <v>426</v>
      </c>
      <c r="D471" s="9" t="s">
        <v>475</v>
      </c>
      <c r="E471" s="9" t="s">
        <v>142</v>
      </c>
      <c r="F471" s="49" t="s">
        <v>133</v>
      </c>
      <c r="G471" s="11" t="s">
        <v>936</v>
      </c>
      <c r="H471" s="10"/>
      <c r="I471" s="10"/>
      <c r="J471" s="11"/>
      <c r="K471" s="11"/>
      <c r="M471" s="49">
        <v>1</v>
      </c>
      <c r="N471" s="9">
        <v>12</v>
      </c>
      <c r="O471" s="9">
        <v>72</v>
      </c>
    </row>
    <row r="472" spans="1:15" s="9" customFormat="1" ht="27.75" customHeight="1" x14ac:dyDescent="0.25">
      <c r="A472" s="9" t="s">
        <v>275</v>
      </c>
      <c r="B472" s="9" t="s">
        <v>426</v>
      </c>
      <c r="D472" s="9" t="s">
        <v>475</v>
      </c>
      <c r="E472" s="9" t="s">
        <v>161</v>
      </c>
      <c r="F472" s="49" t="s">
        <v>89</v>
      </c>
      <c r="G472" s="11" t="s">
        <v>938</v>
      </c>
      <c r="H472" s="10"/>
      <c r="I472" s="10"/>
      <c r="J472" s="11"/>
      <c r="K472" s="11"/>
      <c r="M472" s="49">
        <v>5</v>
      </c>
      <c r="N472" s="9">
        <v>5</v>
      </c>
      <c r="O472" s="9">
        <v>100</v>
      </c>
    </row>
    <row r="473" spans="1:15" s="9" customFormat="1" ht="27.75" customHeight="1" x14ac:dyDescent="0.25">
      <c r="A473" s="9" t="s">
        <v>275</v>
      </c>
      <c r="B473" s="9" t="s">
        <v>426</v>
      </c>
      <c r="D473" s="9" t="s">
        <v>491</v>
      </c>
      <c r="E473" s="9" t="s">
        <v>91</v>
      </c>
      <c r="F473" s="49" t="s">
        <v>133</v>
      </c>
      <c r="G473" s="11" t="s">
        <v>863</v>
      </c>
      <c r="H473" s="10"/>
      <c r="I473" s="10"/>
      <c r="J473" s="11"/>
      <c r="K473" s="11"/>
      <c r="M473" s="49">
        <v>1</v>
      </c>
      <c r="N473" s="9">
        <v>15</v>
      </c>
      <c r="O473" s="9">
        <v>90</v>
      </c>
    </row>
    <row r="474" spans="1:15" s="9" customFormat="1" ht="27.75" customHeight="1" x14ac:dyDescent="0.25">
      <c r="A474" s="9" t="s">
        <v>275</v>
      </c>
      <c r="B474" s="9" t="s">
        <v>418</v>
      </c>
      <c r="D474" s="9" t="s">
        <v>379</v>
      </c>
      <c r="E474" s="9" t="s">
        <v>307</v>
      </c>
      <c r="F474" s="49"/>
      <c r="G474" s="11" t="s">
        <v>616</v>
      </c>
      <c r="H474" s="10"/>
      <c r="I474" s="10"/>
      <c r="J474" s="11"/>
      <c r="K474" s="11"/>
      <c r="M474" s="49">
        <v>7</v>
      </c>
      <c r="N474" s="9">
        <v>5</v>
      </c>
      <c r="O474" s="9">
        <v>70</v>
      </c>
    </row>
    <row r="475" spans="1:15" s="9" customFormat="1" ht="27.75" customHeight="1" x14ac:dyDescent="0.25">
      <c r="A475" s="9" t="s">
        <v>275</v>
      </c>
      <c r="B475" s="9" t="s">
        <v>426</v>
      </c>
      <c r="D475" s="9" t="s">
        <v>478</v>
      </c>
      <c r="E475" s="9" t="s">
        <v>89</v>
      </c>
      <c r="F475" s="49"/>
      <c r="G475" s="11" t="s">
        <v>807</v>
      </c>
      <c r="H475" s="10"/>
      <c r="I475" s="10"/>
      <c r="J475" s="11"/>
      <c r="K475" s="11"/>
      <c r="M475" s="49">
        <v>4</v>
      </c>
      <c r="N475" s="9">
        <v>5</v>
      </c>
      <c r="O475" s="9">
        <v>55</v>
      </c>
    </row>
    <row r="476" spans="1:15" s="9" customFormat="1" ht="27.75" customHeight="1" x14ac:dyDescent="0.25">
      <c r="A476" s="9" t="s">
        <v>275</v>
      </c>
      <c r="B476" s="9" t="s">
        <v>426</v>
      </c>
      <c r="D476" s="9" t="s">
        <v>478</v>
      </c>
      <c r="E476" s="9" t="s">
        <v>91</v>
      </c>
      <c r="F476" s="49"/>
      <c r="G476" s="11" t="s">
        <v>941</v>
      </c>
      <c r="H476" s="10"/>
      <c r="I476" s="10"/>
      <c r="J476" s="11"/>
      <c r="K476" s="11"/>
      <c r="M476" s="49">
        <v>3</v>
      </c>
      <c r="N476" s="9">
        <v>5</v>
      </c>
      <c r="O476" s="9">
        <v>60</v>
      </c>
    </row>
    <row r="477" spans="1:15" s="9" customFormat="1" ht="27.75" customHeight="1" x14ac:dyDescent="0.25">
      <c r="A477" s="9" t="s">
        <v>275</v>
      </c>
      <c r="B477" s="9" t="s">
        <v>418</v>
      </c>
      <c r="D477" s="9" t="s">
        <v>379</v>
      </c>
      <c r="E477" s="9" t="s">
        <v>110</v>
      </c>
      <c r="F477" s="49"/>
      <c r="G477" s="11" t="s">
        <v>773</v>
      </c>
      <c r="H477" s="10"/>
      <c r="I477" s="10"/>
      <c r="J477" s="11"/>
      <c r="K477" s="11"/>
      <c r="M477" s="49">
        <v>7</v>
      </c>
      <c r="N477" s="9">
        <v>5</v>
      </c>
      <c r="O477" s="9">
        <v>70</v>
      </c>
    </row>
    <row r="478" spans="1:15" s="9" customFormat="1" ht="27.75" customHeight="1" x14ac:dyDescent="0.25">
      <c r="A478" s="9" t="s">
        <v>275</v>
      </c>
      <c r="B478" s="9" t="s">
        <v>418</v>
      </c>
      <c r="D478" s="9" t="s">
        <v>353</v>
      </c>
      <c r="E478" s="9" t="s">
        <v>88</v>
      </c>
      <c r="F478" s="49"/>
      <c r="G478" s="11" t="s">
        <v>740</v>
      </c>
      <c r="H478" s="10"/>
      <c r="I478" s="10"/>
      <c r="J478" s="11"/>
      <c r="K478" s="11"/>
      <c r="M478" s="49">
        <v>6</v>
      </c>
      <c r="N478" s="9">
        <v>5</v>
      </c>
      <c r="O478" s="9">
        <v>58</v>
      </c>
    </row>
    <row r="479" spans="1:15" s="9" customFormat="1" ht="27.75" customHeight="1" x14ac:dyDescent="0.25">
      <c r="A479" s="9" t="s">
        <v>275</v>
      </c>
      <c r="B479" s="9" t="s">
        <v>418</v>
      </c>
      <c r="D479" s="9" t="s">
        <v>353</v>
      </c>
      <c r="E479" s="9" t="s">
        <v>91</v>
      </c>
      <c r="F479" s="49"/>
      <c r="G479" s="11" t="s">
        <v>702</v>
      </c>
      <c r="H479" s="10"/>
      <c r="I479" s="10"/>
      <c r="J479" s="11"/>
      <c r="K479" s="11"/>
      <c r="M479" s="49">
        <v>5</v>
      </c>
      <c r="N479" s="9">
        <v>4</v>
      </c>
      <c r="O479" s="9">
        <v>40</v>
      </c>
    </row>
    <row r="480" spans="1:15" s="9" customFormat="1" ht="27.75" customHeight="1" x14ac:dyDescent="0.25">
      <c r="A480" s="9" t="s">
        <v>275</v>
      </c>
      <c r="B480" s="9" t="s">
        <v>418</v>
      </c>
      <c r="D480" s="9" t="s">
        <v>371</v>
      </c>
      <c r="E480" s="9" t="s">
        <v>145</v>
      </c>
      <c r="F480" s="49"/>
      <c r="G480" s="11" t="s">
        <v>741</v>
      </c>
      <c r="H480" s="10"/>
      <c r="I480" s="10"/>
      <c r="J480" s="11"/>
      <c r="K480" s="11"/>
      <c r="M480" s="49">
        <v>3</v>
      </c>
      <c r="N480" s="9">
        <v>5</v>
      </c>
      <c r="O480" s="9">
        <v>44</v>
      </c>
    </row>
    <row r="481" spans="1:15" s="9" customFormat="1" ht="27.75" customHeight="1" x14ac:dyDescent="0.25">
      <c r="A481" s="9" t="s">
        <v>275</v>
      </c>
      <c r="B481" s="9" t="s">
        <v>418</v>
      </c>
      <c r="D481" s="9" t="s">
        <v>457</v>
      </c>
      <c r="E481" s="9" t="s">
        <v>125</v>
      </c>
      <c r="F481" s="49"/>
      <c r="G481" s="11" t="s">
        <v>617</v>
      </c>
      <c r="H481" s="10"/>
      <c r="I481" s="10"/>
      <c r="J481" s="11"/>
      <c r="K481" s="11"/>
      <c r="M481" s="49">
        <v>5</v>
      </c>
      <c r="N481" s="9">
        <v>5</v>
      </c>
      <c r="O481" s="9">
        <v>50</v>
      </c>
    </row>
    <row r="482" spans="1:15" s="9" customFormat="1" ht="27.75" customHeight="1" x14ac:dyDescent="0.25">
      <c r="A482" s="9" t="s">
        <v>275</v>
      </c>
      <c r="B482" s="9" t="s">
        <v>418</v>
      </c>
      <c r="D482" s="9" t="s">
        <v>379</v>
      </c>
      <c r="E482" s="9" t="s">
        <v>116</v>
      </c>
      <c r="F482" s="49"/>
      <c r="G482" s="11" t="s">
        <v>735</v>
      </c>
      <c r="H482" s="10"/>
      <c r="I482" s="10"/>
      <c r="J482" s="11"/>
      <c r="K482" s="11"/>
      <c r="M482" s="49">
        <v>5</v>
      </c>
      <c r="N482" s="9">
        <v>5</v>
      </c>
      <c r="O482" s="9">
        <v>50</v>
      </c>
    </row>
    <row r="483" spans="1:15" s="9" customFormat="1" ht="27.75" customHeight="1" x14ac:dyDescent="0.25">
      <c r="A483" s="9" t="s">
        <v>275</v>
      </c>
      <c r="B483" s="9" t="s">
        <v>418</v>
      </c>
      <c r="D483" s="9" t="s">
        <v>379</v>
      </c>
      <c r="E483" s="9" t="s">
        <v>312</v>
      </c>
      <c r="F483" s="49"/>
      <c r="G483" s="11" t="s">
        <v>737</v>
      </c>
      <c r="H483" s="10"/>
      <c r="I483" s="10"/>
      <c r="J483" s="11"/>
      <c r="K483" s="11"/>
      <c r="M483" s="49">
        <v>7</v>
      </c>
      <c r="N483" s="9">
        <v>5</v>
      </c>
      <c r="O483" s="9">
        <v>70</v>
      </c>
    </row>
    <row r="484" spans="1:15" s="9" customFormat="1" ht="27.75" customHeight="1" x14ac:dyDescent="0.25">
      <c r="A484" s="9" t="s">
        <v>275</v>
      </c>
      <c r="B484" s="9" t="s">
        <v>418</v>
      </c>
      <c r="D484" s="9" t="s">
        <v>379</v>
      </c>
      <c r="E484" s="9" t="s">
        <v>307</v>
      </c>
      <c r="F484" s="49" t="s">
        <v>133</v>
      </c>
      <c r="G484" s="11" t="s">
        <v>701</v>
      </c>
      <c r="H484" s="10"/>
      <c r="I484" s="10"/>
      <c r="J484" s="11"/>
      <c r="K484" s="11"/>
      <c r="M484" s="49">
        <v>7</v>
      </c>
      <c r="N484" s="9">
        <v>9</v>
      </c>
      <c r="O484" s="9">
        <v>251</v>
      </c>
    </row>
    <row r="485" spans="1:15" s="9" customFormat="1" ht="27.75" customHeight="1" x14ac:dyDescent="0.25">
      <c r="A485" s="9" t="s">
        <v>275</v>
      </c>
      <c r="B485" s="9" t="s">
        <v>418</v>
      </c>
      <c r="D485" s="9" t="s">
        <v>353</v>
      </c>
      <c r="E485" s="9" t="s">
        <v>89</v>
      </c>
      <c r="F485" s="49"/>
      <c r="G485" s="11" t="s">
        <v>738</v>
      </c>
      <c r="H485" s="10"/>
      <c r="I485" s="10"/>
      <c r="J485" s="11"/>
      <c r="K485" s="11"/>
      <c r="M485" s="49">
        <v>6</v>
      </c>
      <c r="N485" s="9">
        <v>5</v>
      </c>
      <c r="O485" s="9">
        <v>59</v>
      </c>
    </row>
    <row r="486" spans="1:15" s="9" customFormat="1" ht="27.75" customHeight="1" x14ac:dyDescent="0.25">
      <c r="A486" s="9" t="s">
        <v>275</v>
      </c>
      <c r="B486" s="9" t="s">
        <v>418</v>
      </c>
      <c r="D486" s="9" t="s">
        <v>457</v>
      </c>
      <c r="E486" s="9" t="s">
        <v>144</v>
      </c>
      <c r="F486" s="49"/>
      <c r="G486" s="11" t="s">
        <v>775</v>
      </c>
      <c r="H486" s="10"/>
      <c r="I486" s="10"/>
      <c r="J486" s="11"/>
      <c r="K486" s="11"/>
      <c r="M486" s="49">
        <v>5</v>
      </c>
      <c r="N486" s="9">
        <v>5</v>
      </c>
      <c r="O486" s="9">
        <v>50</v>
      </c>
    </row>
    <row r="487" spans="1:15" s="9" customFormat="1" ht="27.75" customHeight="1" x14ac:dyDescent="0.25">
      <c r="A487" s="9" t="s">
        <v>275</v>
      </c>
      <c r="B487" s="9" t="s">
        <v>418</v>
      </c>
      <c r="D487" s="9" t="s">
        <v>457</v>
      </c>
      <c r="E487" s="9" t="s">
        <v>131</v>
      </c>
      <c r="F487" s="49"/>
      <c r="G487" s="11" t="s">
        <v>618</v>
      </c>
      <c r="H487" s="10"/>
      <c r="I487" s="10"/>
      <c r="J487" s="11"/>
      <c r="K487" s="11"/>
      <c r="M487" s="49">
        <v>5</v>
      </c>
      <c r="N487" s="9">
        <v>5</v>
      </c>
      <c r="O487" s="9">
        <v>50</v>
      </c>
    </row>
    <row r="488" spans="1:15" s="9" customFormat="1" ht="27.75" customHeight="1" x14ac:dyDescent="0.25">
      <c r="A488" s="9" t="s">
        <v>275</v>
      </c>
      <c r="B488" s="9" t="s">
        <v>418</v>
      </c>
      <c r="D488" s="9" t="s">
        <v>458</v>
      </c>
      <c r="E488" s="9" t="s">
        <v>91</v>
      </c>
      <c r="F488" s="49"/>
      <c r="G488" s="11" t="s">
        <v>742</v>
      </c>
      <c r="H488" s="10"/>
      <c r="I488" s="10"/>
      <c r="J488" s="11"/>
      <c r="K488" s="11"/>
      <c r="M488" s="49">
        <v>9</v>
      </c>
      <c r="N488" s="9">
        <v>9</v>
      </c>
      <c r="O488" s="9">
        <v>322</v>
      </c>
    </row>
    <row r="489" spans="1:15" s="9" customFormat="1" ht="27.75" customHeight="1" x14ac:dyDescent="0.25">
      <c r="A489" s="9" t="s">
        <v>275</v>
      </c>
      <c r="B489" s="9" t="s">
        <v>418</v>
      </c>
      <c r="D489" s="9" t="s">
        <v>458</v>
      </c>
      <c r="E489" s="9" t="s">
        <v>141</v>
      </c>
      <c r="F489" s="49"/>
      <c r="G489" s="11" t="s">
        <v>703</v>
      </c>
      <c r="H489" s="10"/>
      <c r="I489" s="10"/>
      <c r="J489" s="11"/>
      <c r="K489" s="11"/>
      <c r="M489" s="49">
        <v>4</v>
      </c>
      <c r="N489" s="9">
        <v>9</v>
      </c>
      <c r="O489" s="9">
        <v>239</v>
      </c>
    </row>
    <row r="490" spans="1:15" s="9" customFormat="1" ht="27.75" customHeight="1" x14ac:dyDescent="0.25">
      <c r="A490" s="9" t="s">
        <v>275</v>
      </c>
      <c r="B490" s="9" t="s">
        <v>418</v>
      </c>
      <c r="D490" s="9" t="s">
        <v>458</v>
      </c>
      <c r="E490" s="9" t="s">
        <v>144</v>
      </c>
      <c r="F490" s="49"/>
      <c r="G490" s="11" t="s">
        <v>704</v>
      </c>
      <c r="H490" s="10"/>
      <c r="I490" s="10"/>
      <c r="J490" s="11"/>
      <c r="K490" s="11"/>
      <c r="M490" s="49">
        <v>4</v>
      </c>
      <c r="N490" s="9">
        <v>9</v>
      </c>
      <c r="O490" s="9">
        <v>231</v>
      </c>
    </row>
    <row r="491" spans="1:15" s="9" customFormat="1" ht="27.75" customHeight="1" x14ac:dyDescent="0.25">
      <c r="A491" s="9" t="s">
        <v>275</v>
      </c>
      <c r="B491" s="9" t="s">
        <v>418</v>
      </c>
      <c r="D491" s="9" t="s">
        <v>458</v>
      </c>
      <c r="E491" s="9" t="s">
        <v>139</v>
      </c>
      <c r="F491" s="49" t="s">
        <v>89</v>
      </c>
      <c r="G491" s="11" t="s">
        <v>777</v>
      </c>
      <c r="H491" s="10"/>
      <c r="I491" s="10"/>
      <c r="J491" s="11"/>
      <c r="K491" s="11"/>
      <c r="M491" s="49">
        <v>3</v>
      </c>
      <c r="N491" s="9">
        <v>9</v>
      </c>
      <c r="O491" s="9">
        <v>107</v>
      </c>
    </row>
    <row r="492" spans="1:15" s="9" customFormat="1" ht="27.75" customHeight="1" x14ac:dyDescent="0.25">
      <c r="A492" s="9" t="s">
        <v>275</v>
      </c>
      <c r="B492" s="9" t="s">
        <v>426</v>
      </c>
      <c r="D492" s="9" t="s">
        <v>482</v>
      </c>
      <c r="E492" s="9" t="s">
        <v>133</v>
      </c>
      <c r="F492" s="49"/>
      <c r="G492" s="11" t="s">
        <v>819</v>
      </c>
      <c r="H492" s="10"/>
      <c r="I492" s="10"/>
      <c r="J492" s="11"/>
      <c r="K492" s="11"/>
      <c r="M492" s="49">
        <v>3</v>
      </c>
      <c r="N492" s="9">
        <v>9</v>
      </c>
      <c r="O492" s="9">
        <v>107</v>
      </c>
    </row>
    <row r="493" spans="1:15" s="9" customFormat="1" ht="27.75" customHeight="1" x14ac:dyDescent="0.25">
      <c r="A493" s="9" t="s">
        <v>275</v>
      </c>
      <c r="B493" s="9" t="s">
        <v>426</v>
      </c>
      <c r="D493" s="9" t="s">
        <v>482</v>
      </c>
      <c r="E493" s="9" t="s">
        <v>125</v>
      </c>
      <c r="F493" s="49"/>
      <c r="G493" s="11" t="s">
        <v>871</v>
      </c>
      <c r="H493" s="10"/>
      <c r="I493" s="10"/>
      <c r="J493" s="11"/>
      <c r="K493" s="11"/>
      <c r="M493" s="49">
        <v>9</v>
      </c>
      <c r="N493" s="9">
        <v>16</v>
      </c>
      <c r="O493" s="9">
        <v>589</v>
      </c>
    </row>
    <row r="494" spans="1:15" s="9" customFormat="1" ht="27.75" customHeight="1" x14ac:dyDescent="0.25">
      <c r="A494" s="9" t="s">
        <v>275</v>
      </c>
      <c r="B494" s="9" t="s">
        <v>426</v>
      </c>
      <c r="D494" s="9" t="s">
        <v>242</v>
      </c>
      <c r="E494" s="9" t="s">
        <v>92</v>
      </c>
      <c r="F494" s="49"/>
      <c r="G494" s="11" t="s">
        <v>970</v>
      </c>
      <c r="H494" s="10"/>
      <c r="I494" s="10"/>
      <c r="J494" s="11"/>
      <c r="K494" s="11"/>
      <c r="M494" s="49">
        <v>1</v>
      </c>
      <c r="N494" s="9">
        <v>15</v>
      </c>
      <c r="O494" s="9">
        <v>272</v>
      </c>
    </row>
    <row r="495" spans="1:15" s="9" customFormat="1" ht="27.75" customHeight="1" x14ac:dyDescent="0.25">
      <c r="A495" s="9" t="s">
        <v>275</v>
      </c>
      <c r="B495" s="9" t="s">
        <v>426</v>
      </c>
      <c r="D495" s="9" t="s">
        <v>242</v>
      </c>
      <c r="E495" s="9" t="s">
        <v>151</v>
      </c>
      <c r="F495" s="49"/>
      <c r="G495" s="11" t="s">
        <v>873</v>
      </c>
      <c r="H495" s="10"/>
      <c r="I495" s="10"/>
      <c r="J495" s="11"/>
      <c r="K495" s="11"/>
      <c r="M495" s="49">
        <v>1</v>
      </c>
      <c r="N495" s="9">
        <v>16</v>
      </c>
      <c r="O495" s="9">
        <v>110</v>
      </c>
    </row>
    <row r="496" spans="1:15" s="9" customFormat="1" ht="27.75" customHeight="1" x14ac:dyDescent="0.25">
      <c r="A496" s="9" t="s">
        <v>275</v>
      </c>
      <c r="B496" s="9" t="s">
        <v>426</v>
      </c>
      <c r="D496" s="9" t="s">
        <v>242</v>
      </c>
      <c r="E496" s="9" t="s">
        <v>162</v>
      </c>
      <c r="F496" s="49"/>
      <c r="G496" s="11" t="s">
        <v>874</v>
      </c>
      <c r="H496" s="10"/>
      <c r="I496" s="10"/>
      <c r="J496" s="11"/>
      <c r="K496" s="11"/>
      <c r="M496" s="49">
        <v>12</v>
      </c>
      <c r="N496" s="9">
        <v>9</v>
      </c>
      <c r="O496" s="9">
        <v>448</v>
      </c>
    </row>
    <row r="497" spans="1:15" s="9" customFormat="1" ht="27.75" customHeight="1" x14ac:dyDescent="0.25">
      <c r="A497" s="9" t="s">
        <v>275</v>
      </c>
      <c r="B497" s="9" t="s">
        <v>426</v>
      </c>
      <c r="D497" s="9" t="s">
        <v>483</v>
      </c>
      <c r="E497" s="9" t="s">
        <v>90</v>
      </c>
      <c r="F497" s="49"/>
      <c r="G497" s="11" t="s">
        <v>820</v>
      </c>
      <c r="H497" s="10"/>
      <c r="I497" s="10"/>
      <c r="J497" s="11"/>
      <c r="K497" s="11"/>
      <c r="M497" s="49">
        <v>3</v>
      </c>
      <c r="N497" s="9">
        <v>5</v>
      </c>
      <c r="O497" s="9">
        <v>40</v>
      </c>
    </row>
    <row r="498" spans="1:15" s="9" customFormat="1" ht="27.75" customHeight="1" x14ac:dyDescent="0.25">
      <c r="A498" s="9" t="s">
        <v>275</v>
      </c>
      <c r="B498" s="9" t="s">
        <v>426</v>
      </c>
      <c r="D498" s="9" t="s">
        <v>483</v>
      </c>
      <c r="E498" s="9" t="s">
        <v>140</v>
      </c>
      <c r="F498" s="49"/>
      <c r="G498" s="11" t="s">
        <v>971</v>
      </c>
      <c r="H498" s="10"/>
      <c r="I498" s="10"/>
      <c r="J498" s="11"/>
      <c r="K498" s="11"/>
      <c r="M498" s="49">
        <v>3</v>
      </c>
      <c r="N498" s="9">
        <v>5</v>
      </c>
      <c r="O498" s="9">
        <v>60</v>
      </c>
    </row>
    <row r="499" spans="1:15" s="9" customFormat="1" ht="27.75" customHeight="1" x14ac:dyDescent="0.25">
      <c r="A499" s="9" t="s">
        <v>275</v>
      </c>
      <c r="B499" s="9" t="s">
        <v>426</v>
      </c>
      <c r="D499" s="9" t="s">
        <v>484</v>
      </c>
      <c r="E499" s="9" t="s">
        <v>125</v>
      </c>
      <c r="F499" s="49"/>
      <c r="G499" s="11" t="s">
        <v>875</v>
      </c>
      <c r="H499" s="10"/>
      <c r="I499" s="10"/>
      <c r="J499" s="11"/>
      <c r="K499" s="11"/>
      <c r="M499" s="49">
        <v>1</v>
      </c>
      <c r="N499" s="9">
        <v>10</v>
      </c>
      <c r="O499" s="9">
        <v>107</v>
      </c>
    </row>
    <row r="500" spans="1:15" s="9" customFormat="1" ht="27.75" customHeight="1" x14ac:dyDescent="0.25">
      <c r="A500" s="9" t="s">
        <v>275</v>
      </c>
      <c r="B500" s="9" t="s">
        <v>426</v>
      </c>
      <c r="D500" s="9" t="s">
        <v>484</v>
      </c>
      <c r="E500" s="9" t="s">
        <v>90</v>
      </c>
      <c r="F500" s="49" t="s">
        <v>138</v>
      </c>
      <c r="G500" s="11" t="s">
        <v>876</v>
      </c>
      <c r="H500" s="10"/>
      <c r="I500" s="10"/>
      <c r="J500" s="11"/>
      <c r="K500" s="11"/>
      <c r="M500" s="49">
        <v>5</v>
      </c>
      <c r="N500" s="9">
        <v>5</v>
      </c>
      <c r="O500" s="9">
        <v>70</v>
      </c>
    </row>
    <row r="501" spans="1:15" s="9" customFormat="1" ht="27.75" customHeight="1" x14ac:dyDescent="0.25">
      <c r="A501" s="9" t="s">
        <v>275</v>
      </c>
      <c r="B501" s="9" t="s">
        <v>426</v>
      </c>
      <c r="D501" s="9" t="s">
        <v>478</v>
      </c>
      <c r="E501" s="9" t="s">
        <v>93</v>
      </c>
      <c r="F501" s="49"/>
      <c r="G501" s="11" t="s">
        <v>943</v>
      </c>
      <c r="H501" s="10"/>
      <c r="I501" s="10"/>
      <c r="J501" s="11"/>
      <c r="K501" s="11"/>
      <c r="M501" s="49">
        <v>3</v>
      </c>
      <c r="N501" s="9">
        <v>5</v>
      </c>
      <c r="O501" s="9">
        <v>60</v>
      </c>
    </row>
    <row r="502" spans="1:15" s="9" customFormat="1" ht="27.75" customHeight="1" x14ac:dyDescent="0.25">
      <c r="A502" s="9" t="s">
        <v>275</v>
      </c>
      <c r="B502" s="9" t="s">
        <v>426</v>
      </c>
      <c r="D502" s="9" t="s">
        <v>479</v>
      </c>
      <c r="E502" s="9" t="s">
        <v>91</v>
      </c>
      <c r="F502" s="49" t="s">
        <v>138</v>
      </c>
      <c r="G502" s="11" t="s">
        <v>903</v>
      </c>
      <c r="H502" s="10"/>
      <c r="I502" s="10"/>
      <c r="J502" s="11"/>
      <c r="K502" s="11"/>
      <c r="M502" s="49">
        <v>1</v>
      </c>
      <c r="N502" s="9">
        <v>16</v>
      </c>
      <c r="O502" s="9">
        <v>127</v>
      </c>
    </row>
    <row r="503" spans="1:15" s="9" customFormat="1" ht="27.75" customHeight="1" x14ac:dyDescent="0.25">
      <c r="A503" s="9" t="s">
        <v>275</v>
      </c>
      <c r="B503" s="9" t="s">
        <v>426</v>
      </c>
      <c r="D503" s="9" t="s">
        <v>479</v>
      </c>
      <c r="E503" s="9" t="s">
        <v>145</v>
      </c>
      <c r="F503" s="49" t="s">
        <v>89</v>
      </c>
      <c r="G503" s="11" t="s">
        <v>945</v>
      </c>
      <c r="H503" s="10"/>
      <c r="I503" s="10"/>
      <c r="J503" s="11"/>
      <c r="K503" s="11"/>
      <c r="M503" s="49">
        <v>4</v>
      </c>
      <c r="N503" s="9">
        <v>9</v>
      </c>
      <c r="O503" s="9">
        <v>176</v>
      </c>
    </row>
    <row r="504" spans="1:15" s="9" customFormat="1" ht="27.75" customHeight="1" x14ac:dyDescent="0.25">
      <c r="A504" s="9" t="s">
        <v>275</v>
      </c>
      <c r="B504" s="9" t="s">
        <v>426</v>
      </c>
      <c r="D504" s="9" t="s">
        <v>479</v>
      </c>
      <c r="E504" s="9" t="s">
        <v>141</v>
      </c>
      <c r="F504" s="49" t="s">
        <v>133</v>
      </c>
      <c r="G504" s="11" t="s">
        <v>904</v>
      </c>
      <c r="H504" s="10"/>
      <c r="I504" s="10"/>
      <c r="J504" s="11"/>
      <c r="K504" s="11"/>
      <c r="M504" s="49">
        <v>9</v>
      </c>
      <c r="N504" s="9">
        <v>9</v>
      </c>
      <c r="O504" s="9">
        <v>396</v>
      </c>
    </row>
    <row r="505" spans="1:15" s="9" customFormat="1" ht="27.75" customHeight="1" x14ac:dyDescent="0.25">
      <c r="A505" s="9" t="s">
        <v>275</v>
      </c>
      <c r="B505" s="9" t="s">
        <v>426</v>
      </c>
      <c r="D505" s="9" t="s">
        <v>480</v>
      </c>
      <c r="E505" s="9" t="s">
        <v>90</v>
      </c>
      <c r="F505" s="49"/>
      <c r="G505" s="11" t="s">
        <v>906</v>
      </c>
      <c r="H505" s="10"/>
      <c r="I505" s="10"/>
      <c r="J505" s="11"/>
      <c r="K505" s="11"/>
      <c r="M505" s="49">
        <v>3</v>
      </c>
      <c r="N505" s="9">
        <v>5</v>
      </c>
      <c r="O505" s="9">
        <v>60</v>
      </c>
    </row>
    <row r="506" spans="1:15" s="9" customFormat="1" ht="27.75" customHeight="1" x14ac:dyDescent="0.25">
      <c r="A506" s="9" t="s">
        <v>275</v>
      </c>
      <c r="B506" s="9" t="s">
        <v>426</v>
      </c>
      <c r="D506" s="9" t="s">
        <v>480</v>
      </c>
      <c r="E506" s="9" t="s">
        <v>144</v>
      </c>
      <c r="F506" s="49"/>
      <c r="G506" s="11" t="s">
        <v>907</v>
      </c>
      <c r="H506" s="10"/>
      <c r="I506" s="10"/>
      <c r="J506" s="11"/>
      <c r="K506" s="11"/>
      <c r="M506" s="49">
        <v>3</v>
      </c>
      <c r="N506" s="9">
        <v>5</v>
      </c>
      <c r="O506" s="9">
        <v>60</v>
      </c>
    </row>
    <row r="507" spans="1:15" s="9" customFormat="1" ht="27.75" customHeight="1" x14ac:dyDescent="0.25">
      <c r="A507" s="9" t="s">
        <v>275</v>
      </c>
      <c r="B507" s="9" t="s">
        <v>426</v>
      </c>
      <c r="D507" s="9" t="s">
        <v>480</v>
      </c>
      <c r="E507" s="9" t="s">
        <v>151</v>
      </c>
      <c r="F507" s="49"/>
      <c r="G507" s="11" t="s">
        <v>909</v>
      </c>
      <c r="H507" s="10"/>
      <c r="I507" s="10"/>
      <c r="J507" s="11"/>
      <c r="K507" s="11"/>
      <c r="M507" s="49">
        <v>5</v>
      </c>
      <c r="N507" s="9">
        <v>5</v>
      </c>
      <c r="O507" s="9">
        <v>100</v>
      </c>
    </row>
    <row r="508" spans="1:15" s="9" customFormat="1" ht="27.75" customHeight="1" x14ac:dyDescent="0.25">
      <c r="A508" s="9" t="s">
        <v>275</v>
      </c>
      <c r="B508" s="9" t="s">
        <v>426</v>
      </c>
      <c r="D508" s="9" t="s">
        <v>255</v>
      </c>
      <c r="E508" s="9" t="s">
        <v>126</v>
      </c>
      <c r="F508" s="49"/>
      <c r="G508" s="11" t="s">
        <v>810</v>
      </c>
      <c r="H508" s="10"/>
      <c r="I508" s="10"/>
      <c r="J508" s="11"/>
      <c r="K508" s="11"/>
      <c r="M508" s="49">
        <v>1</v>
      </c>
      <c r="N508" s="9">
        <v>3</v>
      </c>
      <c r="O508" s="9">
        <v>25</v>
      </c>
    </row>
    <row r="509" spans="1:15" s="9" customFormat="1" ht="27.75" customHeight="1" x14ac:dyDescent="0.25">
      <c r="A509" s="9" t="s">
        <v>275</v>
      </c>
      <c r="B509" s="9" t="s">
        <v>418</v>
      </c>
      <c r="D509" s="9" t="s">
        <v>458</v>
      </c>
      <c r="E509" s="9" t="s">
        <v>93</v>
      </c>
      <c r="F509" s="49"/>
      <c r="G509" s="11" t="s">
        <v>705</v>
      </c>
      <c r="H509" s="10"/>
      <c r="I509" s="10"/>
      <c r="J509" s="11"/>
      <c r="K509" s="11"/>
      <c r="M509" s="49">
        <v>4</v>
      </c>
      <c r="N509" s="9">
        <v>9</v>
      </c>
      <c r="O509" s="9">
        <v>239</v>
      </c>
    </row>
    <row r="510" spans="1:15" s="9" customFormat="1" ht="27.75" customHeight="1" x14ac:dyDescent="0.25">
      <c r="A510" s="9" t="s">
        <v>275</v>
      </c>
      <c r="B510" s="9" t="s">
        <v>418</v>
      </c>
      <c r="D510" s="9" t="s">
        <v>458</v>
      </c>
      <c r="E510" s="9" t="s">
        <v>150</v>
      </c>
      <c r="F510" s="49"/>
      <c r="G510" s="11" t="s">
        <v>779</v>
      </c>
      <c r="H510" s="10"/>
      <c r="I510" s="10"/>
      <c r="J510" s="11"/>
      <c r="K510" s="11"/>
      <c r="M510" s="49">
        <v>3</v>
      </c>
      <c r="N510" s="9">
        <v>12</v>
      </c>
      <c r="O510" s="9">
        <v>144</v>
      </c>
    </row>
    <row r="511" spans="1:15" s="9" customFormat="1" ht="27.75" customHeight="1" x14ac:dyDescent="0.25">
      <c r="A511" s="9" t="s">
        <v>275</v>
      </c>
      <c r="B511" s="9" t="s">
        <v>418</v>
      </c>
      <c r="D511" s="9" t="s">
        <v>458</v>
      </c>
      <c r="E511" s="9" t="s">
        <v>149</v>
      </c>
      <c r="F511" s="49" t="s">
        <v>133</v>
      </c>
      <c r="G511" s="11" t="s">
        <v>706</v>
      </c>
      <c r="H511" s="10"/>
      <c r="I511" s="10"/>
      <c r="J511" s="11"/>
      <c r="K511" s="11"/>
      <c r="M511" s="49">
        <v>5</v>
      </c>
      <c r="N511" s="9">
        <v>9</v>
      </c>
      <c r="O511" s="9">
        <v>179</v>
      </c>
    </row>
    <row r="512" spans="1:15" s="9" customFormat="1" ht="27.75" customHeight="1" x14ac:dyDescent="0.25">
      <c r="A512" s="9" t="s">
        <v>275</v>
      </c>
      <c r="B512" s="9" t="s">
        <v>418</v>
      </c>
      <c r="D512" s="9" t="s">
        <v>458</v>
      </c>
      <c r="E512" s="9" t="s">
        <v>107</v>
      </c>
      <c r="F512" s="49"/>
      <c r="G512" s="11" t="s">
        <v>780</v>
      </c>
      <c r="H512" s="10"/>
      <c r="I512" s="10"/>
      <c r="J512" s="11"/>
      <c r="K512" s="11"/>
      <c r="M512" s="49">
        <v>3</v>
      </c>
      <c r="N512" s="9">
        <v>5</v>
      </c>
      <c r="O512" s="9">
        <v>48</v>
      </c>
    </row>
    <row r="513" spans="1:15" s="9" customFormat="1" ht="27.75" customHeight="1" x14ac:dyDescent="0.25">
      <c r="A513" s="9" t="s">
        <v>275</v>
      </c>
      <c r="B513" s="9" t="s">
        <v>418</v>
      </c>
      <c r="D513" s="9" t="s">
        <v>458</v>
      </c>
      <c r="E513" s="9" t="s">
        <v>153</v>
      </c>
      <c r="F513" s="49" t="s">
        <v>138</v>
      </c>
      <c r="G513" s="11" t="s">
        <v>622</v>
      </c>
      <c r="H513" s="10"/>
      <c r="I513" s="10"/>
      <c r="J513" s="11"/>
      <c r="K513" s="11"/>
      <c r="M513" s="49">
        <v>3</v>
      </c>
      <c r="N513" s="9">
        <v>7</v>
      </c>
      <c r="O513" s="9">
        <v>198</v>
      </c>
    </row>
    <row r="514" spans="1:15" s="9" customFormat="1" ht="27.75" customHeight="1" x14ac:dyDescent="0.25">
      <c r="A514" s="9" t="s">
        <v>275</v>
      </c>
      <c r="B514" s="9" t="s">
        <v>418</v>
      </c>
      <c r="D514" s="9" t="s">
        <v>421</v>
      </c>
      <c r="E514" s="9" t="s">
        <v>142</v>
      </c>
      <c r="F514" s="49"/>
      <c r="G514" s="11" t="s">
        <v>623</v>
      </c>
      <c r="H514" s="10"/>
      <c r="I514" s="10"/>
      <c r="J514" s="11"/>
      <c r="K514" s="11"/>
      <c r="M514" s="49">
        <v>6</v>
      </c>
      <c r="N514" s="9">
        <v>5</v>
      </c>
      <c r="O514" s="9">
        <v>59</v>
      </c>
    </row>
    <row r="515" spans="1:15" s="9" customFormat="1" ht="27.75" customHeight="1" x14ac:dyDescent="0.25">
      <c r="A515" s="9" t="s">
        <v>275</v>
      </c>
      <c r="B515" s="9" t="s">
        <v>418</v>
      </c>
      <c r="D515" s="9" t="s">
        <v>461</v>
      </c>
      <c r="E515" s="9" t="s">
        <v>160</v>
      </c>
      <c r="F515" s="49"/>
      <c r="G515" s="11" t="s">
        <v>709</v>
      </c>
      <c r="H515" s="10"/>
      <c r="I515" s="10"/>
      <c r="J515" s="11"/>
      <c r="K515" s="11"/>
      <c r="M515" s="49">
        <v>2</v>
      </c>
      <c r="N515" s="9">
        <v>8</v>
      </c>
      <c r="O515" s="9">
        <v>16</v>
      </c>
    </row>
    <row r="516" spans="1:15" s="9" customFormat="1" ht="27.75" customHeight="1" x14ac:dyDescent="0.25">
      <c r="A516" s="9" t="s">
        <v>275</v>
      </c>
      <c r="B516" s="9" t="s">
        <v>418</v>
      </c>
      <c r="D516" s="9" t="s">
        <v>461</v>
      </c>
      <c r="E516" s="9" t="s">
        <v>140</v>
      </c>
      <c r="F516" s="49"/>
      <c r="G516" s="11" t="s">
        <v>710</v>
      </c>
      <c r="H516" s="10"/>
      <c r="I516" s="10"/>
      <c r="J516" s="11"/>
      <c r="K516" s="11"/>
      <c r="M516" s="49">
        <v>3</v>
      </c>
      <c r="N516" s="9">
        <v>5</v>
      </c>
      <c r="O516" s="9">
        <v>45</v>
      </c>
    </row>
    <row r="517" spans="1:15" s="9" customFormat="1" ht="27.75" customHeight="1" x14ac:dyDescent="0.25">
      <c r="A517" s="9" t="s">
        <v>275</v>
      </c>
      <c r="B517" s="9" t="s">
        <v>418</v>
      </c>
      <c r="D517" s="9" t="s">
        <v>457</v>
      </c>
      <c r="E517" s="9" t="s">
        <v>143</v>
      </c>
      <c r="F517" s="49"/>
      <c r="G517" s="11" t="s">
        <v>774</v>
      </c>
      <c r="H517" s="10"/>
      <c r="I517" s="10"/>
      <c r="J517" s="11"/>
      <c r="K517" s="11"/>
      <c r="M517" s="49">
        <v>1</v>
      </c>
      <c r="N517" s="9">
        <v>6</v>
      </c>
      <c r="O517" s="9">
        <v>36</v>
      </c>
    </row>
    <row r="518" spans="1:15" s="9" customFormat="1" ht="27.75" customHeight="1" x14ac:dyDescent="0.25">
      <c r="A518" s="9" t="s">
        <v>275</v>
      </c>
      <c r="B518" s="9" t="s">
        <v>418</v>
      </c>
      <c r="D518" s="9" t="s">
        <v>457</v>
      </c>
      <c r="E518" s="9" t="s">
        <v>142</v>
      </c>
      <c r="F518" s="49"/>
      <c r="G518" s="11" t="s">
        <v>619</v>
      </c>
      <c r="H518" s="10"/>
      <c r="I518" s="10"/>
      <c r="J518" s="11"/>
      <c r="K518" s="11"/>
      <c r="M518" s="49">
        <v>5</v>
      </c>
      <c r="N518" s="9">
        <v>5</v>
      </c>
      <c r="O518" s="9">
        <v>50</v>
      </c>
    </row>
    <row r="519" spans="1:15" s="9" customFormat="1" ht="27.75" customHeight="1" x14ac:dyDescent="0.25">
      <c r="A519" s="9" t="s">
        <v>275</v>
      </c>
      <c r="B519" s="9" t="s">
        <v>418</v>
      </c>
      <c r="D519" s="9" t="s">
        <v>458</v>
      </c>
      <c r="E519" s="9" t="s">
        <v>140</v>
      </c>
      <c r="F519" s="49"/>
      <c r="G519" s="11" t="s">
        <v>743</v>
      </c>
      <c r="H519" s="10"/>
      <c r="I519" s="10"/>
      <c r="J519" s="11"/>
      <c r="K519" s="11"/>
      <c r="M519" s="49">
        <v>1</v>
      </c>
      <c r="N519" s="9">
        <v>9</v>
      </c>
      <c r="O519" s="9">
        <v>54</v>
      </c>
    </row>
    <row r="520" spans="1:15" s="9" customFormat="1" ht="27.75" customHeight="1" x14ac:dyDescent="0.25">
      <c r="A520" s="9" t="s">
        <v>275</v>
      </c>
      <c r="B520" s="9" t="s">
        <v>418</v>
      </c>
      <c r="D520" s="9" t="s">
        <v>458</v>
      </c>
      <c r="E520" s="9" t="s">
        <v>145</v>
      </c>
      <c r="F520" s="49"/>
      <c r="G520" s="11" t="s">
        <v>620</v>
      </c>
      <c r="H520" s="10"/>
      <c r="I520" s="10"/>
      <c r="J520" s="11"/>
      <c r="K520" s="11"/>
      <c r="M520" s="49">
        <v>6</v>
      </c>
      <c r="N520" s="9">
        <v>5</v>
      </c>
      <c r="O520" s="9">
        <v>118</v>
      </c>
    </row>
    <row r="521" spans="1:15" s="9" customFormat="1" ht="27.75" customHeight="1" x14ac:dyDescent="0.25">
      <c r="A521" s="9" t="s">
        <v>275</v>
      </c>
      <c r="B521" s="9" t="s">
        <v>418</v>
      </c>
      <c r="D521" s="9" t="s">
        <v>458</v>
      </c>
      <c r="E521" s="9" t="s">
        <v>139</v>
      </c>
      <c r="F521" s="49" t="s">
        <v>133</v>
      </c>
      <c r="G521" s="11" t="s">
        <v>776</v>
      </c>
      <c r="H521" s="10"/>
      <c r="I521" s="10"/>
      <c r="J521" s="11"/>
      <c r="K521" s="11"/>
      <c r="M521" s="49">
        <v>7</v>
      </c>
      <c r="N521" s="9">
        <v>9</v>
      </c>
      <c r="O521" s="9">
        <v>251</v>
      </c>
    </row>
    <row r="522" spans="1:15" s="9" customFormat="1" ht="27.75" customHeight="1" x14ac:dyDescent="0.25">
      <c r="A522" s="9" t="s">
        <v>275</v>
      </c>
      <c r="B522" s="9" t="s">
        <v>418</v>
      </c>
      <c r="D522" s="9" t="s">
        <v>458</v>
      </c>
      <c r="E522" s="9" t="s">
        <v>151</v>
      </c>
      <c r="F522" s="49"/>
      <c r="G522" s="11" t="s">
        <v>621</v>
      </c>
      <c r="H522" s="10"/>
      <c r="I522" s="10"/>
      <c r="J522" s="11"/>
      <c r="K522" s="11"/>
      <c r="M522" s="49">
        <v>7</v>
      </c>
      <c r="N522" s="9">
        <v>9</v>
      </c>
      <c r="O522" s="9">
        <v>251</v>
      </c>
    </row>
    <row r="523" spans="1:15" s="9" customFormat="1" ht="27.75" customHeight="1" x14ac:dyDescent="0.25">
      <c r="A523" s="9" t="s">
        <v>275</v>
      </c>
      <c r="B523" s="9" t="s">
        <v>418</v>
      </c>
      <c r="D523" s="9" t="s">
        <v>458</v>
      </c>
      <c r="E523" s="9" t="s">
        <v>161</v>
      </c>
      <c r="F523" s="49" t="s">
        <v>89</v>
      </c>
      <c r="G523" s="11" t="s">
        <v>778</v>
      </c>
      <c r="H523" s="10"/>
      <c r="I523" s="10"/>
      <c r="J523" s="11"/>
      <c r="K523" s="11"/>
      <c r="M523" s="49">
        <v>5</v>
      </c>
      <c r="N523" s="9">
        <v>16</v>
      </c>
      <c r="O523" s="9">
        <v>364</v>
      </c>
    </row>
    <row r="524" spans="1:15" s="9" customFormat="1" ht="27.75" customHeight="1" x14ac:dyDescent="0.25">
      <c r="A524" s="9" t="s">
        <v>275</v>
      </c>
      <c r="B524" s="9" t="s">
        <v>418</v>
      </c>
      <c r="D524" s="9" t="s">
        <v>459</v>
      </c>
      <c r="E524" s="9" t="s">
        <v>88</v>
      </c>
      <c r="F524" s="49"/>
      <c r="G524" s="11" t="s">
        <v>707</v>
      </c>
      <c r="H524" s="10"/>
      <c r="I524" s="10"/>
      <c r="J524" s="11"/>
      <c r="K524" s="11"/>
      <c r="M524" s="49">
        <v>4</v>
      </c>
      <c r="N524" s="9">
        <v>5</v>
      </c>
      <c r="O524" s="9">
        <v>80</v>
      </c>
    </row>
    <row r="525" spans="1:15" s="9" customFormat="1" ht="27.75" customHeight="1" x14ac:dyDescent="0.25">
      <c r="A525" s="9" t="s">
        <v>275</v>
      </c>
      <c r="B525" s="9" t="s">
        <v>418</v>
      </c>
      <c r="D525" s="9" t="s">
        <v>462</v>
      </c>
      <c r="E525" s="9" t="s">
        <v>91</v>
      </c>
      <c r="F525" s="49"/>
      <c r="G525" s="11" t="s">
        <v>626</v>
      </c>
      <c r="H525" s="10"/>
      <c r="I525" s="10"/>
      <c r="J525" s="11"/>
      <c r="K525" s="11"/>
      <c r="M525" s="49">
        <v>7</v>
      </c>
      <c r="N525" s="9">
        <v>5</v>
      </c>
      <c r="O525" s="9">
        <v>70</v>
      </c>
    </row>
    <row r="526" spans="1:15" s="9" customFormat="1" ht="27.75" customHeight="1" x14ac:dyDescent="0.25">
      <c r="A526" s="9" t="s">
        <v>275</v>
      </c>
      <c r="B526" s="9" t="s">
        <v>418</v>
      </c>
      <c r="D526" s="9" t="s">
        <v>462</v>
      </c>
      <c r="E526" s="9" t="s">
        <v>140</v>
      </c>
      <c r="F526" s="49"/>
      <c r="G526" s="11" t="s">
        <v>782</v>
      </c>
      <c r="H526" s="10"/>
      <c r="I526" s="10"/>
      <c r="J526" s="11"/>
      <c r="K526" s="11"/>
      <c r="M526" s="49">
        <v>5</v>
      </c>
      <c r="N526" s="9">
        <v>5</v>
      </c>
      <c r="O526" s="9">
        <v>50</v>
      </c>
    </row>
    <row r="527" spans="1:15" s="9" customFormat="1" ht="27.75" customHeight="1" x14ac:dyDescent="0.25">
      <c r="A527" s="9" t="s">
        <v>275</v>
      </c>
      <c r="B527" s="9" t="s">
        <v>426</v>
      </c>
      <c r="D527" s="9" t="s">
        <v>255</v>
      </c>
      <c r="E527" s="9" t="s">
        <v>187</v>
      </c>
      <c r="F527" s="49" t="s">
        <v>133</v>
      </c>
      <c r="G527" s="11" t="s">
        <v>911</v>
      </c>
      <c r="H527" s="10"/>
      <c r="I527" s="10"/>
      <c r="J527" s="11"/>
      <c r="K527" s="11"/>
      <c r="M527" s="49">
        <v>3</v>
      </c>
      <c r="N527" s="9">
        <v>5</v>
      </c>
      <c r="O527" s="9">
        <v>56</v>
      </c>
    </row>
    <row r="528" spans="1:15" s="9" customFormat="1" ht="27.75" customHeight="1" x14ac:dyDescent="0.25">
      <c r="A528" s="9" t="s">
        <v>275</v>
      </c>
      <c r="B528" s="9" t="s">
        <v>418</v>
      </c>
      <c r="D528" s="9" t="s">
        <v>462</v>
      </c>
      <c r="E528" s="9" t="s">
        <v>143</v>
      </c>
      <c r="F528" s="49"/>
      <c r="G528" s="11" t="s">
        <v>627</v>
      </c>
      <c r="H528" s="10"/>
      <c r="I528" s="10"/>
      <c r="J528" s="11"/>
      <c r="K528" s="11"/>
      <c r="M528" s="49">
        <v>3</v>
      </c>
      <c r="N528" s="9">
        <v>10</v>
      </c>
      <c r="O528" s="9">
        <v>77</v>
      </c>
    </row>
    <row r="529" spans="1:15" s="9" customFormat="1" ht="27.75" customHeight="1" x14ac:dyDescent="0.25">
      <c r="A529" s="9" t="s">
        <v>275</v>
      </c>
      <c r="B529" s="9" t="s">
        <v>418</v>
      </c>
      <c r="D529" s="9" t="s">
        <v>462</v>
      </c>
      <c r="E529" s="9" t="s">
        <v>93</v>
      </c>
      <c r="F529" s="49"/>
      <c r="G529" s="11" t="s">
        <v>712</v>
      </c>
      <c r="H529" s="10"/>
      <c r="I529" s="10"/>
      <c r="J529" s="11"/>
      <c r="K529" s="11"/>
      <c r="M529" s="49">
        <v>7</v>
      </c>
      <c r="N529" s="9">
        <v>5</v>
      </c>
      <c r="O529" s="9">
        <v>70</v>
      </c>
    </row>
    <row r="530" spans="1:15" s="9" customFormat="1" ht="27.75" customHeight="1" x14ac:dyDescent="0.25">
      <c r="A530" s="9" t="s">
        <v>275</v>
      </c>
      <c r="B530" s="9" t="s">
        <v>418</v>
      </c>
      <c r="D530" s="9" t="s">
        <v>387</v>
      </c>
      <c r="E530" s="9" t="s">
        <v>93</v>
      </c>
      <c r="F530" s="49" t="s">
        <v>133</v>
      </c>
      <c r="G530" s="11" t="s">
        <v>628</v>
      </c>
      <c r="H530" s="10"/>
      <c r="I530" s="10"/>
      <c r="J530" s="11"/>
      <c r="K530" s="11"/>
      <c r="M530" s="49">
        <v>7</v>
      </c>
      <c r="N530" s="9">
        <v>5</v>
      </c>
      <c r="O530" s="9">
        <v>70</v>
      </c>
    </row>
    <row r="531" spans="1:15" s="9" customFormat="1" ht="27.75" customHeight="1" x14ac:dyDescent="0.25">
      <c r="A531" s="9" t="s">
        <v>275</v>
      </c>
      <c r="B531" s="9" t="s">
        <v>418</v>
      </c>
      <c r="D531" s="9" t="s">
        <v>387</v>
      </c>
      <c r="E531" s="9" t="s">
        <v>132</v>
      </c>
      <c r="F531" s="49" t="s">
        <v>89</v>
      </c>
      <c r="G531" s="11" t="s">
        <v>749</v>
      </c>
      <c r="H531" s="10"/>
      <c r="I531" s="10"/>
      <c r="J531" s="11"/>
      <c r="K531" s="11"/>
      <c r="M531" s="49">
        <v>5</v>
      </c>
      <c r="N531" s="9">
        <v>5</v>
      </c>
      <c r="O531" s="9">
        <v>50</v>
      </c>
    </row>
    <row r="532" spans="1:15" s="9" customFormat="1" ht="27.75" customHeight="1" x14ac:dyDescent="0.25">
      <c r="A532" s="9" t="s">
        <v>275</v>
      </c>
      <c r="B532" s="9" t="s">
        <v>418</v>
      </c>
      <c r="D532" s="9" t="s">
        <v>369</v>
      </c>
      <c r="E532" s="9" t="s">
        <v>144</v>
      </c>
      <c r="F532" s="49"/>
      <c r="G532" s="11" t="s">
        <v>708</v>
      </c>
      <c r="H532" s="10"/>
      <c r="I532" s="10"/>
      <c r="J532" s="11"/>
      <c r="K532" s="11"/>
      <c r="M532" s="49">
        <v>2</v>
      </c>
      <c r="N532" s="9">
        <v>5</v>
      </c>
      <c r="O532" s="9">
        <v>42</v>
      </c>
    </row>
    <row r="533" spans="1:15" s="9" customFormat="1" ht="27.75" customHeight="1" x14ac:dyDescent="0.25">
      <c r="A533" s="9" t="s">
        <v>275</v>
      </c>
      <c r="B533" s="9" t="s">
        <v>418</v>
      </c>
      <c r="D533" s="9" t="s">
        <v>460</v>
      </c>
      <c r="E533" s="9" t="s">
        <v>89</v>
      </c>
      <c r="F533" s="49" t="s">
        <v>138</v>
      </c>
      <c r="G533" s="11" t="s">
        <v>744</v>
      </c>
      <c r="H533" s="10"/>
      <c r="I533" s="10"/>
      <c r="J533" s="11"/>
      <c r="K533" s="11"/>
      <c r="M533" s="49">
        <v>3</v>
      </c>
      <c r="N533" s="9">
        <v>6</v>
      </c>
      <c r="O533" s="9">
        <v>32</v>
      </c>
    </row>
    <row r="534" spans="1:15" s="9" customFormat="1" ht="27.75" customHeight="1" x14ac:dyDescent="0.25">
      <c r="A534" s="9" t="s">
        <v>275</v>
      </c>
      <c r="B534" s="9" t="s">
        <v>418</v>
      </c>
      <c r="D534" s="9" t="s">
        <v>460</v>
      </c>
      <c r="E534" s="9" t="s">
        <v>88</v>
      </c>
      <c r="F534" s="49"/>
      <c r="G534" s="11" t="s">
        <v>624</v>
      </c>
      <c r="H534" s="10"/>
      <c r="I534" s="10"/>
      <c r="J534" s="11"/>
      <c r="K534" s="11"/>
      <c r="M534" s="49">
        <v>3</v>
      </c>
      <c r="N534" s="9">
        <v>6</v>
      </c>
      <c r="O534" s="9">
        <v>34</v>
      </c>
    </row>
    <row r="535" spans="1:15" s="9" customFormat="1" ht="27.75" customHeight="1" x14ac:dyDescent="0.25">
      <c r="A535" s="9" t="s">
        <v>275</v>
      </c>
      <c r="B535" s="9" t="s">
        <v>418</v>
      </c>
      <c r="D535" s="9" t="s">
        <v>461</v>
      </c>
      <c r="E535" s="9" t="s">
        <v>92</v>
      </c>
      <c r="F535" s="49"/>
      <c r="G535" s="11" t="s">
        <v>745</v>
      </c>
      <c r="H535" s="10"/>
      <c r="I535" s="10"/>
      <c r="J535" s="11"/>
      <c r="K535" s="11"/>
      <c r="M535" s="49">
        <v>3</v>
      </c>
      <c r="N535" s="9">
        <v>5</v>
      </c>
      <c r="O535" s="9">
        <v>36</v>
      </c>
    </row>
    <row r="536" spans="1:15" s="9" customFormat="1" ht="27.75" customHeight="1" x14ac:dyDescent="0.25">
      <c r="A536" s="9" t="s">
        <v>275</v>
      </c>
      <c r="B536" s="9" t="s">
        <v>418</v>
      </c>
      <c r="D536" s="9" t="s">
        <v>461</v>
      </c>
      <c r="E536" s="9" t="s">
        <v>123</v>
      </c>
      <c r="F536" s="49"/>
      <c r="G536" s="11" t="s">
        <v>781</v>
      </c>
      <c r="H536" s="10"/>
      <c r="I536" s="10"/>
      <c r="J536" s="11"/>
      <c r="K536" s="11"/>
      <c r="M536" s="49">
        <v>3</v>
      </c>
      <c r="N536" s="9">
        <v>5</v>
      </c>
      <c r="O536" s="9">
        <v>37</v>
      </c>
    </row>
    <row r="537" spans="1:15" s="9" customFormat="1" ht="27.75" customHeight="1" x14ac:dyDescent="0.25">
      <c r="A537" s="9" t="s">
        <v>275</v>
      </c>
      <c r="B537" s="9" t="s">
        <v>418</v>
      </c>
      <c r="D537" s="9" t="s">
        <v>461</v>
      </c>
      <c r="E537" s="9" t="s">
        <v>93</v>
      </c>
      <c r="F537" s="49"/>
      <c r="G537" s="11" t="s">
        <v>746</v>
      </c>
      <c r="H537" s="10"/>
      <c r="I537" s="10"/>
      <c r="J537" s="11"/>
      <c r="K537" s="11"/>
      <c r="M537" s="49">
        <v>3</v>
      </c>
      <c r="N537" s="9">
        <v>5</v>
      </c>
      <c r="O537" s="9">
        <v>45</v>
      </c>
    </row>
    <row r="538" spans="1:15" s="9" customFormat="1" ht="27.75" customHeight="1" x14ac:dyDescent="0.25">
      <c r="A538" s="9" t="s">
        <v>275</v>
      </c>
      <c r="B538" s="9" t="s">
        <v>418</v>
      </c>
      <c r="D538" s="9" t="s">
        <v>461</v>
      </c>
      <c r="E538" s="9" t="s">
        <v>95</v>
      </c>
      <c r="F538" s="49"/>
      <c r="G538" s="11" t="s">
        <v>711</v>
      </c>
      <c r="H538" s="10"/>
      <c r="I538" s="10"/>
      <c r="J538" s="11"/>
      <c r="K538" s="11"/>
      <c r="M538" s="49">
        <v>4</v>
      </c>
      <c r="N538" s="9">
        <v>5</v>
      </c>
      <c r="O538" s="9">
        <v>80</v>
      </c>
    </row>
    <row r="539" spans="1:15" s="9" customFormat="1" ht="27.75" customHeight="1" x14ac:dyDescent="0.25">
      <c r="A539" s="9" t="s">
        <v>275</v>
      </c>
      <c r="B539" s="9" t="s">
        <v>426</v>
      </c>
      <c r="D539" s="9" t="s">
        <v>255</v>
      </c>
      <c r="E539" s="9" t="s">
        <v>167</v>
      </c>
      <c r="F539" s="49"/>
      <c r="G539" s="11" t="s">
        <v>811</v>
      </c>
      <c r="H539" s="10"/>
      <c r="I539" s="10"/>
      <c r="J539" s="11"/>
      <c r="K539" s="11"/>
      <c r="M539" s="49">
        <v>5</v>
      </c>
      <c r="N539" s="9">
        <v>5</v>
      </c>
      <c r="O539" s="9">
        <v>69</v>
      </c>
    </row>
    <row r="540" spans="1:15" s="9" customFormat="1" ht="27.75" customHeight="1" x14ac:dyDescent="0.25">
      <c r="A540" s="9" t="s">
        <v>275</v>
      </c>
      <c r="B540" s="9" t="s">
        <v>426</v>
      </c>
      <c r="D540" s="9" t="s">
        <v>255</v>
      </c>
      <c r="E540" s="9" t="s">
        <v>170</v>
      </c>
      <c r="F540" s="49"/>
      <c r="G540" s="11" t="s">
        <v>812</v>
      </c>
      <c r="H540" s="10"/>
      <c r="I540" s="10"/>
      <c r="J540" s="11"/>
      <c r="K540" s="11"/>
      <c r="M540" s="49">
        <v>3</v>
      </c>
      <c r="N540" s="9">
        <v>5</v>
      </c>
      <c r="O540" s="9">
        <v>56</v>
      </c>
    </row>
    <row r="541" spans="1:15" s="9" customFormat="1" ht="27.75" customHeight="1" x14ac:dyDescent="0.25">
      <c r="A541" s="9" t="s">
        <v>275</v>
      </c>
      <c r="B541" s="9" t="s">
        <v>426</v>
      </c>
      <c r="D541" s="9" t="s">
        <v>255</v>
      </c>
      <c r="E541" s="9" t="s">
        <v>171</v>
      </c>
      <c r="F541" s="49" t="s">
        <v>133</v>
      </c>
      <c r="G541" s="11" t="s">
        <v>913</v>
      </c>
      <c r="H541" s="10"/>
      <c r="I541" s="10"/>
      <c r="J541" s="11"/>
      <c r="K541" s="11"/>
      <c r="M541" s="49">
        <v>4</v>
      </c>
      <c r="N541" s="9">
        <v>5</v>
      </c>
      <c r="O541" s="9">
        <v>80</v>
      </c>
    </row>
    <row r="542" spans="1:15" s="9" customFormat="1" ht="27.75" customHeight="1" x14ac:dyDescent="0.25">
      <c r="A542" s="9" t="s">
        <v>275</v>
      </c>
      <c r="B542" s="9" t="s">
        <v>426</v>
      </c>
      <c r="D542" s="9" t="s">
        <v>255</v>
      </c>
      <c r="E542" s="9" t="s">
        <v>189</v>
      </c>
      <c r="F542" s="49" t="s">
        <v>133</v>
      </c>
      <c r="G542" s="11" t="s">
        <v>947</v>
      </c>
      <c r="H542" s="10"/>
      <c r="I542" s="10"/>
      <c r="J542" s="11"/>
      <c r="K542" s="11"/>
      <c r="M542" s="49">
        <v>2</v>
      </c>
      <c r="N542" s="9">
        <v>9</v>
      </c>
      <c r="O542" s="9">
        <v>71</v>
      </c>
    </row>
    <row r="543" spans="1:15" s="9" customFormat="1" ht="27.75" customHeight="1" x14ac:dyDescent="0.25">
      <c r="A543" s="9" t="s">
        <v>275</v>
      </c>
      <c r="B543" s="9" t="s">
        <v>426</v>
      </c>
      <c r="D543" s="9" t="s">
        <v>255</v>
      </c>
      <c r="E543" s="9" t="s">
        <v>320</v>
      </c>
      <c r="F543" s="49" t="s">
        <v>133</v>
      </c>
      <c r="G543" s="11" t="s">
        <v>814</v>
      </c>
      <c r="H543" s="10"/>
      <c r="I543" s="10"/>
      <c r="J543" s="11"/>
      <c r="K543" s="11"/>
      <c r="M543" s="49">
        <v>1</v>
      </c>
      <c r="N543" s="9">
        <v>15</v>
      </c>
      <c r="O543" s="9">
        <v>56</v>
      </c>
    </row>
    <row r="544" spans="1:15" s="9" customFormat="1" ht="27.75" customHeight="1" x14ac:dyDescent="0.25">
      <c r="A544" s="9" t="s">
        <v>275</v>
      </c>
      <c r="B544" s="9" t="s">
        <v>426</v>
      </c>
      <c r="D544" s="9" t="s">
        <v>255</v>
      </c>
      <c r="E544" s="9" t="s">
        <v>174</v>
      </c>
      <c r="F544" s="49" t="s">
        <v>133</v>
      </c>
      <c r="G544" s="11" t="s">
        <v>816</v>
      </c>
      <c r="H544" s="10"/>
      <c r="I544" s="10"/>
      <c r="J544" s="11"/>
      <c r="K544" s="11"/>
      <c r="M544" s="49">
        <v>3</v>
      </c>
      <c r="N544" s="9">
        <v>12</v>
      </c>
      <c r="O544" s="9">
        <v>216</v>
      </c>
    </row>
    <row r="545" spans="1:15" s="9" customFormat="1" ht="27.75" customHeight="1" x14ac:dyDescent="0.25">
      <c r="A545" s="9" t="s">
        <v>275</v>
      </c>
      <c r="B545" s="9" t="s">
        <v>426</v>
      </c>
      <c r="D545" s="9" t="s">
        <v>255</v>
      </c>
      <c r="E545" s="9" t="s">
        <v>331</v>
      </c>
      <c r="F545" s="49" t="s">
        <v>138</v>
      </c>
      <c r="G545" s="11" t="s">
        <v>957</v>
      </c>
      <c r="H545" s="10"/>
      <c r="I545" s="10"/>
      <c r="J545" s="11"/>
      <c r="K545" s="11"/>
      <c r="M545" s="49">
        <v>7</v>
      </c>
      <c r="N545" s="9">
        <v>9</v>
      </c>
      <c r="O545" s="9">
        <v>251</v>
      </c>
    </row>
    <row r="546" spans="1:15" s="9" customFormat="1" ht="27.75" customHeight="1" x14ac:dyDescent="0.25">
      <c r="A546" s="9" t="s">
        <v>275</v>
      </c>
      <c r="B546" s="9" t="s">
        <v>426</v>
      </c>
      <c r="D546" s="9" t="s">
        <v>255</v>
      </c>
      <c r="E546" s="9" t="s">
        <v>341</v>
      </c>
      <c r="F546" s="49"/>
      <c r="G546" s="11" t="s">
        <v>959</v>
      </c>
      <c r="H546" s="10"/>
      <c r="I546" s="10"/>
      <c r="J546" s="11"/>
      <c r="K546" s="11"/>
      <c r="M546" s="49">
        <v>8</v>
      </c>
      <c r="N546" s="9">
        <v>14</v>
      </c>
      <c r="O546" s="9">
        <v>336</v>
      </c>
    </row>
    <row r="547" spans="1:15" s="9" customFormat="1" ht="27.75" customHeight="1" x14ac:dyDescent="0.25">
      <c r="A547" s="9" t="s">
        <v>275</v>
      </c>
      <c r="B547" s="9" t="s">
        <v>426</v>
      </c>
      <c r="D547" s="9" t="s">
        <v>492</v>
      </c>
      <c r="E547" s="9" t="s">
        <v>125</v>
      </c>
      <c r="F547" s="49"/>
      <c r="G547" s="11" t="s">
        <v>961</v>
      </c>
      <c r="H547" s="10"/>
      <c r="I547" s="10"/>
      <c r="J547" s="11"/>
      <c r="K547" s="11"/>
      <c r="M547" s="49">
        <v>1</v>
      </c>
      <c r="N547" s="9">
        <v>16</v>
      </c>
      <c r="O547" s="9">
        <v>110</v>
      </c>
    </row>
    <row r="548" spans="1:15" s="9" customFormat="1" ht="27.75" customHeight="1" x14ac:dyDescent="0.25">
      <c r="A548" s="9" t="s">
        <v>275</v>
      </c>
      <c r="B548" s="9" t="s">
        <v>426</v>
      </c>
      <c r="D548" s="9" t="s">
        <v>492</v>
      </c>
      <c r="E548" s="9" t="s">
        <v>131</v>
      </c>
      <c r="F548" s="49" t="s">
        <v>138</v>
      </c>
      <c r="G548" s="11" t="s">
        <v>972</v>
      </c>
      <c r="H548" s="10"/>
      <c r="I548" s="10"/>
      <c r="J548" s="11"/>
      <c r="K548" s="11"/>
      <c r="M548" s="49">
        <v>7</v>
      </c>
      <c r="N548" s="9">
        <v>9</v>
      </c>
      <c r="O548" s="9">
        <v>261</v>
      </c>
    </row>
    <row r="549" spans="1:15" s="9" customFormat="1" ht="27.75" customHeight="1" x14ac:dyDescent="0.25">
      <c r="A549" s="9" t="s">
        <v>275</v>
      </c>
      <c r="B549" s="9" t="s">
        <v>426</v>
      </c>
      <c r="D549" s="9" t="s">
        <v>492</v>
      </c>
      <c r="E549" s="9" t="s">
        <v>151</v>
      </c>
      <c r="F549" s="49" t="s">
        <v>133</v>
      </c>
      <c r="G549" s="11" t="s">
        <v>877</v>
      </c>
      <c r="H549" s="10"/>
      <c r="I549" s="10"/>
      <c r="J549" s="11"/>
      <c r="K549" s="11"/>
      <c r="M549" s="49">
        <v>15</v>
      </c>
      <c r="N549" s="9">
        <v>9</v>
      </c>
      <c r="O549" s="9">
        <v>538</v>
      </c>
    </row>
    <row r="550" spans="1:15" s="9" customFormat="1" ht="27.75" customHeight="1" x14ac:dyDescent="0.25">
      <c r="A550" s="9" t="s">
        <v>275</v>
      </c>
      <c r="B550" s="9" t="s">
        <v>426</v>
      </c>
      <c r="D550" s="9" t="s">
        <v>485</v>
      </c>
      <c r="E550" s="9" t="s">
        <v>125</v>
      </c>
      <c r="F550" s="49"/>
      <c r="G550" s="11" t="s">
        <v>973</v>
      </c>
      <c r="H550" s="10"/>
      <c r="I550" s="10"/>
      <c r="J550" s="11"/>
      <c r="K550" s="11"/>
      <c r="M550" s="49">
        <v>5</v>
      </c>
      <c r="N550" s="9">
        <v>5</v>
      </c>
      <c r="O550" s="9">
        <v>100</v>
      </c>
    </row>
    <row r="551" spans="1:15" s="9" customFormat="1" ht="27.75" customHeight="1" x14ac:dyDescent="0.25">
      <c r="A551" s="9" t="s">
        <v>275</v>
      </c>
      <c r="B551" s="9" t="s">
        <v>426</v>
      </c>
      <c r="D551" s="9" t="s">
        <v>486</v>
      </c>
      <c r="E551" s="9" t="s">
        <v>139</v>
      </c>
      <c r="F551" s="49" t="s">
        <v>133</v>
      </c>
      <c r="G551" s="11" t="s">
        <v>949</v>
      </c>
      <c r="H551" s="10"/>
      <c r="I551" s="10"/>
      <c r="J551" s="11"/>
      <c r="K551" s="11"/>
      <c r="M551" s="49">
        <v>3</v>
      </c>
      <c r="N551" s="9">
        <v>9</v>
      </c>
      <c r="O551" s="9">
        <v>107</v>
      </c>
    </row>
    <row r="552" spans="1:15" s="9" customFormat="1" ht="27.75" customHeight="1" x14ac:dyDescent="0.25">
      <c r="A552" s="9" t="s">
        <v>275</v>
      </c>
      <c r="B552" s="9" t="s">
        <v>426</v>
      </c>
      <c r="D552" s="9" t="s">
        <v>486</v>
      </c>
      <c r="E552" s="9" t="s">
        <v>95</v>
      </c>
      <c r="F552" s="49" t="s">
        <v>133</v>
      </c>
      <c r="G552" s="11" t="s">
        <v>950</v>
      </c>
      <c r="H552" s="10"/>
      <c r="I552" s="10"/>
      <c r="J552" s="11"/>
      <c r="K552" s="11"/>
      <c r="M552" s="49">
        <v>1</v>
      </c>
      <c r="N552" s="9">
        <v>15</v>
      </c>
      <c r="O552" s="9">
        <v>90</v>
      </c>
    </row>
    <row r="553" spans="1:15" s="9" customFormat="1" ht="27.75" customHeight="1" x14ac:dyDescent="0.25">
      <c r="A553" s="9" t="s">
        <v>275</v>
      </c>
      <c r="B553" s="9" t="s">
        <v>426</v>
      </c>
      <c r="D553" s="9" t="s">
        <v>487</v>
      </c>
      <c r="E553" s="9" t="s">
        <v>144</v>
      </c>
      <c r="F553" s="49"/>
      <c r="G553" s="11" t="s">
        <v>974</v>
      </c>
      <c r="H553" s="10"/>
      <c r="I553" s="10"/>
      <c r="J553" s="11"/>
      <c r="K553" s="11"/>
      <c r="M553" s="49">
        <v>12</v>
      </c>
      <c r="N553" s="9">
        <v>4</v>
      </c>
      <c r="O553" s="9">
        <v>191</v>
      </c>
    </row>
    <row r="554" spans="1:15" s="9" customFormat="1" ht="27.75" customHeight="1" x14ac:dyDescent="0.25">
      <c r="A554" s="9" t="s">
        <v>275</v>
      </c>
      <c r="B554" s="9" t="s">
        <v>426</v>
      </c>
      <c r="D554" s="9" t="s">
        <v>342</v>
      </c>
      <c r="E554" s="9" t="s">
        <v>164</v>
      </c>
      <c r="F554" s="49"/>
      <c r="G554" s="11" t="s">
        <v>821</v>
      </c>
      <c r="H554" s="10"/>
      <c r="I554" s="10"/>
      <c r="J554" s="11"/>
      <c r="K554" s="11"/>
      <c r="M554" s="49">
        <v>3</v>
      </c>
      <c r="O554" s="9">
        <v>81</v>
      </c>
    </row>
    <row r="555" spans="1:15" s="9" customFormat="1" ht="27.75" customHeight="1" x14ac:dyDescent="0.25">
      <c r="A555" s="9" t="s">
        <v>275</v>
      </c>
      <c r="B555" s="9" t="s">
        <v>418</v>
      </c>
      <c r="D555" s="9" t="s">
        <v>387</v>
      </c>
      <c r="E555" s="9" t="s">
        <v>95</v>
      </c>
      <c r="F555" s="49" t="s">
        <v>138</v>
      </c>
      <c r="G555" s="11" t="s">
        <v>750</v>
      </c>
      <c r="H555" s="10"/>
      <c r="I555" s="10"/>
      <c r="J555" s="11"/>
      <c r="K555" s="11"/>
      <c r="M555" s="49">
        <v>5</v>
      </c>
      <c r="N555" s="9">
        <v>5</v>
      </c>
      <c r="O555" s="9">
        <v>50</v>
      </c>
    </row>
    <row r="556" spans="1:15" s="9" customFormat="1" ht="27.75" customHeight="1" x14ac:dyDescent="0.25">
      <c r="A556" s="9" t="s">
        <v>275</v>
      </c>
      <c r="B556" s="9" t="s">
        <v>418</v>
      </c>
      <c r="D556" s="9" t="s">
        <v>419</v>
      </c>
      <c r="E556" s="9" t="s">
        <v>145</v>
      </c>
      <c r="F556" s="49"/>
      <c r="G556" s="11" t="s">
        <v>714</v>
      </c>
      <c r="H556" s="10"/>
      <c r="I556" s="10"/>
      <c r="J556" s="11"/>
      <c r="K556" s="11"/>
      <c r="M556" s="49">
        <v>3</v>
      </c>
      <c r="N556" s="9">
        <v>5</v>
      </c>
      <c r="O556" s="9">
        <v>60</v>
      </c>
    </row>
    <row r="557" spans="1:15" s="9" customFormat="1" ht="27.75" customHeight="1" x14ac:dyDescent="0.25">
      <c r="A557" s="9" t="s">
        <v>275</v>
      </c>
      <c r="B557" s="9" t="s">
        <v>418</v>
      </c>
      <c r="D557" s="9" t="s">
        <v>471</v>
      </c>
      <c r="E557" s="9" t="s">
        <v>89</v>
      </c>
      <c r="F557" s="49"/>
      <c r="G557" s="11" t="s">
        <v>785</v>
      </c>
      <c r="H557" s="10"/>
      <c r="I557" s="10"/>
      <c r="J557" s="11"/>
      <c r="K557" s="11"/>
      <c r="M557" s="49">
        <v>2</v>
      </c>
      <c r="N557" s="9">
        <v>5</v>
      </c>
      <c r="O557" s="9">
        <v>31</v>
      </c>
    </row>
    <row r="558" spans="1:15" s="9" customFormat="1" ht="27.75" customHeight="1" x14ac:dyDescent="0.25">
      <c r="A558" s="9" t="s">
        <v>275</v>
      </c>
      <c r="B558" s="9" t="s">
        <v>418</v>
      </c>
      <c r="D558" s="9" t="s">
        <v>384</v>
      </c>
      <c r="E558" s="9" t="s">
        <v>151</v>
      </c>
      <c r="F558" s="49"/>
      <c r="G558" s="11" t="s">
        <v>629</v>
      </c>
      <c r="H558" s="10"/>
      <c r="I558" s="10"/>
      <c r="J558" s="11"/>
      <c r="K558" s="11"/>
      <c r="M558" s="49">
        <v>5</v>
      </c>
      <c r="N558" s="9">
        <v>7</v>
      </c>
      <c r="O558" s="9">
        <v>130</v>
      </c>
    </row>
    <row r="559" spans="1:15" s="9" customFormat="1" ht="27.75" customHeight="1" x14ac:dyDescent="0.25">
      <c r="A559" s="9" t="s">
        <v>275</v>
      </c>
      <c r="B559" s="9" t="s">
        <v>418</v>
      </c>
      <c r="D559" s="9" t="s">
        <v>384</v>
      </c>
      <c r="E559" s="9" t="s">
        <v>161</v>
      </c>
      <c r="F559" s="49"/>
      <c r="G559" s="11" t="s">
        <v>630</v>
      </c>
      <c r="H559" s="10"/>
      <c r="I559" s="10"/>
      <c r="J559" s="11"/>
      <c r="K559" s="11"/>
      <c r="M559" s="49">
        <v>4</v>
      </c>
      <c r="N559" s="9">
        <v>7</v>
      </c>
      <c r="O559" s="9">
        <v>60</v>
      </c>
    </row>
    <row r="560" spans="1:15" s="9" customFormat="1" ht="27.75" customHeight="1" x14ac:dyDescent="0.25">
      <c r="A560" s="9" t="s">
        <v>275</v>
      </c>
      <c r="B560" s="9" t="s">
        <v>418</v>
      </c>
      <c r="D560" s="9" t="s">
        <v>463</v>
      </c>
      <c r="E560" s="9" t="s">
        <v>88</v>
      </c>
      <c r="F560" s="49"/>
      <c r="G560" s="11" t="s">
        <v>716</v>
      </c>
      <c r="H560" s="10"/>
      <c r="I560" s="10"/>
      <c r="J560" s="11"/>
      <c r="K560" s="11"/>
      <c r="M560" s="49">
        <v>7</v>
      </c>
      <c r="N560" s="9">
        <v>5</v>
      </c>
      <c r="O560" s="9">
        <v>70</v>
      </c>
    </row>
    <row r="561" spans="1:15" s="9" customFormat="1" ht="27.75" customHeight="1" x14ac:dyDescent="0.25">
      <c r="A561" s="9" t="s">
        <v>275</v>
      </c>
      <c r="B561" s="9" t="s">
        <v>418</v>
      </c>
      <c r="D561" s="9" t="s">
        <v>462</v>
      </c>
      <c r="E561" s="9" t="s">
        <v>138</v>
      </c>
      <c r="F561" s="49"/>
      <c r="G561" s="11" t="s">
        <v>625</v>
      </c>
      <c r="H561" s="10"/>
      <c r="I561" s="10"/>
      <c r="J561" s="11"/>
      <c r="K561" s="11"/>
      <c r="M561" s="49">
        <v>7</v>
      </c>
      <c r="N561" s="9">
        <v>5</v>
      </c>
      <c r="O561" s="9">
        <v>70</v>
      </c>
    </row>
    <row r="562" spans="1:15" s="9" customFormat="1" ht="27.75" customHeight="1" x14ac:dyDescent="0.25">
      <c r="A562" s="9" t="s">
        <v>275</v>
      </c>
      <c r="B562" s="9" t="s">
        <v>418</v>
      </c>
      <c r="D562" s="9" t="s">
        <v>394</v>
      </c>
      <c r="E562" s="9" t="s">
        <v>141</v>
      </c>
      <c r="F562" s="49"/>
      <c r="G562" s="11" t="s">
        <v>713</v>
      </c>
      <c r="H562" s="10"/>
      <c r="I562" s="10"/>
      <c r="J562" s="11"/>
      <c r="K562" s="11"/>
      <c r="M562" s="49">
        <v>3</v>
      </c>
      <c r="N562" s="9">
        <v>4</v>
      </c>
      <c r="O562" s="9">
        <v>19</v>
      </c>
    </row>
    <row r="563" spans="1:15" s="9" customFormat="1" ht="27.75" customHeight="1" x14ac:dyDescent="0.25">
      <c r="A563" s="9" t="s">
        <v>275</v>
      </c>
      <c r="B563" s="9" t="s">
        <v>418</v>
      </c>
      <c r="D563" s="9" t="s">
        <v>387</v>
      </c>
      <c r="E563" s="9" t="s">
        <v>92</v>
      </c>
      <c r="F563" s="49" t="s">
        <v>138</v>
      </c>
      <c r="G563" s="11" t="s">
        <v>747</v>
      </c>
      <c r="H563" s="10"/>
      <c r="I563" s="10"/>
      <c r="J563" s="11"/>
      <c r="K563" s="11"/>
      <c r="M563" s="49">
        <v>5</v>
      </c>
      <c r="N563" s="9">
        <v>5</v>
      </c>
      <c r="O563" s="9">
        <v>50</v>
      </c>
    </row>
    <row r="564" spans="1:15" s="9" customFormat="1" ht="27.75" customHeight="1" x14ac:dyDescent="0.25">
      <c r="A564" s="9" t="s">
        <v>275</v>
      </c>
      <c r="B564" s="9" t="s">
        <v>418</v>
      </c>
      <c r="D564" s="9" t="s">
        <v>387</v>
      </c>
      <c r="E564" s="9" t="s">
        <v>145</v>
      </c>
      <c r="F564" s="49" t="s">
        <v>90</v>
      </c>
      <c r="G564" s="11" t="s">
        <v>748</v>
      </c>
      <c r="H564" s="10"/>
      <c r="I564" s="10"/>
      <c r="J564" s="11"/>
      <c r="K564" s="11"/>
      <c r="M564" s="49">
        <v>1</v>
      </c>
      <c r="N564" s="9">
        <v>9</v>
      </c>
      <c r="O564" s="9">
        <v>54</v>
      </c>
    </row>
    <row r="565" spans="1:15" s="9" customFormat="1" ht="27.75" customHeight="1" x14ac:dyDescent="0.25">
      <c r="A565" s="9" t="s">
        <v>275</v>
      </c>
      <c r="B565" s="9" t="s">
        <v>418</v>
      </c>
      <c r="D565" s="9" t="s">
        <v>387</v>
      </c>
      <c r="E565" s="9" t="s">
        <v>141</v>
      </c>
      <c r="F565" s="49" t="s">
        <v>138</v>
      </c>
      <c r="G565" s="11" t="s">
        <v>783</v>
      </c>
      <c r="H565" s="10"/>
      <c r="I565" s="10"/>
      <c r="J565" s="11"/>
      <c r="K565" s="11"/>
      <c r="M565" s="49">
        <v>7</v>
      </c>
      <c r="N565" s="9">
        <v>5</v>
      </c>
      <c r="O565" s="9">
        <v>70</v>
      </c>
    </row>
    <row r="566" spans="1:15" s="9" customFormat="1" ht="27.75" customHeight="1" x14ac:dyDescent="0.25">
      <c r="A566" s="9" t="s">
        <v>275</v>
      </c>
      <c r="B566" s="9" t="s">
        <v>418</v>
      </c>
      <c r="D566" s="9" t="s">
        <v>387</v>
      </c>
      <c r="E566" s="9" t="s">
        <v>101</v>
      </c>
      <c r="F566" s="49" t="s">
        <v>133</v>
      </c>
      <c r="G566" s="11" t="s">
        <v>784</v>
      </c>
      <c r="H566" s="10"/>
      <c r="I566" s="10"/>
      <c r="J566" s="11"/>
      <c r="K566" s="11"/>
      <c r="M566" s="49">
        <v>1</v>
      </c>
      <c r="N566" s="9">
        <v>9</v>
      </c>
      <c r="O566" s="9">
        <v>54</v>
      </c>
    </row>
    <row r="567" spans="1:15" s="9" customFormat="1" ht="27.75" customHeight="1" x14ac:dyDescent="0.25">
      <c r="A567" s="9" t="s">
        <v>275</v>
      </c>
      <c r="B567" s="9" t="s">
        <v>418</v>
      </c>
      <c r="D567" s="9" t="s">
        <v>419</v>
      </c>
      <c r="E567" s="9" t="s">
        <v>94</v>
      </c>
      <c r="F567" s="49"/>
      <c r="G567" s="11" t="s">
        <v>715</v>
      </c>
      <c r="H567" s="10"/>
      <c r="I567" s="10"/>
      <c r="J567" s="11"/>
      <c r="K567" s="11"/>
      <c r="M567" s="49">
        <v>3</v>
      </c>
      <c r="N567" s="9">
        <v>5</v>
      </c>
      <c r="O567" s="9">
        <v>60</v>
      </c>
    </row>
    <row r="568" spans="1:15" s="9" customFormat="1" ht="27.75" customHeight="1" x14ac:dyDescent="0.25">
      <c r="A568" s="9" t="s">
        <v>275</v>
      </c>
      <c r="B568" s="9" t="s">
        <v>418</v>
      </c>
      <c r="D568" s="9" t="s">
        <v>470</v>
      </c>
      <c r="E568" s="9" t="s">
        <v>197</v>
      </c>
      <c r="F568" s="49"/>
      <c r="G568" s="11" t="s">
        <v>786</v>
      </c>
      <c r="H568" s="10"/>
      <c r="I568" s="10"/>
      <c r="J568" s="11"/>
      <c r="K568" s="11"/>
      <c r="M568" s="49">
        <v>2</v>
      </c>
      <c r="N568" s="9">
        <v>5</v>
      </c>
      <c r="O568" s="9">
        <v>20</v>
      </c>
    </row>
    <row r="569" spans="1:15" s="9" customFormat="1" ht="27.75" customHeight="1" x14ac:dyDescent="0.25">
      <c r="A569" s="9" t="s">
        <v>275</v>
      </c>
      <c r="B569" s="9" t="s">
        <v>418</v>
      </c>
      <c r="D569" s="9" t="s">
        <v>463</v>
      </c>
      <c r="E569" s="9" t="s">
        <v>131</v>
      </c>
      <c r="F569" s="49"/>
      <c r="G569" s="11" t="s">
        <v>752</v>
      </c>
      <c r="H569" s="10"/>
      <c r="I569" s="10"/>
      <c r="J569" s="11"/>
      <c r="K569" s="11"/>
      <c r="M569" s="49">
        <v>1</v>
      </c>
      <c r="N569" s="9">
        <v>9</v>
      </c>
      <c r="O569" s="9">
        <v>53</v>
      </c>
    </row>
    <row r="570" spans="1:15" s="9" customFormat="1" ht="27.75" customHeight="1" x14ac:dyDescent="0.25">
      <c r="A570" s="9" t="s">
        <v>275</v>
      </c>
      <c r="B570" s="9" t="s">
        <v>426</v>
      </c>
      <c r="D570" s="9" t="s">
        <v>342</v>
      </c>
      <c r="E570" s="9" t="s">
        <v>104</v>
      </c>
      <c r="F570" s="49"/>
      <c r="G570" s="11" t="s">
        <v>951</v>
      </c>
      <c r="H570" s="10"/>
      <c r="I570" s="10"/>
      <c r="J570" s="11"/>
      <c r="K570" s="11"/>
      <c r="M570" s="49">
        <v>3</v>
      </c>
      <c r="N570" s="9">
        <v>5</v>
      </c>
      <c r="O570" s="9">
        <v>60</v>
      </c>
    </row>
    <row r="571" spans="1:15" s="9" customFormat="1" ht="27.75" customHeight="1" x14ac:dyDescent="0.25">
      <c r="A571" s="9" t="s">
        <v>275</v>
      </c>
      <c r="B571" s="9" t="s">
        <v>426</v>
      </c>
      <c r="D571" s="9" t="s">
        <v>488</v>
      </c>
      <c r="E571" s="9" t="s">
        <v>92</v>
      </c>
      <c r="F571" s="49"/>
      <c r="G571" s="11" t="s">
        <v>952</v>
      </c>
      <c r="H571" s="10"/>
      <c r="I571" s="10"/>
      <c r="J571" s="11"/>
      <c r="K571" s="11"/>
      <c r="M571" s="49">
        <v>1</v>
      </c>
      <c r="N571" s="9">
        <v>15</v>
      </c>
      <c r="O571" s="9">
        <v>90</v>
      </c>
    </row>
    <row r="572" spans="1:15" s="9" customFormat="1" ht="27.75" customHeight="1" x14ac:dyDescent="0.25">
      <c r="A572" s="9" t="s">
        <v>275</v>
      </c>
      <c r="B572" s="9" t="s">
        <v>426</v>
      </c>
      <c r="D572" s="9" t="s">
        <v>488</v>
      </c>
      <c r="E572" s="9" t="s">
        <v>145</v>
      </c>
      <c r="F572" s="49" t="s">
        <v>125</v>
      </c>
      <c r="G572" s="11" t="s">
        <v>822</v>
      </c>
      <c r="H572" s="10"/>
      <c r="I572" s="10"/>
      <c r="J572" s="11"/>
      <c r="K572" s="11"/>
      <c r="M572" s="49">
        <v>1</v>
      </c>
      <c r="N572" s="9">
        <v>15</v>
      </c>
      <c r="O572" s="9">
        <v>90</v>
      </c>
    </row>
    <row r="573" spans="1:15" s="9" customFormat="1" ht="27.75" customHeight="1" x14ac:dyDescent="0.25">
      <c r="A573" s="9" t="s">
        <v>275</v>
      </c>
      <c r="B573" s="9" t="s">
        <v>426</v>
      </c>
      <c r="D573" s="9" t="s">
        <v>488</v>
      </c>
      <c r="E573" s="9" t="s">
        <v>126</v>
      </c>
      <c r="F573" s="49"/>
      <c r="G573" s="11" t="s">
        <v>962</v>
      </c>
      <c r="H573" s="10"/>
      <c r="I573" s="10"/>
      <c r="J573" s="11"/>
      <c r="K573" s="11"/>
      <c r="M573" s="49">
        <v>10</v>
      </c>
      <c r="N573" s="9">
        <v>3</v>
      </c>
      <c r="O573" s="9">
        <v>119</v>
      </c>
    </row>
    <row r="574" spans="1:15" s="9" customFormat="1" ht="27.75" customHeight="1" x14ac:dyDescent="0.25">
      <c r="A574" s="9" t="s">
        <v>275</v>
      </c>
      <c r="B574" s="9" t="s">
        <v>426</v>
      </c>
      <c r="D574" s="9" t="s">
        <v>493</v>
      </c>
      <c r="E574" s="9" t="s">
        <v>88</v>
      </c>
      <c r="F574" s="49"/>
      <c r="G574" s="11" t="s">
        <v>963</v>
      </c>
      <c r="H574" s="10"/>
      <c r="I574" s="10"/>
      <c r="J574" s="11"/>
      <c r="K574" s="11"/>
      <c r="M574" s="49">
        <v>12</v>
      </c>
      <c r="N574" s="9">
        <v>9</v>
      </c>
      <c r="O574" s="9">
        <v>430</v>
      </c>
    </row>
    <row r="575" spans="1:15" s="9" customFormat="1" ht="27.75" customHeight="1" x14ac:dyDescent="0.25">
      <c r="A575" s="9" t="s">
        <v>275</v>
      </c>
      <c r="B575" s="9" t="s">
        <v>426</v>
      </c>
      <c r="D575" s="9" t="s">
        <v>493</v>
      </c>
      <c r="E575" s="9" t="s">
        <v>145</v>
      </c>
      <c r="F575" s="49"/>
      <c r="G575" s="11" t="s">
        <v>975</v>
      </c>
      <c r="H575" s="10"/>
      <c r="I575" s="10"/>
      <c r="J575" s="11"/>
      <c r="K575" s="11"/>
      <c r="M575" s="49">
        <v>1</v>
      </c>
      <c r="N575" s="9">
        <v>15</v>
      </c>
      <c r="O575" s="9">
        <v>272</v>
      </c>
    </row>
    <row r="576" spans="1:15" s="9" customFormat="1" ht="27.75" customHeight="1" x14ac:dyDescent="0.25">
      <c r="A576" s="9" t="s">
        <v>275</v>
      </c>
      <c r="B576" s="9" t="s">
        <v>426</v>
      </c>
      <c r="D576" s="9" t="s">
        <v>493</v>
      </c>
      <c r="E576" s="9" t="s">
        <v>141</v>
      </c>
      <c r="F576" s="49"/>
      <c r="G576" s="11" t="s">
        <v>976</v>
      </c>
      <c r="H576" s="10"/>
      <c r="I576" s="10"/>
      <c r="J576" s="11"/>
      <c r="K576" s="11"/>
      <c r="M576" s="49">
        <v>1</v>
      </c>
      <c r="N576" s="9">
        <v>15</v>
      </c>
      <c r="O576" s="9">
        <v>272</v>
      </c>
    </row>
    <row r="577" spans="1:15" s="9" customFormat="1" ht="27.75" customHeight="1" x14ac:dyDescent="0.25">
      <c r="A577" s="9" t="s">
        <v>275</v>
      </c>
      <c r="B577" s="9" t="s">
        <v>418</v>
      </c>
      <c r="D577" s="9" t="s">
        <v>463</v>
      </c>
      <c r="E577" s="9" t="s">
        <v>160</v>
      </c>
      <c r="F577" s="49"/>
      <c r="G577" s="11" t="s">
        <v>631</v>
      </c>
      <c r="H577" s="10"/>
      <c r="I577" s="10"/>
      <c r="J577" s="11"/>
      <c r="K577" s="11"/>
      <c r="M577" s="49">
        <v>5</v>
      </c>
      <c r="N577" s="9">
        <v>5</v>
      </c>
      <c r="O577" s="9">
        <v>50</v>
      </c>
    </row>
    <row r="578" spans="1:15" s="9" customFormat="1" ht="27.75" customHeight="1" x14ac:dyDescent="0.25">
      <c r="A578" s="9" t="s">
        <v>275</v>
      </c>
      <c r="B578" s="9" t="s">
        <v>418</v>
      </c>
      <c r="D578" s="9" t="s">
        <v>464</v>
      </c>
      <c r="E578" s="9" t="s">
        <v>132</v>
      </c>
      <c r="F578" s="49"/>
      <c r="G578" s="11" t="s">
        <v>823</v>
      </c>
      <c r="H578" s="10"/>
      <c r="I578" s="10"/>
      <c r="J578" s="11"/>
      <c r="K578" s="11"/>
      <c r="M578" s="49">
        <v>5</v>
      </c>
      <c r="N578" s="9">
        <v>5</v>
      </c>
      <c r="O578" s="9">
        <v>80</v>
      </c>
    </row>
    <row r="579" spans="1:15" s="9" customFormat="1" ht="27.75" customHeight="1" x14ac:dyDescent="0.25">
      <c r="A579" s="9" t="s">
        <v>275</v>
      </c>
      <c r="B579" s="9" t="s">
        <v>418</v>
      </c>
      <c r="D579" s="9" t="s">
        <v>466</v>
      </c>
      <c r="E579" s="9" t="s">
        <v>368</v>
      </c>
      <c r="F579" s="49"/>
      <c r="G579" s="11" t="s">
        <v>824</v>
      </c>
      <c r="H579" s="10"/>
      <c r="I579" s="10"/>
      <c r="J579" s="11"/>
      <c r="K579" s="11"/>
      <c r="M579" s="49">
        <v>7</v>
      </c>
      <c r="N579" s="9">
        <v>5</v>
      </c>
      <c r="O579" s="9">
        <v>100</v>
      </c>
    </row>
    <row r="580" spans="1:15" s="9" customFormat="1" ht="27.75" customHeight="1" x14ac:dyDescent="0.25">
      <c r="A580" s="9" t="s">
        <v>275</v>
      </c>
      <c r="B580" s="9" t="s">
        <v>418</v>
      </c>
      <c r="D580" s="9" t="s">
        <v>463</v>
      </c>
      <c r="E580" s="9" t="s">
        <v>144</v>
      </c>
      <c r="F580" s="49"/>
      <c r="G580" s="11" t="s">
        <v>632</v>
      </c>
      <c r="H580" s="10"/>
      <c r="I580" s="10"/>
      <c r="J580" s="11"/>
      <c r="K580" s="11"/>
      <c r="M580" s="49">
        <v>1</v>
      </c>
      <c r="N580" s="9">
        <v>9</v>
      </c>
      <c r="O580" s="9">
        <v>53</v>
      </c>
    </row>
    <row r="581" spans="1:15" s="9" customFormat="1" ht="27.75" customHeight="1" x14ac:dyDescent="0.25">
      <c r="A581" s="9" t="s">
        <v>275</v>
      </c>
      <c r="B581" s="9" t="s">
        <v>418</v>
      </c>
      <c r="D581" s="9" t="s">
        <v>465</v>
      </c>
      <c r="E581" s="9" t="s">
        <v>162</v>
      </c>
      <c r="F581" s="49"/>
      <c r="G581" s="11" t="s">
        <v>837</v>
      </c>
      <c r="H581" s="10"/>
      <c r="I581" s="10"/>
      <c r="J581" s="11"/>
      <c r="K581" s="11"/>
      <c r="M581" s="49">
        <v>5</v>
      </c>
      <c r="N581" s="9">
        <v>5</v>
      </c>
      <c r="O581" s="9">
        <v>50</v>
      </c>
    </row>
    <row r="582" spans="1:15" s="9" customFormat="1" ht="27.75" customHeight="1" x14ac:dyDescent="0.25">
      <c r="A582" s="9" t="s">
        <v>275</v>
      </c>
      <c r="B582" s="9" t="s">
        <v>418</v>
      </c>
      <c r="D582" s="9" t="s">
        <v>251</v>
      </c>
      <c r="E582" s="9" t="s">
        <v>184</v>
      </c>
      <c r="F582" s="49" t="s">
        <v>90</v>
      </c>
      <c r="G582" s="11" t="s">
        <v>843</v>
      </c>
      <c r="H582" s="10"/>
      <c r="I582" s="10"/>
      <c r="J582" s="11"/>
      <c r="K582" s="11"/>
      <c r="M582" s="49">
        <v>7</v>
      </c>
      <c r="N582" s="9">
        <v>5</v>
      </c>
      <c r="O582" s="9">
        <v>70</v>
      </c>
    </row>
    <row r="583" spans="1:15" s="9" customFormat="1" ht="27.75" customHeight="1" x14ac:dyDescent="0.25">
      <c r="A583" s="9" t="s">
        <v>275</v>
      </c>
      <c r="B583" s="9" t="s">
        <v>418</v>
      </c>
      <c r="D583" s="9" t="s">
        <v>463</v>
      </c>
      <c r="E583" s="9" t="s">
        <v>123</v>
      </c>
      <c r="F583" s="49" t="s">
        <v>125</v>
      </c>
      <c r="G583" s="11" t="s">
        <v>751</v>
      </c>
      <c r="H583" s="10"/>
      <c r="I583" s="10"/>
      <c r="J583" s="11"/>
      <c r="K583" s="11"/>
      <c r="M583" s="49">
        <v>1</v>
      </c>
      <c r="N583" s="9">
        <v>9</v>
      </c>
      <c r="O583" s="9">
        <v>45</v>
      </c>
    </row>
    <row r="584" spans="1:15" s="9" customFormat="1" ht="27.75" customHeight="1" x14ac:dyDescent="0.25">
      <c r="A584" s="9" t="s">
        <v>275</v>
      </c>
      <c r="B584" s="9" t="s">
        <v>426</v>
      </c>
      <c r="D584" s="9" t="s">
        <v>481</v>
      </c>
      <c r="E584" s="9" t="s">
        <v>131</v>
      </c>
      <c r="F584" s="49"/>
      <c r="G584" s="11" t="s">
        <v>966</v>
      </c>
      <c r="H584" s="10"/>
      <c r="I584" s="10"/>
      <c r="J584" s="11"/>
      <c r="K584" s="11"/>
      <c r="M584" s="49">
        <v>3</v>
      </c>
      <c r="N584" s="9">
        <v>5</v>
      </c>
      <c r="O584" s="9">
        <v>44</v>
      </c>
    </row>
    <row r="585" spans="1:15" s="9" customFormat="1" ht="27.75" customHeight="1" x14ac:dyDescent="0.25">
      <c r="A585" s="9" t="s">
        <v>275</v>
      </c>
      <c r="B585" s="9" t="s">
        <v>418</v>
      </c>
      <c r="D585" s="9" t="s">
        <v>463</v>
      </c>
      <c r="E585" s="9" t="s">
        <v>126</v>
      </c>
      <c r="F585" s="49"/>
      <c r="G585" s="11" t="s">
        <v>633</v>
      </c>
      <c r="H585" s="10"/>
      <c r="I585" s="10"/>
      <c r="J585" s="11"/>
      <c r="K585" s="11"/>
      <c r="M585" s="49">
        <v>7</v>
      </c>
      <c r="N585" s="9">
        <v>5</v>
      </c>
      <c r="O585" s="9">
        <v>70</v>
      </c>
    </row>
    <row r="586" spans="1:15" s="9" customFormat="1" ht="27.75" customHeight="1" x14ac:dyDescent="0.25">
      <c r="A586" s="9" t="s">
        <v>275</v>
      </c>
      <c r="B586" s="9" t="s">
        <v>418</v>
      </c>
      <c r="D586" s="9" t="s">
        <v>463</v>
      </c>
      <c r="E586" s="9" t="s">
        <v>93</v>
      </c>
      <c r="F586" s="49"/>
      <c r="G586" s="11" t="s">
        <v>753</v>
      </c>
      <c r="H586" s="10"/>
      <c r="I586" s="10"/>
      <c r="J586" s="11"/>
      <c r="K586" s="11"/>
      <c r="M586" s="49">
        <v>5</v>
      </c>
      <c r="N586" s="9">
        <v>5</v>
      </c>
      <c r="O586" s="9">
        <v>50</v>
      </c>
    </row>
    <row r="587" spans="1:15" s="9" customFormat="1" ht="27.75" customHeight="1" x14ac:dyDescent="0.25">
      <c r="A587" s="9" t="s">
        <v>275</v>
      </c>
      <c r="B587" s="9" t="s">
        <v>418</v>
      </c>
      <c r="D587" s="9" t="s">
        <v>463</v>
      </c>
      <c r="E587" s="9" t="s">
        <v>101</v>
      </c>
      <c r="F587" s="49" t="s">
        <v>125</v>
      </c>
      <c r="G587" s="11" t="s">
        <v>833</v>
      </c>
      <c r="H587" s="10"/>
      <c r="I587" s="10"/>
      <c r="J587" s="11"/>
      <c r="K587" s="11"/>
      <c r="M587" s="49">
        <v>7</v>
      </c>
      <c r="N587" s="9">
        <v>5</v>
      </c>
      <c r="O587" s="9">
        <v>70</v>
      </c>
    </row>
    <row r="588" spans="1:15" s="9" customFormat="1" ht="27.75" customHeight="1" x14ac:dyDescent="0.25">
      <c r="A588" s="9" t="s">
        <v>275</v>
      </c>
      <c r="B588" s="9" t="s">
        <v>426</v>
      </c>
      <c r="D588" s="9" t="s">
        <v>481</v>
      </c>
      <c r="E588" s="9" t="s">
        <v>88</v>
      </c>
      <c r="F588" s="49" t="s">
        <v>138</v>
      </c>
      <c r="G588" s="11" t="s">
        <v>960</v>
      </c>
      <c r="H588" s="10"/>
      <c r="I588" s="10"/>
      <c r="J588" s="11"/>
      <c r="K588" s="11"/>
      <c r="M588" s="49">
        <v>9</v>
      </c>
      <c r="N588" s="9">
        <v>6</v>
      </c>
      <c r="O588" s="9">
        <v>269</v>
      </c>
    </row>
    <row r="589" spans="1:15" s="9" customFormat="1" ht="27.75" customHeight="1" x14ac:dyDescent="0.25">
      <c r="A589" s="9" t="s">
        <v>275</v>
      </c>
      <c r="B589" s="9" t="s">
        <v>426</v>
      </c>
      <c r="D589" s="9" t="s">
        <v>481</v>
      </c>
      <c r="E589" s="9" t="s">
        <v>91</v>
      </c>
      <c r="F589" s="49"/>
      <c r="G589" s="11" t="s">
        <v>867</v>
      </c>
      <c r="H589" s="10"/>
      <c r="I589" s="10"/>
      <c r="J589" s="11"/>
      <c r="K589" s="11"/>
      <c r="M589" s="49">
        <v>5</v>
      </c>
      <c r="N589" s="9">
        <v>5</v>
      </c>
      <c r="O589" s="9">
        <v>72</v>
      </c>
    </row>
    <row r="590" spans="1:15" s="9" customFormat="1" ht="27.75" customHeight="1" x14ac:dyDescent="0.25">
      <c r="A590" s="9" t="s">
        <v>275</v>
      </c>
      <c r="B590" s="9" t="s">
        <v>426</v>
      </c>
      <c r="D590" s="9" t="s">
        <v>481</v>
      </c>
      <c r="E590" s="9" t="s">
        <v>92</v>
      </c>
      <c r="F590" s="49"/>
      <c r="G590" s="11" t="s">
        <v>868</v>
      </c>
      <c r="H590" s="10"/>
      <c r="I590" s="10"/>
      <c r="J590" s="11"/>
      <c r="K590" s="11"/>
      <c r="M590" s="49">
        <v>1</v>
      </c>
      <c r="N590" s="9">
        <v>15</v>
      </c>
      <c r="O590" s="9">
        <v>90</v>
      </c>
    </row>
    <row r="591" spans="1:15" s="9" customFormat="1" ht="27.75" customHeight="1" x14ac:dyDescent="0.25">
      <c r="A591" s="9" t="s">
        <v>275</v>
      </c>
      <c r="B591" s="9" t="s">
        <v>426</v>
      </c>
      <c r="D591" s="9" t="s">
        <v>481</v>
      </c>
      <c r="E591" s="9" t="s">
        <v>132</v>
      </c>
      <c r="F591" s="49"/>
      <c r="G591" s="11" t="s">
        <v>967</v>
      </c>
      <c r="H591" s="10"/>
      <c r="I591" s="10"/>
      <c r="J591" s="11"/>
      <c r="K591" s="11"/>
      <c r="M591" s="49">
        <v>3</v>
      </c>
      <c r="N591" s="9">
        <v>5</v>
      </c>
      <c r="O591" s="9">
        <v>60</v>
      </c>
    </row>
    <row r="592" spans="1:15" s="9" customFormat="1" ht="27.75" customHeight="1" x14ac:dyDescent="0.25">
      <c r="A592" s="9" t="s">
        <v>275</v>
      </c>
      <c r="B592" s="9" t="s">
        <v>426</v>
      </c>
      <c r="D592" s="9" t="s">
        <v>10</v>
      </c>
      <c r="E592" s="9" t="s">
        <v>90</v>
      </c>
      <c r="F592" s="49"/>
      <c r="G592" s="11" t="s">
        <v>969</v>
      </c>
      <c r="H592" s="10"/>
      <c r="I592" s="10"/>
      <c r="J592" s="11"/>
      <c r="K592" s="11"/>
      <c r="M592" s="49">
        <v>7</v>
      </c>
      <c r="N592" s="9">
        <v>5</v>
      </c>
      <c r="O592" s="9">
        <v>98</v>
      </c>
    </row>
    <row r="593" spans="1:15" s="9" customFormat="1" ht="27.75" customHeight="1" x14ac:dyDescent="0.25">
      <c r="A593" s="9" t="s">
        <v>275</v>
      </c>
      <c r="B593" s="9" t="s">
        <v>426</v>
      </c>
      <c r="D593" s="9" t="s">
        <v>430</v>
      </c>
      <c r="E593" s="9" t="s">
        <v>160</v>
      </c>
      <c r="F593" s="49"/>
      <c r="G593" s="11" t="s">
        <v>870</v>
      </c>
      <c r="H593" s="10"/>
      <c r="I593" s="10"/>
      <c r="J593" s="11"/>
      <c r="K593" s="11"/>
      <c r="M593" s="49">
        <v>4</v>
      </c>
      <c r="N593" s="9">
        <v>6</v>
      </c>
      <c r="O593" s="9">
        <v>98</v>
      </c>
    </row>
    <row r="594" spans="1:15" s="9" customFormat="1" ht="27.75" customHeight="1" x14ac:dyDescent="0.25">
      <c r="A594" s="9" t="s">
        <v>275</v>
      </c>
      <c r="B594" s="9" t="s">
        <v>426</v>
      </c>
      <c r="D594" s="9" t="s">
        <v>482</v>
      </c>
      <c r="E594" s="9" t="s">
        <v>90</v>
      </c>
      <c r="F594" s="49" t="s">
        <v>138</v>
      </c>
      <c r="G594" s="11" t="s">
        <v>872</v>
      </c>
      <c r="H594" s="10"/>
      <c r="I594" s="10"/>
      <c r="J594" s="11"/>
      <c r="K594" s="11"/>
      <c r="M594" s="49">
        <v>15</v>
      </c>
      <c r="N594" s="9">
        <v>9</v>
      </c>
      <c r="O594" s="9">
        <v>539</v>
      </c>
    </row>
    <row r="595" spans="1:15" s="9" customFormat="1" ht="27.75" customHeight="1" x14ac:dyDescent="0.25">
      <c r="A595" s="9" t="s">
        <v>275</v>
      </c>
      <c r="B595" s="9" t="s">
        <v>418</v>
      </c>
      <c r="D595" s="9" t="s">
        <v>463</v>
      </c>
      <c r="E595" s="9" t="s">
        <v>101</v>
      </c>
      <c r="F595" s="49" t="s">
        <v>89</v>
      </c>
      <c r="G595" s="11" t="s">
        <v>634</v>
      </c>
      <c r="H595" s="10"/>
      <c r="I595" s="10"/>
      <c r="J595" s="11"/>
      <c r="K595" s="11"/>
      <c r="M595" s="49">
        <v>7</v>
      </c>
      <c r="N595" s="9">
        <v>5</v>
      </c>
      <c r="O595" s="9">
        <v>70</v>
      </c>
    </row>
    <row r="596" spans="1:15" s="9" customFormat="1" ht="27.75" customHeight="1" x14ac:dyDescent="0.25">
      <c r="A596" s="9" t="s">
        <v>275</v>
      </c>
      <c r="B596" s="9" t="s">
        <v>418</v>
      </c>
      <c r="D596" s="9" t="s">
        <v>251</v>
      </c>
      <c r="E596" s="9" t="s">
        <v>148</v>
      </c>
      <c r="F596" s="49" t="s">
        <v>88</v>
      </c>
      <c r="G596" s="11" t="s">
        <v>689</v>
      </c>
      <c r="H596" s="10"/>
      <c r="I596" s="10"/>
      <c r="J596" s="11"/>
      <c r="K596" s="11"/>
      <c r="M596" s="49">
        <v>8</v>
      </c>
      <c r="N596" s="9">
        <v>5</v>
      </c>
      <c r="O596" s="9">
        <v>159</v>
      </c>
    </row>
    <row r="597" spans="1:15" s="9" customFormat="1" ht="27.75" customHeight="1" x14ac:dyDescent="0.25">
      <c r="A597" s="9" t="s">
        <v>275</v>
      </c>
      <c r="B597" s="9" t="s">
        <v>426</v>
      </c>
      <c r="D597" s="9" t="s">
        <v>375</v>
      </c>
      <c r="E597" s="9" t="s">
        <v>143</v>
      </c>
      <c r="F597" s="49" t="s">
        <v>138</v>
      </c>
      <c r="G597" s="11" t="s">
        <v>948</v>
      </c>
      <c r="H597" s="10"/>
      <c r="I597" s="10"/>
      <c r="J597" s="11"/>
      <c r="K597" s="11"/>
      <c r="M597" s="49">
        <v>5</v>
      </c>
      <c r="N597" s="9">
        <v>5</v>
      </c>
      <c r="O597" s="9">
        <v>80</v>
      </c>
    </row>
    <row r="598" spans="1:15" s="9" customFormat="1" ht="27.75" customHeight="1" x14ac:dyDescent="0.25">
      <c r="A598" s="9" t="s">
        <v>275</v>
      </c>
      <c r="B598" s="9" t="s">
        <v>418</v>
      </c>
      <c r="D598" s="9" t="s">
        <v>463</v>
      </c>
      <c r="E598" s="9" t="s">
        <v>150</v>
      </c>
      <c r="F598" s="49"/>
      <c r="G598" s="11" t="s">
        <v>718</v>
      </c>
      <c r="H598" s="10"/>
      <c r="I598" s="10"/>
      <c r="J598" s="11"/>
      <c r="K598" s="11"/>
      <c r="M598" s="49">
        <v>5</v>
      </c>
      <c r="N598" s="9">
        <v>5</v>
      </c>
      <c r="O598" s="9">
        <v>50</v>
      </c>
    </row>
    <row r="599" spans="1:15" s="9" customFormat="1" ht="27.75" customHeight="1" x14ac:dyDescent="0.25">
      <c r="A599" s="9" t="s">
        <v>275</v>
      </c>
      <c r="B599" s="9" t="s">
        <v>418</v>
      </c>
      <c r="D599" s="9" t="s">
        <v>463</v>
      </c>
      <c r="E599" s="9" t="s">
        <v>134</v>
      </c>
      <c r="F599" s="49"/>
      <c r="G599" s="11" t="s">
        <v>637</v>
      </c>
      <c r="H599" s="10"/>
      <c r="I599" s="10"/>
      <c r="J599" s="11"/>
      <c r="K599" s="11"/>
      <c r="M599" s="49">
        <v>5</v>
      </c>
      <c r="N599" s="9">
        <v>9</v>
      </c>
      <c r="O599" s="9">
        <v>248</v>
      </c>
    </row>
    <row r="600" spans="1:15" s="9" customFormat="1" ht="27.75" customHeight="1" x14ac:dyDescent="0.25">
      <c r="A600" s="9" t="s">
        <v>275</v>
      </c>
      <c r="B600" s="9" t="s">
        <v>418</v>
      </c>
      <c r="D600" s="9" t="s">
        <v>463</v>
      </c>
      <c r="E600" s="9" t="s">
        <v>134</v>
      </c>
      <c r="F600" s="49" t="s">
        <v>89</v>
      </c>
      <c r="G600" s="11" t="s">
        <v>840</v>
      </c>
      <c r="H600" s="10"/>
      <c r="I600" s="10"/>
      <c r="J600" s="11"/>
      <c r="K600" s="11"/>
      <c r="M600" s="49">
        <v>1</v>
      </c>
      <c r="N600" s="9">
        <v>14</v>
      </c>
      <c r="O600" s="9">
        <v>97</v>
      </c>
    </row>
    <row r="601" spans="1:15" s="9" customFormat="1" ht="27.75" customHeight="1" x14ac:dyDescent="0.25">
      <c r="A601" s="9" t="s">
        <v>275</v>
      </c>
      <c r="B601" s="9" t="s">
        <v>418</v>
      </c>
      <c r="D601" s="9" t="s">
        <v>463</v>
      </c>
      <c r="E601" s="9" t="s">
        <v>124</v>
      </c>
      <c r="F601" s="49"/>
      <c r="G601" s="11" t="s">
        <v>834</v>
      </c>
      <c r="H601" s="10"/>
      <c r="I601" s="10"/>
      <c r="J601" s="11"/>
      <c r="K601" s="11"/>
      <c r="M601" s="49">
        <v>7</v>
      </c>
      <c r="N601" s="9">
        <v>5</v>
      </c>
      <c r="O601" s="9">
        <v>70</v>
      </c>
    </row>
    <row r="602" spans="1:15" s="9" customFormat="1" ht="27.75" customHeight="1" x14ac:dyDescent="0.25">
      <c r="A602" s="9" t="s">
        <v>275</v>
      </c>
      <c r="B602" s="9" t="s">
        <v>418</v>
      </c>
      <c r="D602" s="9" t="s">
        <v>463</v>
      </c>
      <c r="E602" s="9" t="s">
        <v>136</v>
      </c>
      <c r="F602" s="49"/>
      <c r="G602" s="11" t="s">
        <v>639</v>
      </c>
      <c r="H602" s="10"/>
      <c r="I602" s="10"/>
      <c r="J602" s="11"/>
      <c r="K602" s="11"/>
      <c r="M602" s="49">
        <v>7</v>
      </c>
      <c r="N602" s="9">
        <v>5</v>
      </c>
      <c r="O602" s="9">
        <v>70</v>
      </c>
    </row>
    <row r="603" spans="1:15" s="9" customFormat="1" ht="27.75" customHeight="1" x14ac:dyDescent="0.25">
      <c r="A603" s="9" t="s">
        <v>275</v>
      </c>
      <c r="B603" s="9" t="s">
        <v>418</v>
      </c>
      <c r="D603" s="9" t="s">
        <v>463</v>
      </c>
      <c r="E603" s="9" t="s">
        <v>101</v>
      </c>
      <c r="F603" s="49" t="s">
        <v>88</v>
      </c>
      <c r="G603" s="11" t="s">
        <v>717</v>
      </c>
      <c r="H603" s="10"/>
      <c r="I603" s="10"/>
      <c r="J603" s="11"/>
      <c r="K603" s="11"/>
      <c r="M603" s="49">
        <v>7</v>
      </c>
      <c r="N603" s="9">
        <v>5</v>
      </c>
      <c r="O603" s="9">
        <v>70</v>
      </c>
    </row>
    <row r="604" spans="1:15" s="9" customFormat="1" ht="27.75" customHeight="1" x14ac:dyDescent="0.25">
      <c r="A604" s="9" t="s">
        <v>275</v>
      </c>
      <c r="B604" s="9" t="s">
        <v>418</v>
      </c>
      <c r="D604" s="9" t="s">
        <v>463</v>
      </c>
      <c r="E604" s="9" t="s">
        <v>142</v>
      </c>
      <c r="F604" s="49"/>
      <c r="G604" s="11" t="s">
        <v>635</v>
      </c>
      <c r="H604" s="10"/>
      <c r="I604" s="10"/>
      <c r="J604" s="11"/>
      <c r="K604" s="11"/>
      <c r="M604" s="49">
        <v>5</v>
      </c>
      <c r="N604" s="9">
        <v>5</v>
      </c>
      <c r="O604" s="9">
        <v>50</v>
      </c>
    </row>
    <row r="605" spans="1:15" s="9" customFormat="1" ht="27.75" customHeight="1" x14ac:dyDescent="0.25">
      <c r="A605" s="9" t="s">
        <v>275</v>
      </c>
      <c r="B605" s="9" t="s">
        <v>418</v>
      </c>
      <c r="D605" s="9" t="s">
        <v>463</v>
      </c>
      <c r="E605" s="9" t="s">
        <v>107</v>
      </c>
      <c r="F605" s="49"/>
      <c r="G605" s="11" t="s">
        <v>636</v>
      </c>
      <c r="H605" s="10"/>
      <c r="I605" s="10"/>
      <c r="J605" s="11"/>
      <c r="K605" s="11"/>
      <c r="M605" s="49">
        <v>5</v>
      </c>
      <c r="N605" s="9">
        <v>5</v>
      </c>
      <c r="O605" s="9">
        <v>50</v>
      </c>
    </row>
    <row r="606" spans="1:15" s="9" customFormat="1" ht="27.75" customHeight="1" x14ac:dyDescent="0.25">
      <c r="A606" s="9" t="s">
        <v>275</v>
      </c>
      <c r="B606" s="9" t="s">
        <v>418</v>
      </c>
      <c r="D606" s="9" t="s">
        <v>463</v>
      </c>
      <c r="E606" s="9" t="s">
        <v>135</v>
      </c>
      <c r="F606" s="49"/>
      <c r="G606" s="11" t="s">
        <v>638</v>
      </c>
      <c r="H606" s="10"/>
      <c r="I606" s="10"/>
      <c r="J606" s="11"/>
      <c r="K606" s="11"/>
      <c r="M606" s="49">
        <v>6</v>
      </c>
      <c r="N606" s="9">
        <v>13</v>
      </c>
      <c r="O606" s="9">
        <v>233</v>
      </c>
    </row>
    <row r="607" spans="1:15" s="9" customFormat="1" ht="27.75" customHeight="1" x14ac:dyDescent="0.25">
      <c r="A607" s="9" t="s">
        <v>275</v>
      </c>
      <c r="B607" s="9" t="s">
        <v>426</v>
      </c>
      <c r="D607" s="9" t="s">
        <v>493</v>
      </c>
      <c r="E607" s="9" t="s">
        <v>93</v>
      </c>
      <c r="F607" s="49"/>
      <c r="G607" s="11" t="s">
        <v>964</v>
      </c>
      <c r="H607" s="10"/>
      <c r="I607" s="10"/>
      <c r="J607" s="11"/>
      <c r="K607" s="11"/>
      <c r="M607" s="49">
        <v>1</v>
      </c>
      <c r="N607" s="9">
        <v>15</v>
      </c>
      <c r="O607" s="9">
        <v>270</v>
      </c>
    </row>
    <row r="608" spans="1:15" s="9" customFormat="1" ht="27.75" customHeight="1" x14ac:dyDescent="0.25">
      <c r="A608" s="9" t="s">
        <v>275</v>
      </c>
      <c r="B608" s="9" t="s">
        <v>426</v>
      </c>
      <c r="D608" s="9" t="s">
        <v>493</v>
      </c>
      <c r="E608" s="9" t="s">
        <v>124</v>
      </c>
      <c r="F608" s="49"/>
      <c r="G608" s="11" t="s">
        <v>953</v>
      </c>
      <c r="H608" s="10"/>
      <c r="I608" s="10"/>
      <c r="J608" s="11"/>
      <c r="K608" s="11"/>
      <c r="M608" s="49">
        <v>1</v>
      </c>
      <c r="N608" s="9">
        <v>12</v>
      </c>
      <c r="O608" s="9">
        <v>48</v>
      </c>
    </row>
    <row r="609" spans="1:15" s="9" customFormat="1" ht="27.75" customHeight="1" x14ac:dyDescent="0.25">
      <c r="A609" s="9" t="s">
        <v>275</v>
      </c>
      <c r="B609" s="9" t="s">
        <v>426</v>
      </c>
      <c r="D609" s="9" t="s">
        <v>489</v>
      </c>
      <c r="E609" s="9" t="s">
        <v>144</v>
      </c>
      <c r="F609" s="49" t="s">
        <v>89</v>
      </c>
      <c r="G609" s="11" t="s">
        <v>844</v>
      </c>
      <c r="H609" s="10"/>
      <c r="I609" s="10"/>
      <c r="J609" s="11"/>
      <c r="K609" s="11"/>
      <c r="M609" s="49">
        <v>4</v>
      </c>
      <c r="N609" s="9">
        <v>9</v>
      </c>
      <c r="O609" s="9">
        <v>143</v>
      </c>
    </row>
    <row r="610" spans="1:15" s="9" customFormat="1" ht="27.75" customHeight="1" x14ac:dyDescent="0.25">
      <c r="A610" s="9" t="s">
        <v>275</v>
      </c>
      <c r="B610" s="9" t="s">
        <v>426</v>
      </c>
      <c r="D610" s="9" t="s">
        <v>489</v>
      </c>
      <c r="E610" s="9" t="s">
        <v>101</v>
      </c>
      <c r="F610" s="49"/>
      <c r="G610" s="11" t="s">
        <v>977</v>
      </c>
      <c r="H610" s="10"/>
      <c r="I610" s="10"/>
      <c r="J610" s="11"/>
      <c r="K610" s="11"/>
      <c r="M610" s="49">
        <v>9</v>
      </c>
      <c r="N610" s="9">
        <v>9</v>
      </c>
      <c r="O610" s="9">
        <v>323</v>
      </c>
    </row>
    <row r="611" spans="1:15" s="9" customFormat="1" ht="27.75" customHeight="1" x14ac:dyDescent="0.25">
      <c r="A611" s="9" t="s">
        <v>275</v>
      </c>
      <c r="B611" s="9" t="s">
        <v>426</v>
      </c>
      <c r="D611" s="9" t="s">
        <v>489</v>
      </c>
      <c r="E611" s="9" t="s">
        <v>95</v>
      </c>
      <c r="F611" s="49"/>
      <c r="G611" s="11" t="s">
        <v>978</v>
      </c>
      <c r="H611" s="10"/>
      <c r="I611" s="10"/>
      <c r="J611" s="11"/>
      <c r="K611" s="11"/>
      <c r="M611" s="49">
        <v>9</v>
      </c>
      <c r="N611" s="9">
        <v>7</v>
      </c>
      <c r="O611" s="9">
        <v>251</v>
      </c>
    </row>
    <row r="612" spans="1:15" s="9" customFormat="1" ht="27.75" customHeight="1" x14ac:dyDescent="0.25">
      <c r="A612" s="9" t="s">
        <v>275</v>
      </c>
      <c r="B612" s="9" t="s">
        <v>426</v>
      </c>
      <c r="D612" s="9" t="s">
        <v>490</v>
      </c>
      <c r="E612" s="9" t="s">
        <v>138</v>
      </c>
      <c r="F612" s="49"/>
      <c r="G612" s="11" t="s">
        <v>845</v>
      </c>
      <c r="H612" s="10"/>
      <c r="I612" s="10"/>
      <c r="J612" s="11"/>
      <c r="K612" s="11"/>
      <c r="M612" s="49">
        <v>9</v>
      </c>
      <c r="N612" s="9">
        <v>20</v>
      </c>
      <c r="O612" s="9">
        <v>719</v>
      </c>
    </row>
    <row r="613" spans="1:15" s="9" customFormat="1" ht="27.75" customHeight="1" x14ac:dyDescent="0.25">
      <c r="A613" s="9" t="s">
        <v>275</v>
      </c>
      <c r="B613" s="9" t="s">
        <v>426</v>
      </c>
      <c r="D613" s="9" t="s">
        <v>490</v>
      </c>
      <c r="E613" s="9" t="s">
        <v>92</v>
      </c>
      <c r="F613" s="49"/>
      <c r="G613" s="11" t="s">
        <v>954</v>
      </c>
      <c r="H613" s="10"/>
      <c r="I613" s="10"/>
      <c r="J613" s="11"/>
      <c r="K613" s="11"/>
      <c r="M613" s="49">
        <v>11</v>
      </c>
      <c r="N613" s="9">
        <v>9</v>
      </c>
      <c r="O613" s="9">
        <v>412</v>
      </c>
    </row>
    <row r="614" spans="1:15" s="9" customFormat="1" ht="27.75" customHeight="1" x14ac:dyDescent="0.25">
      <c r="A614" s="9" t="s">
        <v>275</v>
      </c>
      <c r="B614" s="9" t="s">
        <v>418</v>
      </c>
      <c r="D614" s="9" t="s">
        <v>463</v>
      </c>
      <c r="E614" s="9" t="s">
        <v>108</v>
      </c>
      <c r="F614" s="49"/>
      <c r="G614" s="11" t="s">
        <v>719</v>
      </c>
      <c r="H614" s="10"/>
      <c r="I614" s="10"/>
      <c r="J614" s="11"/>
      <c r="K614" s="11"/>
      <c r="M614" s="49">
        <v>7</v>
      </c>
      <c r="N614" s="9">
        <v>5</v>
      </c>
      <c r="O614" s="9">
        <v>70</v>
      </c>
    </row>
    <row r="615" spans="1:15" s="9" customFormat="1" ht="27.75" customHeight="1" x14ac:dyDescent="0.25">
      <c r="A615" s="9" t="s">
        <v>275</v>
      </c>
      <c r="B615" s="9" t="s">
        <v>418</v>
      </c>
      <c r="D615" s="9" t="s">
        <v>463</v>
      </c>
      <c r="E615" s="9" t="s">
        <v>129</v>
      </c>
      <c r="F615" s="49"/>
      <c r="G615" s="11" t="s">
        <v>835</v>
      </c>
      <c r="H615" s="10"/>
      <c r="I615" s="10"/>
      <c r="J615" s="11"/>
      <c r="K615" s="11"/>
      <c r="M615" s="49">
        <v>5</v>
      </c>
      <c r="N615" s="9">
        <v>5</v>
      </c>
      <c r="O615" s="9">
        <v>50</v>
      </c>
    </row>
    <row r="616" spans="1:15" s="9" customFormat="1" ht="27.75" customHeight="1" x14ac:dyDescent="0.25">
      <c r="A616" s="9" t="s">
        <v>275</v>
      </c>
      <c r="B616" s="9" t="s">
        <v>418</v>
      </c>
      <c r="D616" s="9" t="s">
        <v>463</v>
      </c>
      <c r="E616" s="9" t="s">
        <v>165</v>
      </c>
      <c r="F616" s="49"/>
      <c r="G616" s="11" t="s">
        <v>836</v>
      </c>
      <c r="H616" s="10"/>
      <c r="I616" s="10"/>
      <c r="J616" s="11"/>
      <c r="K616" s="11"/>
      <c r="M616" s="49">
        <v>5</v>
      </c>
      <c r="N616" s="9">
        <v>5</v>
      </c>
      <c r="O616" s="9">
        <v>50</v>
      </c>
    </row>
    <row r="617" spans="1:15" s="9" customFormat="1" ht="27.75" customHeight="1" x14ac:dyDescent="0.25">
      <c r="A617" s="9" t="s">
        <v>275</v>
      </c>
      <c r="B617" s="9" t="s">
        <v>418</v>
      </c>
      <c r="D617" s="9" t="s">
        <v>463</v>
      </c>
      <c r="E617" s="9" t="s">
        <v>112</v>
      </c>
      <c r="F617" s="49"/>
      <c r="G617" s="11" t="s">
        <v>841</v>
      </c>
      <c r="H617" s="10"/>
      <c r="I617" s="10"/>
      <c r="J617" s="11"/>
      <c r="K617" s="11"/>
      <c r="M617" s="49">
        <v>7</v>
      </c>
      <c r="N617" s="9">
        <v>5</v>
      </c>
      <c r="O617" s="9">
        <v>70</v>
      </c>
    </row>
    <row r="618" spans="1:15" s="9" customFormat="1" ht="27.75" customHeight="1" x14ac:dyDescent="0.25">
      <c r="A618" s="9" t="s">
        <v>275</v>
      </c>
      <c r="B618" s="9" t="s">
        <v>418</v>
      </c>
      <c r="D618" s="9" t="s">
        <v>463</v>
      </c>
      <c r="E618" s="9" t="s">
        <v>187</v>
      </c>
      <c r="F618" s="49"/>
      <c r="G618" s="11" t="s">
        <v>842</v>
      </c>
      <c r="H618" s="10"/>
      <c r="I618" s="10"/>
      <c r="J618" s="11"/>
      <c r="K618" s="11"/>
      <c r="M618" s="49">
        <v>7</v>
      </c>
      <c r="N618" s="9">
        <v>5</v>
      </c>
      <c r="O618" s="9">
        <v>70</v>
      </c>
    </row>
    <row r="619" spans="1:15" s="9" customFormat="1" ht="27.75" customHeight="1" x14ac:dyDescent="0.25">
      <c r="A619" s="9" t="s">
        <v>275</v>
      </c>
      <c r="B619" s="9" t="s">
        <v>418</v>
      </c>
      <c r="D619" s="9" t="s">
        <v>464</v>
      </c>
      <c r="E619" s="9" t="s">
        <v>145</v>
      </c>
      <c r="F619" s="49"/>
      <c r="G619" s="11" t="s">
        <v>688</v>
      </c>
      <c r="H619" s="10"/>
      <c r="I619" s="10"/>
      <c r="J619" s="11"/>
      <c r="K619" s="11"/>
      <c r="M619" s="49">
        <v>3</v>
      </c>
      <c r="N619" s="9">
        <v>5</v>
      </c>
      <c r="O619" s="9">
        <v>60</v>
      </c>
    </row>
    <row r="620" spans="1:15" s="9" customFormat="1" ht="27.75" customHeight="1" x14ac:dyDescent="0.25">
      <c r="A620" s="9" t="s">
        <v>275</v>
      </c>
      <c r="B620" s="9" t="s">
        <v>380</v>
      </c>
      <c r="D620" s="9" t="s">
        <v>376</v>
      </c>
      <c r="E620" s="9" t="s">
        <v>126</v>
      </c>
      <c r="F620" s="49"/>
      <c r="G620" s="11" t="s">
        <v>996</v>
      </c>
      <c r="H620" s="10"/>
      <c r="I620" s="10"/>
      <c r="J620" s="11"/>
      <c r="K620" s="11"/>
      <c r="M620" s="49">
        <v>1</v>
      </c>
      <c r="N620" s="9">
        <v>5</v>
      </c>
      <c r="O620" s="9">
        <v>28</v>
      </c>
    </row>
    <row r="621" spans="1:15" s="9" customFormat="1" ht="27.75" customHeight="1" x14ac:dyDescent="0.25">
      <c r="A621" s="9" t="s">
        <v>275</v>
      </c>
      <c r="B621" s="9" t="s">
        <v>380</v>
      </c>
      <c r="D621" s="9" t="s">
        <v>376</v>
      </c>
      <c r="E621" s="9" t="s">
        <v>158</v>
      </c>
      <c r="F621" s="49"/>
      <c r="G621" s="11" t="s">
        <v>1019</v>
      </c>
      <c r="H621" s="10"/>
      <c r="I621" s="10"/>
      <c r="J621" s="11"/>
      <c r="K621" s="11"/>
      <c r="M621" s="49">
        <v>4</v>
      </c>
      <c r="N621" s="9">
        <v>5</v>
      </c>
      <c r="O621" s="9">
        <v>64</v>
      </c>
    </row>
    <row r="622" spans="1:15" s="9" customFormat="1" ht="27.75" customHeight="1" x14ac:dyDescent="0.25">
      <c r="A622" s="9" t="s">
        <v>275</v>
      </c>
      <c r="B622" s="9" t="s">
        <v>380</v>
      </c>
      <c r="D622" s="9" t="s">
        <v>376</v>
      </c>
      <c r="E622" s="9" t="s">
        <v>136</v>
      </c>
      <c r="F622" s="49"/>
      <c r="G622" s="11" t="s">
        <v>1003</v>
      </c>
      <c r="H622" s="10"/>
      <c r="I622" s="10"/>
      <c r="J622" s="11"/>
      <c r="K622" s="11"/>
      <c r="M622" s="49">
        <v>6</v>
      </c>
      <c r="N622" s="9">
        <v>6</v>
      </c>
      <c r="O622" s="9">
        <v>93</v>
      </c>
    </row>
    <row r="623" spans="1:15" s="9" customFormat="1" ht="27.75" customHeight="1" x14ac:dyDescent="0.25">
      <c r="A623" s="9" t="s">
        <v>275</v>
      </c>
      <c r="B623" s="9" t="s">
        <v>380</v>
      </c>
      <c r="D623" s="9" t="s">
        <v>376</v>
      </c>
      <c r="E623" s="9" t="s">
        <v>109</v>
      </c>
      <c r="F623" s="49"/>
      <c r="G623" s="11" t="s">
        <v>1004</v>
      </c>
      <c r="H623" s="10"/>
      <c r="I623" s="10"/>
      <c r="J623" s="11"/>
      <c r="K623" s="11"/>
      <c r="M623" s="49">
        <v>4</v>
      </c>
      <c r="N623" s="9">
        <v>5</v>
      </c>
      <c r="O623" s="9">
        <v>80</v>
      </c>
    </row>
    <row r="624" spans="1:15" s="9" customFormat="1" ht="27.75" customHeight="1" x14ac:dyDescent="0.25">
      <c r="A624" s="9" t="s">
        <v>275</v>
      </c>
      <c r="B624" s="9" t="s">
        <v>380</v>
      </c>
      <c r="D624" s="9" t="s">
        <v>376</v>
      </c>
      <c r="E624" s="9" t="s">
        <v>114</v>
      </c>
      <c r="F624" s="49" t="s">
        <v>133</v>
      </c>
      <c r="G624" s="11" t="s">
        <v>979</v>
      </c>
      <c r="H624" s="10"/>
      <c r="I624" s="10"/>
      <c r="J624" s="11"/>
      <c r="K624" s="11"/>
      <c r="M624" s="49">
        <v>3</v>
      </c>
      <c r="N624" s="9">
        <v>5</v>
      </c>
      <c r="O624" s="9">
        <v>38</v>
      </c>
    </row>
    <row r="625" spans="1:15" s="9" customFormat="1" ht="27.75" customHeight="1" x14ac:dyDescent="0.25">
      <c r="A625" s="9" t="s">
        <v>275</v>
      </c>
      <c r="B625" s="9" t="s">
        <v>380</v>
      </c>
      <c r="D625" s="9" t="s">
        <v>376</v>
      </c>
      <c r="E625" s="9" t="s">
        <v>165</v>
      </c>
      <c r="F625" s="49"/>
      <c r="G625" s="11" t="s">
        <v>980</v>
      </c>
      <c r="H625" s="10"/>
      <c r="I625" s="10"/>
      <c r="J625" s="11"/>
      <c r="K625" s="11"/>
      <c r="M625" s="49">
        <v>5</v>
      </c>
      <c r="N625" s="9">
        <v>7</v>
      </c>
      <c r="O625" s="9">
        <v>120</v>
      </c>
    </row>
    <row r="626" spans="1:15" s="9" customFormat="1" ht="27.75" customHeight="1" x14ac:dyDescent="0.25">
      <c r="A626" s="9" t="s">
        <v>275</v>
      </c>
      <c r="B626" s="9" t="s">
        <v>380</v>
      </c>
      <c r="D626" s="9" t="s">
        <v>376</v>
      </c>
      <c r="E626" s="9" t="s">
        <v>104</v>
      </c>
      <c r="F626" s="49" t="s">
        <v>138</v>
      </c>
      <c r="G626" s="11" t="s">
        <v>1020</v>
      </c>
      <c r="H626" s="10"/>
      <c r="I626" s="10"/>
      <c r="J626" s="11"/>
      <c r="K626" s="11"/>
      <c r="M626" s="49">
        <v>3</v>
      </c>
      <c r="N626" s="9">
        <v>5</v>
      </c>
      <c r="O626" s="9">
        <v>60</v>
      </c>
    </row>
    <row r="627" spans="1:15" s="9" customFormat="1" ht="27.75" customHeight="1" x14ac:dyDescent="0.25">
      <c r="A627" s="9" t="s">
        <v>275</v>
      </c>
      <c r="B627" s="9" t="s">
        <v>380</v>
      </c>
      <c r="D627" s="9" t="s">
        <v>376</v>
      </c>
      <c r="E627" s="9" t="s">
        <v>105</v>
      </c>
      <c r="F627" s="49" t="s">
        <v>138</v>
      </c>
      <c r="G627" s="11" t="s">
        <v>981</v>
      </c>
      <c r="H627" s="10"/>
      <c r="I627" s="10"/>
      <c r="J627" s="11"/>
      <c r="K627" s="11"/>
      <c r="M627" s="49">
        <v>3</v>
      </c>
      <c r="N627" s="9">
        <v>5</v>
      </c>
      <c r="O627" s="9">
        <v>60</v>
      </c>
    </row>
    <row r="628" spans="1:15" s="9" customFormat="1" ht="27.75" customHeight="1" x14ac:dyDescent="0.25">
      <c r="A628" s="9" t="s">
        <v>275</v>
      </c>
      <c r="B628" s="9" t="s">
        <v>380</v>
      </c>
      <c r="D628" s="9" t="s">
        <v>495</v>
      </c>
      <c r="E628" s="9" t="s">
        <v>140</v>
      </c>
      <c r="F628" s="49"/>
      <c r="G628" s="11" t="s">
        <v>1021</v>
      </c>
      <c r="H628" s="10"/>
      <c r="I628" s="10"/>
      <c r="J628" s="11"/>
      <c r="K628" s="11"/>
      <c r="M628" s="49">
        <v>12</v>
      </c>
      <c r="N628" s="9">
        <v>9</v>
      </c>
      <c r="O628" s="9">
        <v>553</v>
      </c>
    </row>
    <row r="629" spans="1:15" s="9" customFormat="1" ht="27.75" customHeight="1" x14ac:dyDescent="0.25">
      <c r="A629" s="9" t="s">
        <v>283</v>
      </c>
      <c r="B629" s="9" t="s">
        <v>238</v>
      </c>
      <c r="D629" s="9" t="s">
        <v>502</v>
      </c>
      <c r="E629" s="9" t="s">
        <v>107</v>
      </c>
      <c r="F629" s="49"/>
      <c r="G629" s="11" t="s">
        <v>1090</v>
      </c>
      <c r="H629" s="10"/>
      <c r="I629" s="10"/>
      <c r="J629" s="11"/>
      <c r="K629" s="11"/>
      <c r="M629" s="49">
        <v>9</v>
      </c>
      <c r="O629" s="9">
        <v>83</v>
      </c>
    </row>
    <row r="630" spans="1:15" s="9" customFormat="1" ht="27.75" customHeight="1" x14ac:dyDescent="0.25">
      <c r="A630" s="9" t="s">
        <v>283</v>
      </c>
      <c r="B630" s="9" t="s">
        <v>238</v>
      </c>
      <c r="D630" s="9" t="s">
        <v>503</v>
      </c>
      <c r="E630" s="9" t="s">
        <v>91</v>
      </c>
      <c r="F630" s="49"/>
      <c r="G630" s="11" t="s">
        <v>1101</v>
      </c>
      <c r="H630" s="10"/>
      <c r="I630" s="10"/>
      <c r="J630" s="11"/>
      <c r="K630" s="11"/>
      <c r="M630" s="49">
        <v>5</v>
      </c>
      <c r="N630" s="9">
        <v>10</v>
      </c>
      <c r="O630" s="9">
        <v>200</v>
      </c>
    </row>
    <row r="631" spans="1:15" s="9" customFormat="1" ht="27.75" customHeight="1" x14ac:dyDescent="0.25">
      <c r="A631" s="9" t="s">
        <v>283</v>
      </c>
      <c r="B631" s="9" t="s">
        <v>238</v>
      </c>
      <c r="D631" s="9" t="s">
        <v>503</v>
      </c>
      <c r="E631" s="9" t="s">
        <v>123</v>
      </c>
      <c r="F631" s="49" t="s">
        <v>138</v>
      </c>
      <c r="G631" s="11" t="s">
        <v>1102</v>
      </c>
      <c r="H631" s="10"/>
      <c r="I631" s="10"/>
      <c r="J631" s="11"/>
      <c r="K631" s="11"/>
      <c r="M631" s="49">
        <v>9</v>
      </c>
      <c r="N631" s="9">
        <v>10</v>
      </c>
      <c r="O631" s="9">
        <v>360</v>
      </c>
    </row>
    <row r="632" spans="1:15" s="9" customFormat="1" ht="27.75" customHeight="1" x14ac:dyDescent="0.25">
      <c r="A632" s="9" t="s">
        <v>283</v>
      </c>
      <c r="B632" s="9" t="s">
        <v>238</v>
      </c>
      <c r="D632" s="9" t="s">
        <v>503</v>
      </c>
      <c r="E632" s="9" t="s">
        <v>131</v>
      </c>
      <c r="F632" s="49"/>
      <c r="G632" s="11" t="s">
        <v>1085</v>
      </c>
      <c r="H632" s="10"/>
      <c r="I632" s="10"/>
      <c r="J632" s="11"/>
      <c r="K632" s="11"/>
      <c r="M632" s="49">
        <v>4</v>
      </c>
      <c r="N632" s="9">
        <v>10</v>
      </c>
      <c r="O632" s="9">
        <v>160</v>
      </c>
    </row>
    <row r="633" spans="1:15" s="9" customFormat="1" ht="27.75" customHeight="1" x14ac:dyDescent="0.25">
      <c r="A633" s="9" t="s">
        <v>283</v>
      </c>
      <c r="B633" s="9" t="s">
        <v>238</v>
      </c>
      <c r="D633" s="9" t="s">
        <v>503</v>
      </c>
      <c r="E633" s="9" t="s">
        <v>139</v>
      </c>
      <c r="F633" s="49"/>
      <c r="G633" s="11" t="s">
        <v>1075</v>
      </c>
      <c r="H633" s="10"/>
      <c r="I633" s="10"/>
      <c r="J633" s="11"/>
      <c r="K633" s="11"/>
      <c r="M633" s="49">
        <v>3</v>
      </c>
      <c r="N633" s="9">
        <v>10</v>
      </c>
      <c r="O633" s="9">
        <v>146</v>
      </c>
    </row>
    <row r="634" spans="1:15" s="9" customFormat="1" ht="27.75" customHeight="1" x14ac:dyDescent="0.25">
      <c r="A634" s="9" t="s">
        <v>283</v>
      </c>
      <c r="B634" s="9" t="s">
        <v>238</v>
      </c>
      <c r="D634" s="9" t="s">
        <v>503</v>
      </c>
      <c r="E634" s="9" t="s">
        <v>93</v>
      </c>
      <c r="F634" s="49"/>
      <c r="G634" s="11" t="s">
        <v>1091</v>
      </c>
      <c r="H634" s="10"/>
      <c r="I634" s="10"/>
      <c r="J634" s="11"/>
      <c r="K634" s="11"/>
      <c r="M634" s="49">
        <v>4</v>
      </c>
      <c r="N634" s="9">
        <v>9</v>
      </c>
      <c r="O634" s="9">
        <v>160</v>
      </c>
    </row>
    <row r="635" spans="1:15" s="9" customFormat="1" ht="27.75" customHeight="1" x14ac:dyDescent="0.25">
      <c r="A635" s="9" t="s">
        <v>283</v>
      </c>
      <c r="B635" s="9" t="s">
        <v>238</v>
      </c>
      <c r="D635" s="9" t="s">
        <v>504</v>
      </c>
      <c r="E635" s="9" t="s">
        <v>133</v>
      </c>
      <c r="F635" s="49"/>
      <c r="G635" s="11" t="s">
        <v>1076</v>
      </c>
      <c r="H635" s="10"/>
      <c r="I635" s="10"/>
      <c r="J635" s="11"/>
      <c r="K635" s="11"/>
      <c r="M635" s="49">
        <v>3</v>
      </c>
      <c r="N635" s="9">
        <v>5</v>
      </c>
      <c r="O635" s="9">
        <v>60</v>
      </c>
    </row>
    <row r="636" spans="1:15" s="9" customFormat="1" ht="27.75" customHeight="1" x14ac:dyDescent="0.25">
      <c r="A636" s="9" t="s">
        <v>283</v>
      </c>
      <c r="B636" s="9" t="s">
        <v>238</v>
      </c>
      <c r="D636" s="9" t="s">
        <v>5</v>
      </c>
      <c r="E636" s="9" t="s">
        <v>328</v>
      </c>
      <c r="F636" s="49"/>
      <c r="G636" s="11" t="s">
        <v>1083</v>
      </c>
      <c r="H636" s="10"/>
      <c r="I636" s="10"/>
      <c r="J636" s="11"/>
      <c r="K636" s="11"/>
      <c r="M636" s="49">
        <v>4</v>
      </c>
      <c r="N636" s="9">
        <v>5</v>
      </c>
      <c r="O636" s="9">
        <v>64</v>
      </c>
    </row>
    <row r="637" spans="1:15" s="9" customFormat="1" ht="27.75" customHeight="1" x14ac:dyDescent="0.25">
      <c r="A637" s="9" t="s">
        <v>283</v>
      </c>
      <c r="B637" s="9" t="s">
        <v>238</v>
      </c>
      <c r="D637" s="9" t="s">
        <v>5</v>
      </c>
      <c r="E637" s="9" t="s">
        <v>128</v>
      </c>
      <c r="F637" s="49"/>
      <c r="G637" s="11" t="s">
        <v>1051</v>
      </c>
      <c r="H637" s="10"/>
      <c r="I637" s="10"/>
      <c r="J637" s="11"/>
      <c r="K637" s="11"/>
      <c r="M637" s="49">
        <v>6</v>
      </c>
      <c r="N637" s="9">
        <v>5</v>
      </c>
      <c r="O637" s="9">
        <v>96</v>
      </c>
    </row>
    <row r="638" spans="1:15" s="9" customFormat="1" ht="27.75" customHeight="1" x14ac:dyDescent="0.25">
      <c r="A638" s="9" t="s">
        <v>283</v>
      </c>
      <c r="B638" s="9" t="s">
        <v>238</v>
      </c>
      <c r="D638" s="9" t="s">
        <v>274</v>
      </c>
      <c r="E638" s="9" t="s">
        <v>367</v>
      </c>
      <c r="F638" s="49"/>
      <c r="G638" s="11" t="s">
        <v>1094</v>
      </c>
      <c r="H638" s="10"/>
      <c r="I638" s="10"/>
      <c r="J638" s="11"/>
      <c r="K638" s="11"/>
      <c r="M638" s="49">
        <v>2</v>
      </c>
      <c r="N638" s="9">
        <v>5</v>
      </c>
      <c r="O638" s="9">
        <v>20</v>
      </c>
    </row>
    <row r="639" spans="1:15" s="9" customFormat="1" ht="27.75" customHeight="1" x14ac:dyDescent="0.25">
      <c r="A639" s="9" t="s">
        <v>283</v>
      </c>
      <c r="B639" s="9" t="s">
        <v>238</v>
      </c>
      <c r="D639" s="9" t="s">
        <v>274</v>
      </c>
      <c r="E639" s="9" t="s">
        <v>397</v>
      </c>
      <c r="F639" s="49"/>
      <c r="G639" s="11" t="s">
        <v>1095</v>
      </c>
      <c r="H639" s="10"/>
      <c r="I639" s="10"/>
      <c r="J639" s="11"/>
      <c r="K639" s="11"/>
      <c r="M639" s="49">
        <v>8</v>
      </c>
      <c r="N639" s="9">
        <v>5</v>
      </c>
      <c r="O639" s="9">
        <v>103</v>
      </c>
    </row>
    <row r="640" spans="1:15" s="9" customFormat="1" ht="27.75" customHeight="1" x14ac:dyDescent="0.25">
      <c r="A640" s="9" t="s">
        <v>283</v>
      </c>
      <c r="B640" s="9" t="s">
        <v>238</v>
      </c>
      <c r="D640" s="9" t="s">
        <v>500</v>
      </c>
      <c r="E640" s="9" t="s">
        <v>97</v>
      </c>
      <c r="F640" s="49"/>
      <c r="G640" s="11" t="s">
        <v>1096</v>
      </c>
      <c r="H640" s="10"/>
      <c r="I640" s="10"/>
      <c r="J640" s="11"/>
      <c r="K640" s="11"/>
      <c r="M640" s="49">
        <v>2</v>
      </c>
      <c r="N640" s="9">
        <v>4</v>
      </c>
      <c r="O640" s="9">
        <v>18</v>
      </c>
    </row>
    <row r="641" spans="1:15" s="9" customFormat="1" ht="27.75" customHeight="1" x14ac:dyDescent="0.25">
      <c r="A641" s="9" t="s">
        <v>283</v>
      </c>
      <c r="B641" s="9" t="s">
        <v>238</v>
      </c>
      <c r="D641" s="9" t="s">
        <v>500</v>
      </c>
      <c r="E641" s="9" t="s">
        <v>154</v>
      </c>
      <c r="F641" s="49"/>
      <c r="G641" s="11" t="s">
        <v>1080</v>
      </c>
      <c r="H641" s="10"/>
      <c r="I641" s="10"/>
      <c r="J641" s="11"/>
      <c r="K641" s="11"/>
      <c r="M641" s="49">
        <v>2</v>
      </c>
      <c r="N641" s="9">
        <v>4</v>
      </c>
      <c r="O641" s="9">
        <v>24</v>
      </c>
    </row>
    <row r="642" spans="1:15" s="9" customFormat="1" ht="27.75" customHeight="1" x14ac:dyDescent="0.25">
      <c r="A642" s="9" t="s">
        <v>283</v>
      </c>
      <c r="B642" s="9" t="s">
        <v>238</v>
      </c>
      <c r="D642" s="9" t="s">
        <v>500</v>
      </c>
      <c r="E642" s="9" t="s">
        <v>146</v>
      </c>
      <c r="F642" s="49"/>
      <c r="G642" s="11" t="s">
        <v>1097</v>
      </c>
      <c r="H642" s="10"/>
      <c r="I642" s="10"/>
      <c r="J642" s="11"/>
      <c r="K642" s="11"/>
      <c r="M642" s="49">
        <v>3</v>
      </c>
      <c r="N642" s="9">
        <v>4</v>
      </c>
      <c r="O642" s="9">
        <v>43</v>
      </c>
    </row>
    <row r="643" spans="1:15" s="9" customFormat="1" ht="27.75" customHeight="1" x14ac:dyDescent="0.25">
      <c r="A643" s="9" t="s">
        <v>283</v>
      </c>
      <c r="B643" s="9" t="s">
        <v>238</v>
      </c>
      <c r="D643" s="9" t="s">
        <v>500</v>
      </c>
      <c r="E643" s="9" t="s">
        <v>312</v>
      </c>
      <c r="F643" s="49"/>
      <c r="G643" s="11" t="s">
        <v>1098</v>
      </c>
      <c r="H643" s="10"/>
      <c r="I643" s="10"/>
      <c r="J643" s="11"/>
      <c r="K643" s="11"/>
      <c r="M643" s="49">
        <v>4</v>
      </c>
      <c r="N643" s="9">
        <v>4</v>
      </c>
      <c r="O643" s="9">
        <v>42</v>
      </c>
    </row>
    <row r="644" spans="1:15" s="9" customFormat="1" ht="27.75" customHeight="1" x14ac:dyDescent="0.25">
      <c r="A644" s="9" t="s">
        <v>283</v>
      </c>
      <c r="B644" s="9" t="s">
        <v>238</v>
      </c>
      <c r="D644" s="9" t="s">
        <v>500</v>
      </c>
      <c r="E644" s="9" t="s">
        <v>130</v>
      </c>
      <c r="F644" s="49"/>
      <c r="G644" s="11" t="s">
        <v>1079</v>
      </c>
      <c r="H644" s="10"/>
      <c r="I644" s="10"/>
      <c r="J644" s="11"/>
      <c r="K644" s="11"/>
      <c r="M644" s="49">
        <v>4</v>
      </c>
      <c r="N644" s="9">
        <v>5</v>
      </c>
      <c r="O644" s="9">
        <v>56</v>
      </c>
    </row>
    <row r="645" spans="1:15" s="9" customFormat="1" ht="27.75" customHeight="1" x14ac:dyDescent="0.25">
      <c r="A645" s="9" t="s">
        <v>275</v>
      </c>
      <c r="B645" s="9" t="s">
        <v>380</v>
      </c>
      <c r="D645" s="9" t="s">
        <v>495</v>
      </c>
      <c r="E645" s="9" t="s">
        <v>132</v>
      </c>
      <c r="F645" s="49"/>
      <c r="G645" s="11" t="s">
        <v>1022</v>
      </c>
      <c r="H645" s="10"/>
      <c r="I645" s="10"/>
      <c r="J645" s="11"/>
      <c r="K645" s="11"/>
      <c r="M645" s="49">
        <v>2</v>
      </c>
      <c r="N645" s="9">
        <v>4</v>
      </c>
      <c r="O645" s="9">
        <v>20</v>
      </c>
    </row>
    <row r="646" spans="1:15" s="9" customFormat="1" ht="27.75" customHeight="1" x14ac:dyDescent="0.25">
      <c r="A646" s="9" t="s">
        <v>275</v>
      </c>
      <c r="B646" s="9" t="s">
        <v>380</v>
      </c>
      <c r="D646" s="9" t="s">
        <v>495</v>
      </c>
      <c r="E646" s="9" t="s">
        <v>153</v>
      </c>
      <c r="F646" s="49"/>
      <c r="G646" s="11" t="s">
        <v>1023</v>
      </c>
      <c r="H646" s="10"/>
      <c r="I646" s="10"/>
      <c r="J646" s="11"/>
      <c r="K646" s="11"/>
      <c r="M646" s="49">
        <v>4</v>
      </c>
      <c r="N646" s="9">
        <v>5</v>
      </c>
      <c r="O646" s="9">
        <v>80</v>
      </c>
    </row>
    <row r="647" spans="1:15" s="9" customFormat="1" ht="27.75" customHeight="1" x14ac:dyDescent="0.25">
      <c r="A647" s="9" t="s">
        <v>275</v>
      </c>
      <c r="B647" s="9" t="s">
        <v>380</v>
      </c>
      <c r="D647" s="9" t="s">
        <v>495</v>
      </c>
      <c r="E647" s="9" t="s">
        <v>124</v>
      </c>
      <c r="F647" s="49"/>
      <c r="G647" s="11" t="s">
        <v>997</v>
      </c>
      <c r="H647" s="10"/>
      <c r="I647" s="10"/>
      <c r="J647" s="11"/>
      <c r="K647" s="11"/>
      <c r="M647" s="49">
        <v>6</v>
      </c>
      <c r="N647" s="9">
        <v>5</v>
      </c>
      <c r="O647" s="9">
        <v>77</v>
      </c>
    </row>
    <row r="648" spans="1:15" s="9" customFormat="1" ht="27.75" customHeight="1" x14ac:dyDescent="0.25">
      <c r="A648" s="9" t="s">
        <v>275</v>
      </c>
      <c r="B648" s="9" t="s">
        <v>380</v>
      </c>
      <c r="D648" s="9" t="s">
        <v>495</v>
      </c>
      <c r="E648" s="9" t="s">
        <v>103</v>
      </c>
      <c r="F648" s="49"/>
      <c r="G648" s="11" t="s">
        <v>998</v>
      </c>
      <c r="H648" s="10"/>
      <c r="I648" s="10"/>
      <c r="J648" s="11"/>
      <c r="K648" s="11"/>
      <c r="M648" s="49">
        <v>5</v>
      </c>
      <c r="N648" s="9">
        <v>5</v>
      </c>
      <c r="O648" s="9">
        <v>100</v>
      </c>
    </row>
    <row r="649" spans="1:15" s="9" customFormat="1" ht="27.75" customHeight="1" x14ac:dyDescent="0.25">
      <c r="A649" s="9" t="s">
        <v>275</v>
      </c>
      <c r="B649" s="9" t="s">
        <v>380</v>
      </c>
      <c r="D649" s="9" t="s">
        <v>495</v>
      </c>
      <c r="E649" s="9" t="s">
        <v>103</v>
      </c>
      <c r="F649" s="49" t="s">
        <v>125</v>
      </c>
      <c r="G649" s="11" t="s">
        <v>1005</v>
      </c>
      <c r="H649" s="10"/>
      <c r="I649" s="10"/>
      <c r="J649" s="11"/>
      <c r="K649" s="11"/>
      <c r="M649" s="49">
        <v>1</v>
      </c>
      <c r="N649" s="9">
        <v>9</v>
      </c>
      <c r="O649" s="9">
        <v>45</v>
      </c>
    </row>
    <row r="650" spans="1:15" s="9" customFormat="1" ht="27.75" customHeight="1" x14ac:dyDescent="0.25">
      <c r="A650" s="9" t="s">
        <v>275</v>
      </c>
      <c r="B650" s="9" t="s">
        <v>380</v>
      </c>
      <c r="D650" s="9" t="s">
        <v>495</v>
      </c>
      <c r="E650" s="9" t="s">
        <v>116</v>
      </c>
      <c r="F650" s="49" t="s">
        <v>133</v>
      </c>
      <c r="G650" s="11" t="s">
        <v>1024</v>
      </c>
      <c r="H650" s="10"/>
      <c r="I650" s="10"/>
      <c r="J650" s="11"/>
      <c r="K650" s="11"/>
      <c r="M650" s="49">
        <v>5</v>
      </c>
      <c r="N650" s="9">
        <v>5</v>
      </c>
      <c r="O650" s="9">
        <v>100</v>
      </c>
    </row>
    <row r="651" spans="1:15" s="9" customFormat="1" ht="27.75" customHeight="1" x14ac:dyDescent="0.25">
      <c r="A651" s="9" t="s">
        <v>275</v>
      </c>
      <c r="B651" s="9" t="s">
        <v>380</v>
      </c>
      <c r="D651" s="9" t="s">
        <v>496</v>
      </c>
      <c r="E651" s="9" t="s">
        <v>124</v>
      </c>
      <c r="F651" s="49"/>
      <c r="G651" s="11" t="s">
        <v>982</v>
      </c>
      <c r="H651" s="10"/>
      <c r="I651" s="10"/>
      <c r="J651" s="11"/>
      <c r="K651" s="11"/>
      <c r="M651" s="49">
        <v>7</v>
      </c>
      <c r="N651" s="9">
        <v>9</v>
      </c>
      <c r="O651" s="9">
        <v>252</v>
      </c>
    </row>
    <row r="652" spans="1:15" s="9" customFormat="1" ht="27.75" customHeight="1" x14ac:dyDescent="0.25">
      <c r="A652" s="9" t="s">
        <v>275</v>
      </c>
      <c r="B652" s="9" t="s">
        <v>380</v>
      </c>
      <c r="D652" s="9" t="s">
        <v>496</v>
      </c>
      <c r="E652" s="9" t="s">
        <v>135</v>
      </c>
      <c r="F652" s="49"/>
      <c r="G652" s="11" t="s">
        <v>983</v>
      </c>
      <c r="H652" s="10"/>
      <c r="I652" s="10"/>
      <c r="J652" s="11"/>
      <c r="K652" s="11"/>
      <c r="M652" s="49">
        <v>6</v>
      </c>
      <c r="N652" s="9">
        <v>9</v>
      </c>
      <c r="O652" s="9">
        <v>216</v>
      </c>
    </row>
    <row r="653" spans="1:15" s="9" customFormat="1" ht="27.75" customHeight="1" x14ac:dyDescent="0.25">
      <c r="A653" s="9" t="s">
        <v>275</v>
      </c>
      <c r="B653" s="9" t="s">
        <v>380</v>
      </c>
      <c r="D653" s="9" t="s">
        <v>496</v>
      </c>
      <c r="E653" s="9" t="s">
        <v>108</v>
      </c>
      <c r="F653" s="49"/>
      <c r="G653" s="11" t="s">
        <v>984</v>
      </c>
      <c r="H653" s="10"/>
      <c r="I653" s="10"/>
      <c r="J653" s="11"/>
      <c r="K653" s="11"/>
      <c r="M653" s="49">
        <v>10</v>
      </c>
      <c r="N653" s="9">
        <v>9</v>
      </c>
      <c r="O653" s="9">
        <v>364</v>
      </c>
    </row>
    <row r="654" spans="1:15" s="9" customFormat="1" ht="27.75" customHeight="1" x14ac:dyDescent="0.25">
      <c r="A654" s="9" t="s">
        <v>275</v>
      </c>
      <c r="B654" s="9" t="s">
        <v>380</v>
      </c>
      <c r="D654" s="9" t="s">
        <v>496</v>
      </c>
      <c r="E654" s="9" t="s">
        <v>248</v>
      </c>
      <c r="F654" s="49"/>
      <c r="G654" s="11" t="s">
        <v>1006</v>
      </c>
      <c r="H654" s="10"/>
      <c r="I654" s="10"/>
      <c r="J654" s="11"/>
      <c r="K654" s="11"/>
      <c r="M654" s="49">
        <v>4</v>
      </c>
      <c r="N654" s="9">
        <v>3</v>
      </c>
      <c r="O654" s="9">
        <v>23</v>
      </c>
    </row>
    <row r="655" spans="1:15" s="9" customFormat="1" ht="27.75" customHeight="1" x14ac:dyDescent="0.25">
      <c r="A655" s="9" t="s">
        <v>283</v>
      </c>
      <c r="B655" s="9" t="s">
        <v>238</v>
      </c>
      <c r="D655" s="9" t="s">
        <v>504</v>
      </c>
      <c r="E655" s="9" t="s">
        <v>141</v>
      </c>
      <c r="F655" s="49"/>
      <c r="G655" s="11" t="s">
        <v>1077</v>
      </c>
      <c r="H655" s="10"/>
      <c r="I655" s="10"/>
      <c r="J655" s="11"/>
      <c r="K655" s="11"/>
      <c r="M655" s="49">
        <v>3</v>
      </c>
      <c r="N655" s="9">
        <v>5</v>
      </c>
      <c r="O655" s="9">
        <v>35</v>
      </c>
    </row>
    <row r="656" spans="1:15" s="9" customFormat="1" ht="27.75" customHeight="1" x14ac:dyDescent="0.25">
      <c r="A656" s="9" t="s">
        <v>283</v>
      </c>
      <c r="B656" s="9" t="s">
        <v>238</v>
      </c>
      <c r="D656" s="9" t="s">
        <v>504</v>
      </c>
      <c r="E656" s="9" t="s">
        <v>131</v>
      </c>
      <c r="F656" s="49"/>
      <c r="G656" s="11" t="s">
        <v>1103</v>
      </c>
      <c r="H656" s="10"/>
      <c r="I656" s="10"/>
      <c r="J656" s="11"/>
      <c r="K656" s="11"/>
      <c r="M656" s="49">
        <v>5</v>
      </c>
      <c r="N656" s="9">
        <v>5</v>
      </c>
      <c r="O656" s="9">
        <v>85</v>
      </c>
    </row>
    <row r="657" spans="1:15" s="9" customFormat="1" ht="27.75" customHeight="1" x14ac:dyDescent="0.25">
      <c r="A657" s="9" t="s">
        <v>283</v>
      </c>
      <c r="B657" s="9" t="s">
        <v>238</v>
      </c>
      <c r="D657" s="9" t="s">
        <v>504</v>
      </c>
      <c r="E657" s="9" t="s">
        <v>305</v>
      </c>
      <c r="F657" s="49" t="s">
        <v>138</v>
      </c>
      <c r="G657" s="11" t="s">
        <v>1086</v>
      </c>
      <c r="H657" s="10"/>
      <c r="I657" s="10"/>
      <c r="J657" s="11"/>
      <c r="K657" s="11"/>
      <c r="M657" s="49">
        <v>18</v>
      </c>
      <c r="O657" s="9">
        <v>325</v>
      </c>
    </row>
    <row r="658" spans="1:15" s="9" customFormat="1" ht="27.75" customHeight="1" x14ac:dyDescent="0.25">
      <c r="A658" s="9" t="s">
        <v>283</v>
      </c>
      <c r="B658" s="9" t="s">
        <v>238</v>
      </c>
      <c r="D658" s="9" t="s">
        <v>504</v>
      </c>
      <c r="E658" s="9" t="s">
        <v>305</v>
      </c>
      <c r="F658" s="49" t="s">
        <v>90</v>
      </c>
      <c r="G658" s="11" t="s">
        <v>1092</v>
      </c>
      <c r="H658" s="10"/>
      <c r="I658" s="10"/>
      <c r="J658" s="11"/>
      <c r="K658" s="11"/>
      <c r="M658" s="49">
        <v>18</v>
      </c>
      <c r="O658" s="9">
        <v>325</v>
      </c>
    </row>
    <row r="659" spans="1:15" s="9" customFormat="1" ht="27.75" customHeight="1" x14ac:dyDescent="0.25">
      <c r="A659" s="9" t="s">
        <v>283</v>
      </c>
      <c r="B659" s="9" t="s">
        <v>238</v>
      </c>
      <c r="D659" s="9" t="s">
        <v>504</v>
      </c>
      <c r="E659" s="9" t="s">
        <v>185</v>
      </c>
      <c r="F659" s="49"/>
      <c r="G659" s="11" t="s">
        <v>1078</v>
      </c>
      <c r="H659" s="10"/>
      <c r="I659" s="10"/>
      <c r="J659" s="11"/>
      <c r="K659" s="11"/>
      <c r="M659" s="49">
        <v>2</v>
      </c>
      <c r="N659" s="9">
        <v>9</v>
      </c>
      <c r="O659" s="9">
        <v>216</v>
      </c>
    </row>
    <row r="660" spans="1:15" s="9" customFormat="1" ht="27.75" customHeight="1" x14ac:dyDescent="0.25">
      <c r="A660" s="9" t="s">
        <v>283</v>
      </c>
      <c r="B660" s="9" t="s">
        <v>238</v>
      </c>
      <c r="D660" s="9" t="s">
        <v>504</v>
      </c>
      <c r="E660" s="9" t="s">
        <v>172</v>
      </c>
      <c r="F660" s="49"/>
      <c r="G660" s="11" t="s">
        <v>1087</v>
      </c>
      <c r="H660" s="10"/>
      <c r="I660" s="10"/>
      <c r="J660" s="11"/>
      <c r="K660" s="11"/>
      <c r="M660" s="49">
        <v>2</v>
      </c>
      <c r="N660" s="9">
        <v>9</v>
      </c>
      <c r="O660" s="9">
        <v>216</v>
      </c>
    </row>
    <row r="661" spans="1:15" s="9" customFormat="1" ht="27.75" customHeight="1" x14ac:dyDescent="0.25">
      <c r="A661" s="9" t="s">
        <v>283</v>
      </c>
      <c r="B661" s="9" t="s">
        <v>238</v>
      </c>
      <c r="D661" s="9" t="s">
        <v>504</v>
      </c>
      <c r="E661" s="9" t="s">
        <v>213</v>
      </c>
      <c r="F661" s="49"/>
      <c r="G661" s="11" t="s">
        <v>1093</v>
      </c>
      <c r="H661" s="10"/>
      <c r="I661" s="10"/>
      <c r="J661" s="11"/>
      <c r="K661" s="11"/>
      <c r="M661" s="49">
        <v>2</v>
      </c>
      <c r="N661" s="9">
        <v>5</v>
      </c>
      <c r="O661" s="9">
        <v>30</v>
      </c>
    </row>
    <row r="662" spans="1:15" s="9" customFormat="1" ht="27.75" customHeight="1" x14ac:dyDescent="0.25">
      <c r="A662" s="9" t="s">
        <v>284</v>
      </c>
      <c r="B662" s="9" t="s">
        <v>285</v>
      </c>
      <c r="D662" s="9" t="s">
        <v>198</v>
      </c>
      <c r="E662" s="9" t="s">
        <v>91</v>
      </c>
      <c r="F662" s="49"/>
      <c r="G662" s="11" t="s">
        <v>1038</v>
      </c>
      <c r="H662" s="10"/>
      <c r="I662" s="10"/>
      <c r="J662" s="11"/>
      <c r="K662" s="11"/>
      <c r="M662" s="49">
        <v>6</v>
      </c>
      <c r="N662" s="9">
        <v>9</v>
      </c>
      <c r="O662" s="9">
        <v>216</v>
      </c>
    </row>
    <row r="663" spans="1:15" s="9" customFormat="1" ht="27.75" customHeight="1" x14ac:dyDescent="0.25">
      <c r="A663" s="9" t="s">
        <v>284</v>
      </c>
      <c r="B663" s="9" t="s">
        <v>285</v>
      </c>
      <c r="D663" s="9" t="s">
        <v>2</v>
      </c>
      <c r="E663" s="9" t="s">
        <v>91</v>
      </c>
      <c r="F663" s="49"/>
      <c r="G663" s="11" t="s">
        <v>1059</v>
      </c>
      <c r="H663" s="10"/>
      <c r="I663" s="10"/>
      <c r="J663" s="11"/>
      <c r="K663" s="11"/>
      <c r="M663" s="49">
        <v>5</v>
      </c>
      <c r="N663" s="9">
        <v>9</v>
      </c>
      <c r="O663" s="9">
        <v>180</v>
      </c>
    </row>
    <row r="664" spans="1:15" s="9" customFormat="1" ht="27.75" customHeight="1" x14ac:dyDescent="0.25">
      <c r="A664" s="9" t="s">
        <v>284</v>
      </c>
      <c r="B664" s="9" t="s">
        <v>285</v>
      </c>
      <c r="D664" s="9" t="s">
        <v>6</v>
      </c>
      <c r="E664" s="9" t="s">
        <v>143</v>
      </c>
      <c r="F664" s="49"/>
      <c r="G664" s="11" t="s">
        <v>1016</v>
      </c>
      <c r="H664" s="10"/>
      <c r="I664" s="10"/>
      <c r="J664" s="11"/>
      <c r="K664" s="11"/>
      <c r="M664" s="49">
        <v>5</v>
      </c>
      <c r="N664" s="9">
        <v>5</v>
      </c>
      <c r="O664" s="9">
        <v>58</v>
      </c>
    </row>
    <row r="665" spans="1:15" s="9" customFormat="1" ht="27.75" customHeight="1" x14ac:dyDescent="0.25">
      <c r="A665" s="9" t="s">
        <v>284</v>
      </c>
      <c r="B665" s="9" t="s">
        <v>285</v>
      </c>
      <c r="D665" s="9" t="s">
        <v>6</v>
      </c>
      <c r="E665" s="9" t="s">
        <v>144</v>
      </c>
      <c r="F665" s="49"/>
      <c r="G665" s="11" t="s">
        <v>991</v>
      </c>
      <c r="H665" s="10"/>
      <c r="I665" s="10"/>
      <c r="J665" s="11"/>
      <c r="K665" s="11"/>
      <c r="M665" s="49">
        <v>4</v>
      </c>
      <c r="N665" s="9">
        <v>9</v>
      </c>
      <c r="O665" s="9">
        <v>144</v>
      </c>
    </row>
    <row r="666" spans="1:15" s="9" customFormat="1" ht="27.75" customHeight="1" x14ac:dyDescent="0.25">
      <c r="A666" s="9" t="s">
        <v>284</v>
      </c>
      <c r="B666" s="9" t="s">
        <v>285</v>
      </c>
      <c r="D666" s="9" t="s">
        <v>6</v>
      </c>
      <c r="E666" s="9" t="s">
        <v>201</v>
      </c>
      <c r="F666" s="49"/>
      <c r="G666" s="11" t="s">
        <v>1060</v>
      </c>
      <c r="H666" s="10"/>
      <c r="I666" s="10"/>
      <c r="J666" s="11"/>
      <c r="K666" s="11"/>
      <c r="M666" s="49">
        <v>1</v>
      </c>
      <c r="N666" s="9">
        <v>9</v>
      </c>
      <c r="O666" s="9">
        <v>36</v>
      </c>
    </row>
    <row r="667" spans="1:15" s="9" customFormat="1" ht="27.75" customHeight="1" x14ac:dyDescent="0.25">
      <c r="A667" s="9" t="s">
        <v>284</v>
      </c>
      <c r="B667" s="9" t="s">
        <v>285</v>
      </c>
      <c r="D667" s="9" t="s">
        <v>6</v>
      </c>
      <c r="E667" s="9" t="s">
        <v>367</v>
      </c>
      <c r="F667" s="49"/>
      <c r="G667" s="11" t="s">
        <v>1026</v>
      </c>
      <c r="H667" s="10"/>
      <c r="I667" s="10"/>
      <c r="J667" s="11"/>
      <c r="K667" s="11"/>
      <c r="M667" s="49">
        <v>1</v>
      </c>
      <c r="N667" s="9">
        <v>9</v>
      </c>
      <c r="O667" s="9">
        <v>36</v>
      </c>
    </row>
    <row r="668" spans="1:15" s="9" customFormat="1" ht="27.75" customHeight="1" x14ac:dyDescent="0.25">
      <c r="A668" s="9" t="s">
        <v>284</v>
      </c>
      <c r="B668" s="9" t="s">
        <v>285</v>
      </c>
      <c r="D668" s="9" t="s">
        <v>338</v>
      </c>
      <c r="E668" s="9" t="s">
        <v>88</v>
      </c>
      <c r="F668" s="49"/>
      <c r="G668" s="11" t="s">
        <v>1062</v>
      </c>
      <c r="H668" s="10"/>
      <c r="I668" s="10"/>
      <c r="J668" s="11"/>
      <c r="K668" s="11"/>
      <c r="M668" s="49">
        <v>2</v>
      </c>
      <c r="N668" s="9">
        <v>9</v>
      </c>
      <c r="O668" s="9">
        <v>89</v>
      </c>
    </row>
    <row r="669" spans="1:15" s="9" customFormat="1" ht="27.75" customHeight="1" x14ac:dyDescent="0.25">
      <c r="A669" s="9" t="s">
        <v>284</v>
      </c>
      <c r="B669" s="9" t="s">
        <v>285</v>
      </c>
      <c r="D669" s="9" t="s">
        <v>338</v>
      </c>
      <c r="E669" s="9" t="s">
        <v>91</v>
      </c>
      <c r="F669" s="49"/>
      <c r="G669" s="11" t="s">
        <v>1064</v>
      </c>
      <c r="H669" s="10"/>
      <c r="I669" s="10"/>
      <c r="J669" s="11"/>
      <c r="K669" s="11"/>
      <c r="M669" s="49">
        <v>1</v>
      </c>
      <c r="N669" s="9">
        <v>9</v>
      </c>
      <c r="O669" s="9">
        <v>252</v>
      </c>
    </row>
    <row r="670" spans="1:15" s="9" customFormat="1" ht="27.75" customHeight="1" x14ac:dyDescent="0.25">
      <c r="A670" s="9" t="s">
        <v>284</v>
      </c>
      <c r="B670" s="9" t="s">
        <v>285</v>
      </c>
      <c r="D670" s="9" t="s">
        <v>338</v>
      </c>
      <c r="E670" s="9" t="s">
        <v>92</v>
      </c>
      <c r="F670" s="49"/>
      <c r="G670" s="11" t="s">
        <v>992</v>
      </c>
      <c r="H670" s="10"/>
      <c r="I670" s="10"/>
      <c r="J670" s="11"/>
      <c r="K670" s="11"/>
      <c r="M670" s="49">
        <v>1</v>
      </c>
      <c r="N670" s="9">
        <v>9</v>
      </c>
      <c r="O670" s="9">
        <v>36</v>
      </c>
    </row>
    <row r="671" spans="1:15" s="9" customFormat="1" ht="27.75" customHeight="1" x14ac:dyDescent="0.25">
      <c r="A671" s="9" t="s">
        <v>284</v>
      </c>
      <c r="B671" s="9" t="s">
        <v>285</v>
      </c>
      <c r="D671" s="9" t="s">
        <v>338</v>
      </c>
      <c r="E671" s="9" t="s">
        <v>141</v>
      </c>
      <c r="F671" s="49"/>
      <c r="G671" s="11" t="s">
        <v>1042</v>
      </c>
      <c r="H671" s="10"/>
      <c r="I671" s="10"/>
      <c r="J671" s="11"/>
      <c r="K671" s="11"/>
      <c r="M671" s="49">
        <v>1</v>
      </c>
      <c r="N671" s="9">
        <v>9</v>
      </c>
      <c r="O671" s="9">
        <v>252</v>
      </c>
    </row>
    <row r="672" spans="1:15" s="9" customFormat="1" ht="27.75" customHeight="1" x14ac:dyDescent="0.25">
      <c r="A672" s="9" t="s">
        <v>284</v>
      </c>
      <c r="B672" s="9" t="s">
        <v>285</v>
      </c>
      <c r="D672" s="9" t="s">
        <v>338</v>
      </c>
      <c r="E672" s="9" t="s">
        <v>93</v>
      </c>
      <c r="F672" s="49"/>
      <c r="G672" s="11" t="s">
        <v>993</v>
      </c>
      <c r="H672" s="10"/>
      <c r="I672" s="10"/>
      <c r="J672" s="11"/>
      <c r="K672" s="11"/>
      <c r="M672" s="49">
        <v>2</v>
      </c>
      <c r="N672" s="9">
        <v>9</v>
      </c>
      <c r="O672" s="9">
        <v>72</v>
      </c>
    </row>
    <row r="673" spans="1:15" s="9" customFormat="1" ht="27.75" customHeight="1" x14ac:dyDescent="0.25">
      <c r="A673" s="9" t="s">
        <v>283</v>
      </c>
      <c r="B673" s="9" t="s">
        <v>238</v>
      </c>
      <c r="D673" s="9" t="s">
        <v>500</v>
      </c>
      <c r="E673" s="9" t="s">
        <v>177</v>
      </c>
      <c r="F673" s="49"/>
      <c r="G673" s="11" t="s">
        <v>1099</v>
      </c>
      <c r="H673" s="10"/>
      <c r="I673" s="10"/>
      <c r="J673" s="11"/>
      <c r="K673" s="11"/>
      <c r="M673" s="49">
        <v>2</v>
      </c>
      <c r="N673" s="9">
        <v>4</v>
      </c>
      <c r="O673" s="9">
        <v>32</v>
      </c>
    </row>
    <row r="674" spans="1:15" s="9" customFormat="1" ht="27.75" customHeight="1" x14ac:dyDescent="0.25">
      <c r="A674" s="9" t="s">
        <v>283</v>
      </c>
      <c r="B674" s="9" t="s">
        <v>238</v>
      </c>
      <c r="D674" s="9" t="s">
        <v>500</v>
      </c>
      <c r="E674" s="9" t="s">
        <v>345</v>
      </c>
      <c r="F674" s="49"/>
      <c r="G674" s="11" t="s">
        <v>1052</v>
      </c>
      <c r="H674" s="10"/>
      <c r="I674" s="10"/>
      <c r="J674" s="11"/>
      <c r="K674" s="11"/>
      <c r="M674" s="49">
        <v>2</v>
      </c>
      <c r="N674" s="9">
        <v>9</v>
      </c>
      <c r="O674" s="9">
        <v>80</v>
      </c>
    </row>
    <row r="675" spans="1:15" s="9" customFormat="1" ht="27.75" customHeight="1" x14ac:dyDescent="0.25">
      <c r="A675" s="9" t="s">
        <v>283</v>
      </c>
      <c r="B675" s="9" t="s">
        <v>238</v>
      </c>
      <c r="D675" s="9" t="s">
        <v>501</v>
      </c>
      <c r="E675" s="9" t="s">
        <v>131</v>
      </c>
      <c r="F675" s="49"/>
      <c r="G675" s="11" t="s">
        <v>1084</v>
      </c>
      <c r="H675" s="10"/>
      <c r="I675" s="10"/>
      <c r="J675" s="11"/>
      <c r="K675" s="11"/>
      <c r="M675" s="49">
        <v>8</v>
      </c>
      <c r="N675" s="9">
        <v>5</v>
      </c>
      <c r="O675" s="9">
        <v>172</v>
      </c>
    </row>
    <row r="676" spans="1:15" s="9" customFormat="1" ht="27.75" customHeight="1" x14ac:dyDescent="0.25">
      <c r="A676" s="9" t="s">
        <v>283</v>
      </c>
      <c r="B676" s="9" t="s">
        <v>238</v>
      </c>
      <c r="D676" s="9" t="s">
        <v>501</v>
      </c>
      <c r="E676" s="9" t="s">
        <v>151</v>
      </c>
      <c r="F676" s="49"/>
      <c r="G676" s="11" t="s">
        <v>1100</v>
      </c>
      <c r="H676" s="10"/>
      <c r="I676" s="10"/>
      <c r="J676" s="11"/>
      <c r="K676" s="11"/>
      <c r="M676" s="49">
        <v>1</v>
      </c>
      <c r="N676" s="9">
        <v>12</v>
      </c>
      <c r="O676" s="9">
        <v>66</v>
      </c>
    </row>
    <row r="677" spans="1:15" s="9" customFormat="1" ht="27.75" customHeight="1" x14ac:dyDescent="0.25">
      <c r="A677" s="9" t="s">
        <v>283</v>
      </c>
      <c r="B677" s="9" t="s">
        <v>238</v>
      </c>
      <c r="D677" s="9" t="s">
        <v>236</v>
      </c>
      <c r="E677" s="9" t="s">
        <v>164</v>
      </c>
      <c r="F677" s="49"/>
      <c r="G677" s="11" t="s">
        <v>1081</v>
      </c>
      <c r="H677" s="10"/>
      <c r="I677" s="10"/>
      <c r="J677" s="11"/>
      <c r="K677" s="11"/>
      <c r="M677" s="49">
        <v>3</v>
      </c>
      <c r="N677" s="9">
        <v>9</v>
      </c>
      <c r="O677" s="9">
        <v>77</v>
      </c>
    </row>
    <row r="678" spans="1:15" s="9" customFormat="1" ht="27.75" customHeight="1" x14ac:dyDescent="0.25">
      <c r="A678" s="9" t="s">
        <v>283</v>
      </c>
      <c r="B678" s="9" t="s">
        <v>238</v>
      </c>
      <c r="D678" s="9" t="s">
        <v>499</v>
      </c>
      <c r="E678" s="9" t="s">
        <v>138</v>
      </c>
      <c r="F678" s="49" t="s">
        <v>91</v>
      </c>
      <c r="G678" s="11" t="s">
        <v>1053</v>
      </c>
      <c r="H678" s="10"/>
      <c r="I678" s="10"/>
      <c r="J678" s="11"/>
      <c r="K678" s="11"/>
      <c r="M678" s="49">
        <v>1</v>
      </c>
      <c r="N678" s="9">
        <v>17</v>
      </c>
      <c r="O678" s="9">
        <v>102</v>
      </c>
    </row>
    <row r="679" spans="1:15" s="9" customFormat="1" ht="27.75" customHeight="1" x14ac:dyDescent="0.25">
      <c r="A679" s="9" t="s">
        <v>283</v>
      </c>
      <c r="B679" s="9" t="s">
        <v>238</v>
      </c>
      <c r="D679" s="9" t="s">
        <v>429</v>
      </c>
      <c r="E679" s="9" t="s">
        <v>102</v>
      </c>
      <c r="F679" s="49"/>
      <c r="G679" s="11" t="s">
        <v>1054</v>
      </c>
      <c r="H679" s="10"/>
      <c r="I679" s="10"/>
      <c r="J679" s="11"/>
      <c r="K679" s="11"/>
      <c r="M679" s="49">
        <v>2</v>
      </c>
      <c r="N679" s="9">
        <v>4</v>
      </c>
      <c r="O679" s="9">
        <v>40</v>
      </c>
    </row>
    <row r="680" spans="1:15" s="9" customFormat="1" ht="27.75" customHeight="1" x14ac:dyDescent="0.25">
      <c r="A680" s="9" t="s">
        <v>283</v>
      </c>
      <c r="B680" s="9" t="s">
        <v>238</v>
      </c>
      <c r="D680" s="9" t="s">
        <v>429</v>
      </c>
      <c r="E680" s="9" t="s">
        <v>137</v>
      </c>
      <c r="F680" s="49"/>
      <c r="G680" s="11" t="s">
        <v>1055</v>
      </c>
      <c r="H680" s="10"/>
      <c r="I680" s="10"/>
      <c r="J680" s="11"/>
      <c r="K680" s="11"/>
      <c r="M680" s="49">
        <v>4</v>
      </c>
      <c r="N680" s="9">
        <v>5</v>
      </c>
      <c r="O680" s="9">
        <v>80</v>
      </c>
    </row>
    <row r="681" spans="1:15" s="9" customFormat="1" ht="27.75" customHeight="1" x14ac:dyDescent="0.25">
      <c r="A681" s="9" t="s">
        <v>275</v>
      </c>
      <c r="B681" s="9" t="s">
        <v>380</v>
      </c>
      <c r="D681" s="9" t="s">
        <v>496</v>
      </c>
      <c r="E681" s="9" t="s">
        <v>372</v>
      </c>
      <c r="F681" s="49"/>
      <c r="G681" s="11" t="s">
        <v>999</v>
      </c>
      <c r="H681" s="10"/>
      <c r="I681" s="10"/>
      <c r="J681" s="11"/>
      <c r="K681" s="11"/>
      <c r="M681" s="49">
        <v>2</v>
      </c>
      <c r="N681" s="9">
        <v>5</v>
      </c>
      <c r="O681" s="9">
        <v>28</v>
      </c>
    </row>
    <row r="682" spans="1:15" s="9" customFormat="1" ht="27.75" customHeight="1" x14ac:dyDescent="0.25">
      <c r="A682" s="9" t="s">
        <v>275</v>
      </c>
      <c r="B682" s="9" t="s">
        <v>380</v>
      </c>
      <c r="D682" s="9" t="s">
        <v>494</v>
      </c>
      <c r="E682" s="9" t="s">
        <v>154</v>
      </c>
      <c r="F682" s="49"/>
      <c r="G682" s="11" t="s">
        <v>1007</v>
      </c>
      <c r="H682" s="10"/>
      <c r="I682" s="10"/>
      <c r="J682" s="11"/>
      <c r="K682" s="11"/>
      <c r="M682" s="49">
        <v>8</v>
      </c>
      <c r="N682" s="9">
        <v>7</v>
      </c>
      <c r="O682" s="9">
        <v>224</v>
      </c>
    </row>
    <row r="683" spans="1:15" s="9" customFormat="1" ht="27.75" customHeight="1" x14ac:dyDescent="0.25">
      <c r="A683" s="9" t="s">
        <v>275</v>
      </c>
      <c r="B683" s="9" t="s">
        <v>380</v>
      </c>
      <c r="D683" s="9" t="s">
        <v>494</v>
      </c>
      <c r="E683" s="9" t="s">
        <v>116</v>
      </c>
      <c r="F683" s="49"/>
      <c r="G683" s="11" t="s">
        <v>1000</v>
      </c>
      <c r="H683" s="10"/>
      <c r="I683" s="10"/>
      <c r="J683" s="11"/>
      <c r="K683" s="11"/>
      <c r="M683" s="49">
        <v>8</v>
      </c>
      <c r="N683" s="9">
        <v>7</v>
      </c>
      <c r="O683" s="9">
        <v>224</v>
      </c>
    </row>
    <row r="684" spans="1:15" s="9" customFormat="1" ht="27.75" customHeight="1" x14ac:dyDescent="0.25">
      <c r="A684" s="9" t="s">
        <v>275</v>
      </c>
      <c r="B684" s="9" t="s">
        <v>380</v>
      </c>
      <c r="D684" s="9" t="s">
        <v>494</v>
      </c>
      <c r="E684" s="9" t="s">
        <v>184</v>
      </c>
      <c r="F684" s="49"/>
      <c r="G684" s="11" t="s">
        <v>985</v>
      </c>
      <c r="H684" s="10"/>
      <c r="I684" s="10"/>
      <c r="J684" s="11"/>
      <c r="K684" s="11"/>
      <c r="M684" s="49">
        <v>1</v>
      </c>
      <c r="N684" s="9">
        <v>12</v>
      </c>
      <c r="O684" s="9">
        <v>84</v>
      </c>
    </row>
    <row r="685" spans="1:15" s="9" customFormat="1" ht="27.75" customHeight="1" x14ac:dyDescent="0.25">
      <c r="A685" s="9" t="s">
        <v>275</v>
      </c>
      <c r="B685" s="9" t="s">
        <v>380</v>
      </c>
      <c r="D685" s="9" t="s">
        <v>497</v>
      </c>
      <c r="E685" s="9" t="s">
        <v>90</v>
      </c>
      <c r="F685" s="49"/>
      <c r="G685" s="11" t="s">
        <v>1001</v>
      </c>
      <c r="H685" s="10"/>
      <c r="I685" s="10"/>
      <c r="J685" s="11"/>
      <c r="K685" s="11"/>
      <c r="M685" s="49">
        <v>5</v>
      </c>
      <c r="N685" s="9">
        <v>9</v>
      </c>
      <c r="O685" s="9">
        <v>134</v>
      </c>
    </row>
    <row r="686" spans="1:15" s="9" customFormat="1" ht="27.75" customHeight="1" x14ac:dyDescent="0.25">
      <c r="A686" s="9" t="s">
        <v>275</v>
      </c>
      <c r="B686" s="9" t="s">
        <v>380</v>
      </c>
      <c r="D686" s="9" t="s">
        <v>497</v>
      </c>
      <c r="E686" s="9" t="s">
        <v>143</v>
      </c>
      <c r="F686" s="49"/>
      <c r="G686" s="11" t="s">
        <v>1008</v>
      </c>
      <c r="H686" s="10"/>
      <c r="I686" s="10"/>
      <c r="J686" s="11"/>
      <c r="K686" s="11"/>
      <c r="M686" s="49">
        <v>9</v>
      </c>
      <c r="N686" s="9">
        <v>5</v>
      </c>
      <c r="O686" s="9">
        <v>134</v>
      </c>
    </row>
    <row r="687" spans="1:15" s="9" customFormat="1" ht="27.75" customHeight="1" x14ac:dyDescent="0.25">
      <c r="A687" s="9" t="s">
        <v>275</v>
      </c>
      <c r="B687" s="9" t="s">
        <v>380</v>
      </c>
      <c r="D687" s="9" t="s">
        <v>498</v>
      </c>
      <c r="E687" s="9" t="s">
        <v>101</v>
      </c>
      <c r="F687" s="49"/>
      <c r="G687" s="11" t="s">
        <v>1009</v>
      </c>
      <c r="H687" s="10"/>
      <c r="I687" s="10"/>
      <c r="J687" s="11"/>
      <c r="K687" s="11"/>
      <c r="M687" s="49">
        <v>3</v>
      </c>
      <c r="N687" s="9">
        <v>3</v>
      </c>
      <c r="O687" s="9">
        <v>18</v>
      </c>
    </row>
    <row r="688" spans="1:15" s="9" customFormat="1" ht="27.75" customHeight="1" x14ac:dyDescent="0.25">
      <c r="A688" s="9" t="s">
        <v>275</v>
      </c>
      <c r="B688" s="9" t="s">
        <v>380</v>
      </c>
      <c r="D688" s="9" t="s">
        <v>498</v>
      </c>
      <c r="E688" s="9" t="s">
        <v>217</v>
      </c>
      <c r="F688" s="49"/>
      <c r="G688" s="11" t="s">
        <v>1025</v>
      </c>
      <c r="H688" s="10"/>
      <c r="I688" s="10"/>
      <c r="J688" s="11"/>
      <c r="K688" s="11"/>
      <c r="M688" s="49">
        <v>5</v>
      </c>
      <c r="N688" s="9">
        <v>5</v>
      </c>
      <c r="O688" s="9">
        <v>80</v>
      </c>
    </row>
    <row r="689" spans="1:15" s="9" customFormat="1" ht="27.75" customHeight="1" x14ac:dyDescent="0.25">
      <c r="A689" s="9" t="s">
        <v>283</v>
      </c>
      <c r="B689" s="9" t="s">
        <v>238</v>
      </c>
      <c r="D689" s="9" t="s">
        <v>504</v>
      </c>
      <c r="E689" s="9" t="s">
        <v>339</v>
      </c>
      <c r="F689" s="49"/>
      <c r="G689" s="11" t="s">
        <v>1104</v>
      </c>
      <c r="H689" s="10"/>
      <c r="I689" s="10"/>
      <c r="J689" s="11"/>
      <c r="K689" s="11"/>
      <c r="M689" s="49">
        <v>3</v>
      </c>
      <c r="N689" s="9">
        <v>9</v>
      </c>
      <c r="O689" s="9">
        <v>179</v>
      </c>
    </row>
    <row r="690" spans="1:15" s="9" customFormat="1" ht="27.75" customHeight="1" x14ac:dyDescent="0.25">
      <c r="A690" s="9" t="s">
        <v>283</v>
      </c>
      <c r="B690" s="9" t="s">
        <v>238</v>
      </c>
      <c r="D690" s="9" t="s">
        <v>504</v>
      </c>
      <c r="E690" s="9" t="s">
        <v>386</v>
      </c>
      <c r="F690" s="49"/>
      <c r="G690" s="11" t="s">
        <v>1105</v>
      </c>
      <c r="H690" s="10"/>
      <c r="I690" s="10"/>
      <c r="J690" s="11"/>
      <c r="K690" s="11"/>
      <c r="M690" s="49">
        <v>4</v>
      </c>
      <c r="N690" s="9">
        <v>5</v>
      </c>
      <c r="O690" s="9">
        <v>68</v>
      </c>
    </row>
    <row r="691" spans="1:15" s="9" customFormat="1" ht="27.75" customHeight="1" x14ac:dyDescent="0.25">
      <c r="A691" s="9" t="s">
        <v>283</v>
      </c>
      <c r="B691" s="9" t="s">
        <v>238</v>
      </c>
      <c r="D691" s="9" t="s">
        <v>506</v>
      </c>
      <c r="E691" s="9" t="s">
        <v>125</v>
      </c>
      <c r="F691" s="49"/>
      <c r="G691" s="11" t="s">
        <v>1106</v>
      </c>
      <c r="H691" s="10"/>
      <c r="I691" s="10"/>
      <c r="J691" s="11"/>
      <c r="K691" s="11"/>
      <c r="M691" s="49">
        <v>4</v>
      </c>
      <c r="N691" s="9">
        <v>5</v>
      </c>
      <c r="O691" s="9">
        <v>80</v>
      </c>
    </row>
    <row r="692" spans="1:15" s="9" customFormat="1" ht="27.75" customHeight="1" x14ac:dyDescent="0.25">
      <c r="A692" s="9" t="s">
        <v>283</v>
      </c>
      <c r="B692" s="9" t="s">
        <v>238</v>
      </c>
      <c r="D692" s="9" t="s">
        <v>506</v>
      </c>
      <c r="E692" s="9" t="s">
        <v>144</v>
      </c>
      <c r="F692" s="49"/>
      <c r="G692" s="11" t="s">
        <v>1082</v>
      </c>
      <c r="H692" s="10"/>
      <c r="I692" s="10"/>
      <c r="J692" s="11"/>
      <c r="K692" s="11"/>
      <c r="M692" s="49">
        <v>2</v>
      </c>
      <c r="O692" s="9">
        <v>61</v>
      </c>
    </row>
    <row r="693" spans="1:15" s="9" customFormat="1" ht="27.75" customHeight="1" x14ac:dyDescent="0.25">
      <c r="A693" s="9" t="s">
        <v>283</v>
      </c>
      <c r="B693" s="9" t="s">
        <v>427</v>
      </c>
      <c r="D693" s="9" t="s">
        <v>505</v>
      </c>
      <c r="E693" s="9" t="s">
        <v>141</v>
      </c>
      <c r="F693" s="49"/>
      <c r="G693" s="11" t="s">
        <v>1088</v>
      </c>
      <c r="H693" s="10"/>
      <c r="I693" s="10"/>
      <c r="J693" s="11"/>
      <c r="K693" s="11"/>
      <c r="M693" s="49">
        <v>6</v>
      </c>
      <c r="N693" s="9">
        <v>5</v>
      </c>
      <c r="O693" s="9">
        <v>88</v>
      </c>
    </row>
    <row r="694" spans="1:15" s="9" customFormat="1" ht="27.75" customHeight="1" x14ac:dyDescent="0.25">
      <c r="A694" s="9" t="s">
        <v>283</v>
      </c>
      <c r="B694" s="9" t="s">
        <v>427</v>
      </c>
      <c r="D694" s="9" t="s">
        <v>505</v>
      </c>
      <c r="E694" s="9" t="s">
        <v>93</v>
      </c>
      <c r="F694" s="49"/>
      <c r="G694" s="11" t="s">
        <v>1089</v>
      </c>
      <c r="H694" s="10"/>
      <c r="I694" s="10"/>
      <c r="J694" s="11"/>
      <c r="K694" s="11"/>
      <c r="M694" s="49">
        <v>6</v>
      </c>
      <c r="N694" s="9">
        <v>5</v>
      </c>
      <c r="O694" s="9">
        <v>89</v>
      </c>
    </row>
    <row r="695" spans="1:15" s="9" customFormat="1" ht="27.75" customHeight="1" x14ac:dyDescent="0.25">
      <c r="A695" s="9" t="s">
        <v>275</v>
      </c>
      <c r="B695" s="9" t="s">
        <v>380</v>
      </c>
      <c r="D695" s="9" t="s">
        <v>498</v>
      </c>
      <c r="E695" s="9" t="s">
        <v>218</v>
      </c>
      <c r="F695" s="49"/>
      <c r="G695" s="11" t="s">
        <v>986</v>
      </c>
      <c r="H695" s="10"/>
      <c r="I695" s="10"/>
      <c r="J695" s="11"/>
      <c r="K695" s="11"/>
      <c r="M695" s="49">
        <v>3</v>
      </c>
      <c r="N695" s="9">
        <v>5</v>
      </c>
      <c r="O695" s="9">
        <v>46</v>
      </c>
    </row>
    <row r="696" spans="1:15" s="9" customFormat="1" ht="27.75" customHeight="1" x14ac:dyDescent="0.25">
      <c r="A696" s="9" t="s">
        <v>275</v>
      </c>
      <c r="B696" s="9" t="s">
        <v>380</v>
      </c>
      <c r="D696" s="9" t="s">
        <v>498</v>
      </c>
      <c r="E696" s="9" t="s">
        <v>219</v>
      </c>
      <c r="F696" s="49"/>
      <c r="G696" s="11" t="s">
        <v>987</v>
      </c>
      <c r="H696" s="10"/>
      <c r="I696" s="10"/>
      <c r="J696" s="11"/>
      <c r="K696" s="11"/>
      <c r="M696" s="49">
        <v>9</v>
      </c>
      <c r="N696" s="9">
        <v>5</v>
      </c>
      <c r="O696" s="9">
        <v>114</v>
      </c>
    </row>
    <row r="697" spans="1:15" s="9" customFormat="1" ht="27.75" customHeight="1" x14ac:dyDescent="0.25">
      <c r="A697" s="9" t="s">
        <v>275</v>
      </c>
      <c r="B697" s="9" t="s">
        <v>380</v>
      </c>
      <c r="D697" s="9" t="s">
        <v>498</v>
      </c>
      <c r="E697" s="9" t="s">
        <v>98</v>
      </c>
      <c r="F697" s="49"/>
      <c r="G697" s="11" t="s">
        <v>1002</v>
      </c>
      <c r="H697" s="10"/>
      <c r="I697" s="10"/>
      <c r="J697" s="11"/>
      <c r="K697" s="11"/>
      <c r="M697" s="49">
        <v>4</v>
      </c>
      <c r="N697" s="9">
        <v>5</v>
      </c>
      <c r="O697" s="9">
        <v>61</v>
      </c>
    </row>
    <row r="698" spans="1:15" s="9" customFormat="1" ht="27.75" customHeight="1" x14ac:dyDescent="0.25">
      <c r="A698" s="9" t="s">
        <v>284</v>
      </c>
      <c r="B698" s="9" t="s">
        <v>285</v>
      </c>
      <c r="D698" s="9" t="s">
        <v>338</v>
      </c>
      <c r="E698" s="9" t="s">
        <v>151</v>
      </c>
      <c r="F698" s="49"/>
      <c r="G698" s="11" t="s">
        <v>994</v>
      </c>
      <c r="H698" s="10"/>
      <c r="I698" s="10"/>
      <c r="J698" s="11"/>
      <c r="K698" s="11"/>
      <c r="M698" s="49">
        <v>1</v>
      </c>
      <c r="N698" s="9">
        <v>9</v>
      </c>
      <c r="O698" s="9">
        <v>143</v>
      </c>
    </row>
    <row r="699" spans="1:15" s="9" customFormat="1" ht="27.75" customHeight="1" x14ac:dyDescent="0.25">
      <c r="A699" s="9" t="s">
        <v>284</v>
      </c>
      <c r="B699" s="9" t="s">
        <v>285</v>
      </c>
      <c r="D699" s="9" t="s">
        <v>338</v>
      </c>
      <c r="E699" s="9" t="s">
        <v>132</v>
      </c>
      <c r="F699" s="49"/>
      <c r="G699" s="11" t="s">
        <v>1043</v>
      </c>
      <c r="H699" s="10"/>
      <c r="I699" s="10"/>
      <c r="J699" s="11"/>
      <c r="K699" s="11"/>
      <c r="M699" s="49">
        <v>2</v>
      </c>
      <c r="N699" s="9">
        <v>9</v>
      </c>
      <c r="O699" s="9">
        <v>72</v>
      </c>
    </row>
    <row r="700" spans="1:15" s="9" customFormat="1" ht="27.75" customHeight="1" x14ac:dyDescent="0.25">
      <c r="A700" s="9" t="s">
        <v>284</v>
      </c>
      <c r="B700" s="9" t="s">
        <v>285</v>
      </c>
      <c r="D700" s="9" t="s">
        <v>338</v>
      </c>
      <c r="E700" s="9" t="s">
        <v>162</v>
      </c>
      <c r="F700" s="49"/>
      <c r="G700" s="11" t="s">
        <v>1027</v>
      </c>
      <c r="H700" s="10"/>
      <c r="I700" s="10"/>
      <c r="J700" s="11"/>
      <c r="K700" s="11"/>
      <c r="M700" s="49">
        <v>1</v>
      </c>
      <c r="N700" s="9">
        <v>9</v>
      </c>
      <c r="O700" s="9">
        <v>72</v>
      </c>
    </row>
    <row r="701" spans="1:15" s="9" customFormat="1" ht="27.75" customHeight="1" x14ac:dyDescent="0.25">
      <c r="A701" s="9" t="s">
        <v>284</v>
      </c>
      <c r="B701" s="9" t="s">
        <v>285</v>
      </c>
      <c r="D701" s="9" t="s">
        <v>338</v>
      </c>
      <c r="E701" s="9" t="s">
        <v>94</v>
      </c>
      <c r="F701" s="49"/>
      <c r="G701" s="11" t="s">
        <v>1028</v>
      </c>
      <c r="H701" s="10"/>
      <c r="I701" s="10"/>
      <c r="J701" s="11"/>
      <c r="K701" s="11"/>
      <c r="M701" s="49">
        <v>4</v>
      </c>
      <c r="N701" s="9">
        <v>9</v>
      </c>
      <c r="O701" s="9">
        <v>144</v>
      </c>
    </row>
    <row r="702" spans="1:15" s="9" customFormat="1" ht="27.75" customHeight="1" x14ac:dyDescent="0.25">
      <c r="A702" s="9" t="s">
        <v>284</v>
      </c>
      <c r="B702" s="9" t="s">
        <v>285</v>
      </c>
      <c r="D702" s="9" t="s">
        <v>338</v>
      </c>
      <c r="E702" s="9" t="s">
        <v>95</v>
      </c>
      <c r="F702" s="49"/>
      <c r="G702" s="11" t="s">
        <v>1066</v>
      </c>
      <c r="H702" s="10"/>
      <c r="I702" s="10"/>
      <c r="J702" s="11"/>
      <c r="K702" s="11"/>
      <c r="M702" s="49">
        <v>3</v>
      </c>
      <c r="N702" s="9">
        <v>9</v>
      </c>
      <c r="O702" s="9">
        <v>108</v>
      </c>
    </row>
    <row r="703" spans="1:15" s="9" customFormat="1" ht="27.75" customHeight="1" x14ac:dyDescent="0.25">
      <c r="A703" s="9" t="s">
        <v>284</v>
      </c>
      <c r="B703" s="9" t="s">
        <v>285</v>
      </c>
      <c r="D703" s="9" t="s">
        <v>338</v>
      </c>
      <c r="E703" s="9" t="s">
        <v>108</v>
      </c>
      <c r="F703" s="49"/>
      <c r="G703" s="11" t="s">
        <v>1068</v>
      </c>
      <c r="H703" s="10"/>
      <c r="I703" s="10"/>
      <c r="J703" s="11"/>
      <c r="K703" s="11"/>
      <c r="M703" s="49">
        <v>3</v>
      </c>
      <c r="N703" s="9">
        <v>9</v>
      </c>
      <c r="O703" s="9">
        <v>108</v>
      </c>
    </row>
    <row r="704" spans="1:15" s="9" customFormat="1" ht="27.75" customHeight="1" x14ac:dyDescent="0.25">
      <c r="A704" s="9" t="s">
        <v>284</v>
      </c>
      <c r="B704" s="9" t="s">
        <v>285</v>
      </c>
      <c r="D704" s="9" t="s">
        <v>338</v>
      </c>
      <c r="E704" s="9" t="s">
        <v>137</v>
      </c>
      <c r="F704" s="49"/>
      <c r="G704" s="11" t="s">
        <v>1044</v>
      </c>
      <c r="H704" s="10"/>
      <c r="I704" s="10"/>
      <c r="J704" s="11"/>
      <c r="K704" s="11"/>
      <c r="M704" s="49">
        <v>3</v>
      </c>
      <c r="N704" s="9">
        <v>9</v>
      </c>
      <c r="O704" s="9">
        <v>108</v>
      </c>
    </row>
    <row r="705" spans="1:15" s="9" customFormat="1" ht="27.75" customHeight="1" x14ac:dyDescent="0.25">
      <c r="A705" s="9" t="s">
        <v>284</v>
      </c>
      <c r="B705" s="9" t="s">
        <v>285</v>
      </c>
      <c r="D705" s="9" t="s">
        <v>240</v>
      </c>
      <c r="E705" s="9" t="s">
        <v>88</v>
      </c>
      <c r="F705" s="49"/>
      <c r="G705" s="11" t="s">
        <v>1045</v>
      </c>
      <c r="H705" s="10"/>
      <c r="I705" s="10"/>
      <c r="J705" s="11"/>
      <c r="K705" s="11"/>
      <c r="M705" s="49">
        <v>2</v>
      </c>
      <c r="N705" s="9">
        <v>5</v>
      </c>
      <c r="O705" s="9">
        <v>120</v>
      </c>
    </row>
    <row r="706" spans="1:15" s="9" customFormat="1" ht="27.75" customHeight="1" x14ac:dyDescent="0.25">
      <c r="A706" s="9" t="s">
        <v>284</v>
      </c>
      <c r="B706" s="9" t="s">
        <v>285</v>
      </c>
      <c r="D706" s="9" t="s">
        <v>240</v>
      </c>
      <c r="E706" s="9" t="s">
        <v>91</v>
      </c>
      <c r="F706" s="49"/>
      <c r="G706" s="11" t="s">
        <v>1029</v>
      </c>
      <c r="H706" s="10"/>
      <c r="I706" s="10"/>
      <c r="J706" s="11"/>
      <c r="K706" s="11"/>
      <c r="M706" s="49">
        <v>8</v>
      </c>
      <c r="N706" s="9">
        <v>5</v>
      </c>
      <c r="O706" s="9">
        <v>96</v>
      </c>
    </row>
    <row r="707" spans="1:15" s="9" customFormat="1" ht="27.75" customHeight="1" x14ac:dyDescent="0.25">
      <c r="A707" s="9" t="s">
        <v>284</v>
      </c>
      <c r="B707" s="9" t="s">
        <v>285</v>
      </c>
      <c r="D707" s="9" t="s">
        <v>240</v>
      </c>
      <c r="E707" s="9" t="s">
        <v>123</v>
      </c>
      <c r="F707" s="49"/>
      <c r="G707" s="11" t="s">
        <v>1070</v>
      </c>
      <c r="H707" s="10"/>
      <c r="I707" s="10"/>
      <c r="J707" s="11"/>
      <c r="K707" s="11"/>
      <c r="M707" s="49">
        <v>8</v>
      </c>
      <c r="N707" s="9">
        <v>9</v>
      </c>
      <c r="O707" s="9">
        <v>271</v>
      </c>
    </row>
    <row r="708" spans="1:15" s="9" customFormat="1" ht="27.75" customHeight="1" x14ac:dyDescent="0.25">
      <c r="A708" s="9" t="s">
        <v>284</v>
      </c>
      <c r="B708" s="9" t="s">
        <v>285</v>
      </c>
      <c r="D708" s="9" t="s">
        <v>240</v>
      </c>
      <c r="E708" s="9" t="s">
        <v>132</v>
      </c>
      <c r="F708" s="49"/>
      <c r="G708" s="11" t="s">
        <v>1072</v>
      </c>
      <c r="H708" s="10"/>
      <c r="I708" s="10"/>
      <c r="J708" s="11"/>
      <c r="K708" s="11"/>
      <c r="M708" s="49">
        <v>8</v>
      </c>
      <c r="N708" s="9">
        <v>10</v>
      </c>
      <c r="O708" s="9">
        <v>320</v>
      </c>
    </row>
    <row r="709" spans="1:15" s="9" customFormat="1" ht="27.75" customHeight="1" x14ac:dyDescent="0.25">
      <c r="A709" s="9" t="s">
        <v>284</v>
      </c>
      <c r="B709" s="9" t="s">
        <v>285</v>
      </c>
      <c r="D709" s="9" t="s">
        <v>240</v>
      </c>
      <c r="E709" s="9" t="s">
        <v>95</v>
      </c>
      <c r="F709" s="49"/>
      <c r="G709" s="11" t="s">
        <v>1031</v>
      </c>
      <c r="H709" s="10"/>
      <c r="I709" s="10"/>
      <c r="J709" s="11"/>
      <c r="K709" s="11"/>
      <c r="M709" s="49">
        <v>1</v>
      </c>
      <c r="N709" s="9">
        <v>9</v>
      </c>
      <c r="O709" s="9">
        <v>36</v>
      </c>
    </row>
    <row r="710" spans="1:15" s="9" customFormat="1" ht="27.75" customHeight="1" x14ac:dyDescent="0.25">
      <c r="A710" s="9" t="s">
        <v>284</v>
      </c>
      <c r="B710" s="9" t="s">
        <v>285</v>
      </c>
      <c r="D710" s="9" t="s">
        <v>240</v>
      </c>
      <c r="E710" s="9" t="s">
        <v>124</v>
      </c>
      <c r="F710" s="49"/>
      <c r="G710" s="11" t="s">
        <v>1074</v>
      </c>
      <c r="H710" s="10"/>
      <c r="I710" s="10"/>
      <c r="J710" s="11"/>
      <c r="K710" s="11"/>
      <c r="M710" s="49">
        <v>1</v>
      </c>
      <c r="N710" s="9">
        <v>9</v>
      </c>
      <c r="O710" s="9">
        <v>36</v>
      </c>
    </row>
    <row r="711" spans="1:15" s="9" customFormat="1" ht="27.75" customHeight="1" x14ac:dyDescent="0.25">
      <c r="A711" s="9" t="s">
        <v>284</v>
      </c>
      <c r="B711" s="9" t="s">
        <v>285</v>
      </c>
      <c r="D711" s="9" t="s">
        <v>364</v>
      </c>
      <c r="E711" s="9" t="s">
        <v>132</v>
      </c>
      <c r="F711" s="49"/>
      <c r="G711" s="11" t="s">
        <v>1047</v>
      </c>
      <c r="H711" s="10"/>
      <c r="I711" s="10"/>
      <c r="J711" s="11"/>
      <c r="K711" s="11"/>
      <c r="M711" s="49">
        <v>1</v>
      </c>
      <c r="N711" s="9">
        <v>9</v>
      </c>
      <c r="O711" s="9">
        <v>36</v>
      </c>
    </row>
    <row r="712" spans="1:15" s="9" customFormat="1" ht="27.75" customHeight="1" x14ac:dyDescent="0.25">
      <c r="A712" s="9" t="s">
        <v>284</v>
      </c>
      <c r="B712" s="9" t="s">
        <v>285</v>
      </c>
      <c r="D712" s="9" t="s">
        <v>364</v>
      </c>
      <c r="E712" s="9" t="s">
        <v>94</v>
      </c>
      <c r="F712" s="49"/>
      <c r="G712" s="11" t="s">
        <v>1048</v>
      </c>
      <c r="H712" s="10"/>
      <c r="I712" s="10"/>
      <c r="J712" s="11"/>
      <c r="K712" s="11"/>
      <c r="M712" s="49">
        <v>1</v>
      </c>
      <c r="N712" s="9">
        <v>9</v>
      </c>
      <c r="O712" s="9">
        <v>36</v>
      </c>
    </row>
    <row r="713" spans="1:15" s="9" customFormat="1" ht="27.75" customHeight="1" x14ac:dyDescent="0.25">
      <c r="A713" s="9" t="s">
        <v>284</v>
      </c>
      <c r="B713" s="9" t="s">
        <v>285</v>
      </c>
      <c r="D713" s="9" t="s">
        <v>243</v>
      </c>
      <c r="E713" s="9" t="s">
        <v>138</v>
      </c>
      <c r="F713" s="49"/>
      <c r="G713" s="11" t="s">
        <v>1017</v>
      </c>
      <c r="H713" s="10"/>
      <c r="I713" s="10"/>
      <c r="J713" s="11"/>
      <c r="K713" s="11"/>
      <c r="M713" s="49">
        <v>2</v>
      </c>
      <c r="N713" s="9">
        <v>9</v>
      </c>
      <c r="O713" s="9">
        <v>72</v>
      </c>
    </row>
    <row r="714" spans="1:15" s="9" customFormat="1" ht="27.75" customHeight="1" x14ac:dyDescent="0.25">
      <c r="A714" s="9" t="s">
        <v>284</v>
      </c>
      <c r="B714" s="9" t="s">
        <v>285</v>
      </c>
      <c r="D714" s="9" t="s">
        <v>243</v>
      </c>
      <c r="E714" s="9" t="s">
        <v>133</v>
      </c>
      <c r="F714" s="49"/>
      <c r="G714" s="11" t="s">
        <v>1050</v>
      </c>
      <c r="H714" s="10"/>
      <c r="I714" s="10"/>
      <c r="J714" s="11"/>
      <c r="K714" s="11"/>
      <c r="M714" s="49">
        <v>4</v>
      </c>
      <c r="N714" s="9">
        <v>9</v>
      </c>
      <c r="O714" s="9">
        <v>144</v>
      </c>
    </row>
    <row r="715" spans="1:15" s="9" customFormat="1" ht="27.75" customHeight="1" x14ac:dyDescent="0.25">
      <c r="A715" s="9" t="s">
        <v>284</v>
      </c>
      <c r="B715" s="9" t="s">
        <v>285</v>
      </c>
      <c r="D715" s="9" t="s">
        <v>347</v>
      </c>
      <c r="E715" s="9" t="s">
        <v>89</v>
      </c>
      <c r="F715" s="49"/>
      <c r="G715" s="11" t="s">
        <v>1018</v>
      </c>
      <c r="H715" s="10"/>
      <c r="I715" s="10"/>
      <c r="J715" s="11"/>
      <c r="K715" s="11"/>
      <c r="M715" s="49">
        <v>5</v>
      </c>
      <c r="N715" s="9">
        <v>9</v>
      </c>
      <c r="O715" s="9">
        <v>180</v>
      </c>
    </row>
    <row r="716" spans="1:15" s="9" customFormat="1" ht="27.75" customHeight="1" x14ac:dyDescent="0.25">
      <c r="A716" s="9" t="s">
        <v>284</v>
      </c>
      <c r="B716" s="9" t="s">
        <v>285</v>
      </c>
      <c r="D716" s="9" t="s">
        <v>347</v>
      </c>
      <c r="E716" s="9" t="s">
        <v>90</v>
      </c>
      <c r="F716" s="49"/>
      <c r="G716" s="11" t="s">
        <v>1056</v>
      </c>
      <c r="H716" s="10"/>
      <c r="I716" s="10"/>
      <c r="J716" s="11"/>
      <c r="K716" s="11"/>
      <c r="M716" s="49">
        <v>1</v>
      </c>
      <c r="N716" s="9">
        <v>14</v>
      </c>
      <c r="O716" s="9">
        <v>112</v>
      </c>
    </row>
    <row r="717" spans="1:15" s="9" customFormat="1" ht="27.75" customHeight="1" x14ac:dyDescent="0.25">
      <c r="A717" s="9" t="s">
        <v>284</v>
      </c>
      <c r="B717" s="9" t="s">
        <v>285</v>
      </c>
      <c r="D717" s="9" t="s">
        <v>326</v>
      </c>
      <c r="E717" s="9" t="s">
        <v>88</v>
      </c>
      <c r="F717" s="49"/>
      <c r="G717" s="11" t="s">
        <v>1012</v>
      </c>
      <c r="H717" s="10"/>
      <c r="I717" s="10"/>
      <c r="J717" s="11"/>
      <c r="K717" s="11"/>
      <c r="M717" s="49">
        <v>1</v>
      </c>
      <c r="N717" s="9">
        <v>9</v>
      </c>
      <c r="O717" s="9">
        <v>108</v>
      </c>
    </row>
    <row r="718" spans="1:15" s="9" customFormat="1" ht="27.75" customHeight="1" x14ac:dyDescent="0.25">
      <c r="A718" s="9" t="s">
        <v>284</v>
      </c>
      <c r="B718" s="9" t="s">
        <v>285</v>
      </c>
      <c r="D718" s="9" t="s">
        <v>326</v>
      </c>
      <c r="E718" s="9" t="s">
        <v>145</v>
      </c>
      <c r="F718" s="49"/>
      <c r="G718" s="11" t="s">
        <v>1035</v>
      </c>
      <c r="H718" s="10"/>
      <c r="I718" s="10"/>
      <c r="J718" s="11"/>
      <c r="K718" s="11"/>
      <c r="M718" s="49">
        <v>1</v>
      </c>
      <c r="N718" s="9">
        <v>9</v>
      </c>
      <c r="O718" s="9">
        <v>72</v>
      </c>
    </row>
    <row r="719" spans="1:15" s="9" customFormat="1" ht="27.75" customHeight="1" x14ac:dyDescent="0.25">
      <c r="A719" s="9" t="s">
        <v>284</v>
      </c>
      <c r="B719" s="9" t="s">
        <v>285</v>
      </c>
      <c r="D719" s="9" t="s">
        <v>326</v>
      </c>
      <c r="E719" s="9" t="s">
        <v>131</v>
      </c>
      <c r="F719" s="49"/>
      <c r="G719" s="11" t="s">
        <v>1036</v>
      </c>
      <c r="H719" s="10"/>
      <c r="I719" s="10"/>
      <c r="J719" s="11"/>
      <c r="K719" s="11"/>
      <c r="M719" s="49">
        <v>6</v>
      </c>
      <c r="N719" s="9">
        <v>9</v>
      </c>
      <c r="O719" s="9">
        <v>216</v>
      </c>
    </row>
    <row r="720" spans="1:15" s="9" customFormat="1" ht="27.75" customHeight="1" x14ac:dyDescent="0.25">
      <c r="A720" s="9" t="s">
        <v>284</v>
      </c>
      <c r="B720" s="9" t="s">
        <v>285</v>
      </c>
      <c r="D720" s="9" t="s">
        <v>326</v>
      </c>
      <c r="E720" s="9" t="s">
        <v>211</v>
      </c>
      <c r="F720" s="49"/>
      <c r="G720" s="11" t="s">
        <v>1037</v>
      </c>
      <c r="H720" s="10"/>
      <c r="I720" s="10"/>
      <c r="J720" s="11"/>
      <c r="K720" s="11"/>
      <c r="M720" s="49">
        <v>1</v>
      </c>
      <c r="N720" s="9">
        <v>9</v>
      </c>
      <c r="O720" s="9">
        <v>108</v>
      </c>
    </row>
    <row r="721" spans="1:15" s="9" customFormat="1" ht="27.75" customHeight="1" x14ac:dyDescent="0.25">
      <c r="A721" s="9" t="s">
        <v>284</v>
      </c>
      <c r="B721" s="9" t="s">
        <v>285</v>
      </c>
      <c r="D721" s="9" t="s">
        <v>326</v>
      </c>
      <c r="E721" s="9" t="s">
        <v>247</v>
      </c>
      <c r="F721" s="49"/>
      <c r="G721" s="11" t="s">
        <v>1013</v>
      </c>
      <c r="H721" s="10"/>
      <c r="I721" s="10"/>
      <c r="J721" s="11"/>
      <c r="K721" s="11"/>
      <c r="M721" s="49">
        <v>2</v>
      </c>
      <c r="N721" s="9">
        <v>9</v>
      </c>
      <c r="O721" s="9">
        <v>72</v>
      </c>
    </row>
    <row r="722" spans="1:15" s="9" customFormat="1" ht="27.75" customHeight="1" x14ac:dyDescent="0.25">
      <c r="A722" s="9" t="s">
        <v>284</v>
      </c>
      <c r="B722" s="9" t="s">
        <v>285</v>
      </c>
      <c r="D722" s="9" t="s">
        <v>198</v>
      </c>
      <c r="E722" s="9" t="s">
        <v>145</v>
      </c>
      <c r="F722" s="49"/>
      <c r="G722" s="11" t="s">
        <v>1014</v>
      </c>
      <c r="H722" s="10"/>
      <c r="I722" s="10"/>
      <c r="J722" s="11"/>
      <c r="K722" s="11"/>
      <c r="M722" s="49">
        <v>5</v>
      </c>
      <c r="N722" s="9">
        <v>9</v>
      </c>
      <c r="O722" s="9">
        <v>179</v>
      </c>
    </row>
    <row r="723" spans="1:15" s="9" customFormat="1" ht="27.75" customHeight="1" x14ac:dyDescent="0.25">
      <c r="A723" s="9" t="s">
        <v>284</v>
      </c>
      <c r="B723" s="9" t="s">
        <v>285</v>
      </c>
      <c r="D723" s="9" t="s">
        <v>198</v>
      </c>
      <c r="E723" s="9" t="s">
        <v>143</v>
      </c>
      <c r="F723" s="49"/>
      <c r="G723" s="11" t="s">
        <v>988</v>
      </c>
      <c r="H723" s="10"/>
      <c r="I723" s="10"/>
      <c r="J723" s="11"/>
      <c r="K723" s="11"/>
      <c r="M723" s="49">
        <v>3</v>
      </c>
      <c r="N723" s="9">
        <v>9</v>
      </c>
      <c r="O723" s="9">
        <v>108</v>
      </c>
    </row>
    <row r="724" spans="1:15" s="9" customFormat="1" ht="27.75" customHeight="1" x14ac:dyDescent="0.25">
      <c r="A724" s="9" t="s">
        <v>284</v>
      </c>
      <c r="B724" s="9" t="s">
        <v>285</v>
      </c>
      <c r="D724" s="9" t="s">
        <v>198</v>
      </c>
      <c r="E724" s="9" t="s">
        <v>126</v>
      </c>
      <c r="F724" s="49"/>
      <c r="G724" s="11" t="s">
        <v>989</v>
      </c>
      <c r="H724" s="10"/>
      <c r="I724" s="10"/>
      <c r="J724" s="11"/>
      <c r="K724" s="11"/>
      <c r="M724" s="49">
        <v>5</v>
      </c>
      <c r="N724" s="9">
        <v>9</v>
      </c>
      <c r="O724" s="9">
        <v>179</v>
      </c>
    </row>
    <row r="725" spans="1:15" s="9" customFormat="1" ht="27.75" customHeight="1" x14ac:dyDescent="0.25">
      <c r="A725" s="9" t="s">
        <v>284</v>
      </c>
      <c r="B725" s="9" t="s">
        <v>285</v>
      </c>
      <c r="D725" s="9" t="s">
        <v>0</v>
      </c>
      <c r="E725" s="9" t="s">
        <v>89</v>
      </c>
      <c r="F725" s="49"/>
      <c r="G725" s="11" t="s">
        <v>1039</v>
      </c>
      <c r="H725" s="10"/>
      <c r="I725" s="10"/>
      <c r="J725" s="11"/>
      <c r="K725" s="11"/>
      <c r="M725" s="49">
        <v>8</v>
      </c>
      <c r="N725" s="9">
        <v>5</v>
      </c>
      <c r="O725" s="9">
        <v>80</v>
      </c>
    </row>
    <row r="726" spans="1:15" s="9" customFormat="1" ht="27.75" customHeight="1" x14ac:dyDescent="0.25">
      <c r="A726" s="9" t="s">
        <v>284</v>
      </c>
      <c r="B726" s="9" t="s">
        <v>285</v>
      </c>
      <c r="D726" s="9" t="s">
        <v>2</v>
      </c>
      <c r="E726" s="9" t="s">
        <v>138</v>
      </c>
      <c r="F726" s="49"/>
      <c r="G726" s="11" t="s">
        <v>1057</v>
      </c>
      <c r="H726" s="10"/>
      <c r="I726" s="10"/>
      <c r="J726" s="11"/>
      <c r="K726" s="11"/>
      <c r="M726" s="49">
        <v>1</v>
      </c>
      <c r="N726" s="9">
        <v>16</v>
      </c>
      <c r="O726" s="9">
        <v>128</v>
      </c>
    </row>
    <row r="727" spans="1:15" s="9" customFormat="1" ht="27.75" customHeight="1" x14ac:dyDescent="0.25">
      <c r="A727" s="9" t="s">
        <v>284</v>
      </c>
      <c r="B727" s="9" t="s">
        <v>285</v>
      </c>
      <c r="D727" s="9" t="s">
        <v>2</v>
      </c>
      <c r="E727" s="9" t="s">
        <v>88</v>
      </c>
      <c r="F727" s="49"/>
      <c r="G727" s="11" t="s">
        <v>1058</v>
      </c>
      <c r="H727" s="10"/>
      <c r="I727" s="10"/>
      <c r="J727" s="11"/>
      <c r="K727" s="11"/>
      <c r="M727" s="49">
        <v>4</v>
      </c>
      <c r="N727" s="9">
        <v>9</v>
      </c>
      <c r="O727" s="9">
        <v>144</v>
      </c>
    </row>
    <row r="728" spans="1:15" s="9" customFormat="1" ht="27.75" customHeight="1" x14ac:dyDescent="0.25">
      <c r="A728" s="9" t="s">
        <v>284</v>
      </c>
      <c r="B728" s="9" t="s">
        <v>285</v>
      </c>
      <c r="D728" s="9" t="s">
        <v>2</v>
      </c>
      <c r="E728" s="9" t="s">
        <v>92</v>
      </c>
      <c r="F728" s="49"/>
      <c r="G728" s="11" t="s">
        <v>990</v>
      </c>
      <c r="H728" s="10"/>
      <c r="I728" s="10"/>
      <c r="J728" s="11"/>
      <c r="K728" s="11"/>
      <c r="M728" s="49">
        <v>2</v>
      </c>
      <c r="N728" s="9">
        <v>9</v>
      </c>
      <c r="O728" s="9">
        <v>72</v>
      </c>
    </row>
    <row r="729" spans="1:15" s="9" customFormat="1" ht="27.75" customHeight="1" x14ac:dyDescent="0.25">
      <c r="A729" s="9" t="s">
        <v>284</v>
      </c>
      <c r="B729" s="9" t="s">
        <v>285</v>
      </c>
      <c r="D729" s="9" t="s">
        <v>6</v>
      </c>
      <c r="E729" s="9" t="s">
        <v>125</v>
      </c>
      <c r="F729" s="49"/>
      <c r="G729" s="11" t="s">
        <v>1015</v>
      </c>
      <c r="H729" s="10"/>
      <c r="I729" s="10"/>
      <c r="J729" s="11"/>
      <c r="K729" s="11"/>
      <c r="M729" s="49">
        <v>5</v>
      </c>
      <c r="N729" s="9">
        <v>9</v>
      </c>
      <c r="O729" s="9">
        <v>179</v>
      </c>
    </row>
    <row r="730" spans="1:15" s="9" customFormat="1" ht="27.75" customHeight="1" x14ac:dyDescent="0.25">
      <c r="A730" s="9" t="s">
        <v>284</v>
      </c>
      <c r="B730" s="9" t="s">
        <v>285</v>
      </c>
      <c r="D730" s="9" t="s">
        <v>6</v>
      </c>
      <c r="E730" s="9" t="s">
        <v>142</v>
      </c>
      <c r="F730" s="49"/>
      <c r="G730" s="11" t="s">
        <v>1040</v>
      </c>
      <c r="H730" s="10"/>
      <c r="I730" s="10"/>
      <c r="J730" s="11"/>
      <c r="K730" s="11"/>
      <c r="M730" s="49">
        <v>3</v>
      </c>
      <c r="N730" s="9">
        <v>9</v>
      </c>
      <c r="O730" s="9">
        <v>108</v>
      </c>
    </row>
    <row r="731" spans="1:15" s="9" customFormat="1" ht="27.75" customHeight="1" x14ac:dyDescent="0.25">
      <c r="A731" s="9" t="s">
        <v>284</v>
      </c>
      <c r="B731" s="9" t="s">
        <v>285</v>
      </c>
      <c r="D731" s="9" t="s">
        <v>6</v>
      </c>
      <c r="E731" s="9" t="s">
        <v>329</v>
      </c>
      <c r="F731" s="49"/>
      <c r="G731" s="11" t="s">
        <v>1061</v>
      </c>
      <c r="H731" s="10"/>
      <c r="I731" s="10"/>
      <c r="J731" s="11"/>
      <c r="K731" s="11"/>
      <c r="M731" s="49">
        <v>1</v>
      </c>
      <c r="N731" s="9">
        <v>9</v>
      </c>
      <c r="O731" s="9">
        <v>36</v>
      </c>
    </row>
    <row r="732" spans="1:15" s="9" customFormat="1" ht="27.75" customHeight="1" x14ac:dyDescent="0.25">
      <c r="A732" s="9" t="s">
        <v>284</v>
      </c>
      <c r="B732" s="9" t="s">
        <v>285</v>
      </c>
      <c r="D732" s="9" t="s">
        <v>338</v>
      </c>
      <c r="E732" s="9" t="s">
        <v>125</v>
      </c>
      <c r="F732" s="49"/>
      <c r="G732" s="11" t="s">
        <v>1041</v>
      </c>
      <c r="H732" s="10"/>
      <c r="I732" s="10"/>
      <c r="J732" s="11"/>
      <c r="K732" s="11"/>
      <c r="M732" s="49">
        <v>5</v>
      </c>
      <c r="N732" s="9">
        <v>9</v>
      </c>
      <c r="O732" s="9">
        <v>180</v>
      </c>
    </row>
    <row r="733" spans="1:15" s="9" customFormat="1" ht="27.75" customHeight="1" x14ac:dyDescent="0.25">
      <c r="A733" s="9" t="s">
        <v>284</v>
      </c>
      <c r="B733" s="9" t="s">
        <v>285</v>
      </c>
      <c r="D733" s="9" t="s">
        <v>338</v>
      </c>
      <c r="E733" s="9" t="s">
        <v>90</v>
      </c>
      <c r="F733" s="49"/>
      <c r="G733" s="11" t="s">
        <v>1063</v>
      </c>
      <c r="H733" s="10"/>
      <c r="I733" s="10"/>
      <c r="J733" s="11"/>
      <c r="K733" s="11"/>
      <c r="M733" s="49">
        <v>3</v>
      </c>
      <c r="N733" s="9">
        <v>9</v>
      </c>
      <c r="O733" s="9">
        <v>108</v>
      </c>
    </row>
    <row r="734" spans="1:15" s="9" customFormat="1" ht="27.75" customHeight="1" x14ac:dyDescent="0.25">
      <c r="A734" s="9" t="s">
        <v>284</v>
      </c>
      <c r="B734" s="9" t="s">
        <v>285</v>
      </c>
      <c r="D734" s="9" t="s">
        <v>338</v>
      </c>
      <c r="E734" s="9" t="s">
        <v>139</v>
      </c>
      <c r="F734" s="49"/>
      <c r="G734" s="11" t="s">
        <v>1065</v>
      </c>
      <c r="H734" s="10"/>
      <c r="I734" s="10"/>
      <c r="J734" s="11"/>
      <c r="K734" s="11"/>
      <c r="M734" s="49">
        <v>1</v>
      </c>
      <c r="N734" s="9">
        <v>9</v>
      </c>
      <c r="O734" s="9">
        <v>143</v>
      </c>
    </row>
    <row r="735" spans="1:15" s="9" customFormat="1" ht="27.75" customHeight="1" x14ac:dyDescent="0.25">
      <c r="A735" s="9" t="s">
        <v>284</v>
      </c>
      <c r="B735" s="9" t="s">
        <v>285</v>
      </c>
      <c r="D735" s="9" t="s">
        <v>338</v>
      </c>
      <c r="E735" s="9" t="s">
        <v>134</v>
      </c>
      <c r="F735" s="49"/>
      <c r="G735" s="11" t="s">
        <v>1067</v>
      </c>
      <c r="H735" s="10"/>
      <c r="I735" s="10"/>
      <c r="J735" s="11"/>
      <c r="K735" s="11"/>
      <c r="M735" s="49">
        <v>3</v>
      </c>
      <c r="N735" s="9">
        <v>9</v>
      </c>
      <c r="O735" s="9">
        <v>108</v>
      </c>
    </row>
    <row r="736" spans="1:15" s="9" customFormat="1" ht="27.75" customHeight="1" x14ac:dyDescent="0.25">
      <c r="A736" s="9" t="s">
        <v>284</v>
      </c>
      <c r="B736" s="9" t="s">
        <v>285</v>
      </c>
      <c r="D736" s="9" t="s">
        <v>338</v>
      </c>
      <c r="E736" s="9" t="s">
        <v>99</v>
      </c>
      <c r="F736" s="49"/>
      <c r="G736" s="11" t="s">
        <v>1069</v>
      </c>
      <c r="H736" s="10"/>
      <c r="I736" s="10"/>
      <c r="J736" s="11"/>
      <c r="K736" s="11"/>
      <c r="M736" s="49">
        <v>3</v>
      </c>
      <c r="N736" s="9">
        <v>9</v>
      </c>
      <c r="O736" s="9">
        <v>108</v>
      </c>
    </row>
    <row r="737" spans="1:15" s="9" customFormat="1" ht="27.75" customHeight="1" x14ac:dyDescent="0.25">
      <c r="A737" s="9" t="s">
        <v>284</v>
      </c>
      <c r="B737" s="9" t="s">
        <v>285</v>
      </c>
      <c r="D737" s="9" t="s">
        <v>240</v>
      </c>
      <c r="E737" s="9" t="s">
        <v>92</v>
      </c>
      <c r="F737" s="49"/>
      <c r="G737" s="11" t="s">
        <v>1030</v>
      </c>
      <c r="H737" s="10"/>
      <c r="I737" s="10"/>
      <c r="J737" s="11"/>
      <c r="K737" s="11"/>
      <c r="M737" s="49">
        <v>6</v>
      </c>
      <c r="N737" s="9">
        <v>5</v>
      </c>
      <c r="O737" s="9">
        <v>72</v>
      </c>
    </row>
    <row r="738" spans="1:15" s="9" customFormat="1" ht="27.75" customHeight="1" x14ac:dyDescent="0.25">
      <c r="A738" s="9" t="s">
        <v>284</v>
      </c>
      <c r="B738" s="9" t="s">
        <v>285</v>
      </c>
      <c r="D738" s="9" t="s">
        <v>240</v>
      </c>
      <c r="E738" s="9" t="s">
        <v>141</v>
      </c>
      <c r="F738" s="49"/>
      <c r="G738" s="11" t="s">
        <v>1046</v>
      </c>
      <c r="H738" s="10"/>
      <c r="I738" s="10"/>
      <c r="J738" s="11"/>
      <c r="K738" s="11"/>
      <c r="M738" s="49">
        <v>4</v>
      </c>
      <c r="N738" s="9">
        <v>5</v>
      </c>
      <c r="O738" s="9">
        <v>48</v>
      </c>
    </row>
    <row r="739" spans="1:15" s="9" customFormat="1" ht="27.75" customHeight="1" x14ac:dyDescent="0.25">
      <c r="A739" s="9" t="s">
        <v>284</v>
      </c>
      <c r="B739" s="9" t="s">
        <v>285</v>
      </c>
      <c r="D739" s="9" t="s">
        <v>240</v>
      </c>
      <c r="E739" s="9" t="s">
        <v>126</v>
      </c>
      <c r="F739" s="49"/>
      <c r="G739" s="11" t="s">
        <v>1071</v>
      </c>
      <c r="H739" s="10"/>
      <c r="I739" s="10"/>
      <c r="J739" s="11"/>
      <c r="K739" s="11"/>
      <c r="M739" s="49">
        <v>8</v>
      </c>
      <c r="N739" s="9">
        <v>5</v>
      </c>
      <c r="O739" s="9">
        <v>90</v>
      </c>
    </row>
    <row r="740" spans="1:15" s="9" customFormat="1" ht="27.75" customHeight="1" x14ac:dyDescent="0.25">
      <c r="A740" s="9" t="s">
        <v>284</v>
      </c>
      <c r="B740" s="9" t="s">
        <v>285</v>
      </c>
      <c r="D740" s="9" t="s">
        <v>240</v>
      </c>
      <c r="E740" s="9" t="s">
        <v>101</v>
      </c>
      <c r="F740" s="49"/>
      <c r="G740" s="11" t="s">
        <v>995</v>
      </c>
      <c r="H740" s="10"/>
      <c r="I740" s="10"/>
      <c r="J740" s="11"/>
      <c r="K740" s="11"/>
      <c r="M740" s="49">
        <v>2</v>
      </c>
      <c r="N740" s="9">
        <v>10</v>
      </c>
      <c r="O740" s="9">
        <v>126</v>
      </c>
    </row>
    <row r="741" spans="1:15" s="9" customFormat="1" ht="27.75" customHeight="1" x14ac:dyDescent="0.25">
      <c r="A741" s="9" t="s">
        <v>284</v>
      </c>
      <c r="B741" s="9" t="s">
        <v>285</v>
      </c>
      <c r="D741" s="9" t="s">
        <v>240</v>
      </c>
      <c r="E741" s="9" t="s">
        <v>149</v>
      </c>
      <c r="F741" s="49"/>
      <c r="G741" s="11" t="s">
        <v>1010</v>
      </c>
      <c r="H741" s="10"/>
      <c r="I741" s="10"/>
      <c r="J741" s="11"/>
      <c r="K741" s="11"/>
      <c r="M741" s="49">
        <v>8</v>
      </c>
      <c r="N741" s="9">
        <v>5</v>
      </c>
      <c r="O741" s="9">
        <v>97</v>
      </c>
    </row>
    <row r="742" spans="1:15" s="9" customFormat="1" ht="27.75" customHeight="1" x14ac:dyDescent="0.25">
      <c r="A742" s="9" t="s">
        <v>284</v>
      </c>
      <c r="B742" s="9" t="s">
        <v>285</v>
      </c>
      <c r="D742" s="9" t="s">
        <v>240</v>
      </c>
      <c r="E742" s="9" t="s">
        <v>134</v>
      </c>
      <c r="F742" s="49"/>
      <c r="G742" s="11" t="s">
        <v>1073</v>
      </c>
      <c r="H742" s="10"/>
      <c r="I742" s="10"/>
      <c r="J742" s="11"/>
      <c r="K742" s="11"/>
      <c r="M742" s="49">
        <v>8</v>
      </c>
      <c r="N742" s="9">
        <v>5</v>
      </c>
      <c r="O742" s="9">
        <v>97</v>
      </c>
    </row>
    <row r="743" spans="1:15" s="9" customFormat="1" ht="27.75" customHeight="1" x14ac:dyDescent="0.25">
      <c r="A743" s="9" t="s">
        <v>284</v>
      </c>
      <c r="B743" s="9" t="s">
        <v>285</v>
      </c>
      <c r="D743" s="9" t="s">
        <v>240</v>
      </c>
      <c r="E743" s="9" t="s">
        <v>136</v>
      </c>
      <c r="F743" s="49"/>
      <c r="G743" s="11" t="s">
        <v>1032</v>
      </c>
      <c r="H743" s="10"/>
      <c r="I743" s="10"/>
      <c r="J743" s="11"/>
      <c r="K743" s="11"/>
      <c r="M743" s="49">
        <v>8</v>
      </c>
      <c r="N743" s="9">
        <v>5</v>
      </c>
      <c r="O743" s="9">
        <v>97</v>
      </c>
    </row>
    <row r="744" spans="1:15" s="9" customFormat="1" ht="27.75" customHeight="1" x14ac:dyDescent="0.25">
      <c r="A744" s="9" t="s">
        <v>284</v>
      </c>
      <c r="B744" s="9" t="s">
        <v>285</v>
      </c>
      <c r="D744" s="9" t="s">
        <v>364</v>
      </c>
      <c r="E744" s="9" t="s">
        <v>88</v>
      </c>
      <c r="F744" s="49"/>
      <c r="G744" s="11" t="s">
        <v>1015</v>
      </c>
      <c r="H744" s="10"/>
      <c r="I744" s="10"/>
      <c r="J744" s="11"/>
      <c r="K744" s="11"/>
      <c r="M744" s="49">
        <v>1</v>
      </c>
      <c r="N744" s="9">
        <v>9</v>
      </c>
      <c r="O744" s="9">
        <v>36</v>
      </c>
    </row>
    <row r="745" spans="1:15" s="9" customFormat="1" ht="27.75" customHeight="1" x14ac:dyDescent="0.25">
      <c r="A745" s="9" t="s">
        <v>284</v>
      </c>
      <c r="B745" s="9" t="s">
        <v>285</v>
      </c>
      <c r="D745" s="9" t="s">
        <v>364</v>
      </c>
      <c r="E745" s="9" t="s">
        <v>93</v>
      </c>
      <c r="F745" s="49"/>
      <c r="G745" s="11" t="s">
        <v>1011</v>
      </c>
      <c r="H745" s="10"/>
      <c r="I745" s="10"/>
      <c r="J745" s="11"/>
      <c r="K745" s="11"/>
      <c r="M745" s="49">
        <v>8</v>
      </c>
      <c r="N745" s="9">
        <v>5</v>
      </c>
      <c r="O745" s="9">
        <v>80</v>
      </c>
    </row>
    <row r="746" spans="1:15" s="9" customFormat="1" ht="27.75" customHeight="1" x14ac:dyDescent="0.25">
      <c r="A746" s="9" t="s">
        <v>284</v>
      </c>
      <c r="B746" s="9" t="s">
        <v>285</v>
      </c>
      <c r="D746" s="9" t="s">
        <v>364</v>
      </c>
      <c r="E746" s="9" t="s">
        <v>161</v>
      </c>
      <c r="F746" s="49"/>
      <c r="G746" s="11" t="s">
        <v>1033</v>
      </c>
      <c r="H746" s="10"/>
      <c r="I746" s="10"/>
      <c r="J746" s="11"/>
      <c r="K746" s="11"/>
      <c r="M746" s="49">
        <v>8</v>
      </c>
      <c r="N746" s="9">
        <v>5</v>
      </c>
      <c r="O746" s="9">
        <v>97</v>
      </c>
    </row>
    <row r="747" spans="1:15" s="9" customFormat="1" ht="27.75" customHeight="1" x14ac:dyDescent="0.25">
      <c r="A747" s="9" t="s">
        <v>284</v>
      </c>
      <c r="B747" s="9" t="s">
        <v>285</v>
      </c>
      <c r="D747" s="9" t="s">
        <v>364</v>
      </c>
      <c r="E747" s="9" t="s">
        <v>150</v>
      </c>
      <c r="F747" s="49"/>
      <c r="G747" s="11" t="s">
        <v>1034</v>
      </c>
      <c r="H747" s="10"/>
      <c r="I747" s="10"/>
      <c r="J747" s="11"/>
      <c r="K747" s="11"/>
      <c r="M747" s="49">
        <v>8</v>
      </c>
      <c r="N747" s="9">
        <v>5</v>
      </c>
      <c r="O747" s="9">
        <v>97</v>
      </c>
    </row>
    <row r="748" spans="1:15" s="9" customFormat="1" ht="27.75" customHeight="1" x14ac:dyDescent="0.25">
      <c r="A748" s="9" t="s">
        <v>284</v>
      </c>
      <c r="B748" s="9" t="s">
        <v>285</v>
      </c>
      <c r="D748" s="9" t="s">
        <v>364</v>
      </c>
      <c r="E748" s="9" t="s">
        <v>153</v>
      </c>
      <c r="F748" s="49"/>
      <c r="G748" s="11" t="s">
        <v>1049</v>
      </c>
      <c r="H748" s="10"/>
      <c r="I748" s="10"/>
      <c r="J748" s="11"/>
      <c r="K748" s="11"/>
      <c r="M748" s="49">
        <v>5</v>
      </c>
      <c r="N748" s="9">
        <v>9</v>
      </c>
      <c r="O748" s="9">
        <v>180</v>
      </c>
    </row>
    <row r="749" spans="1:15" s="9" customFormat="1" ht="27.75" customHeight="1" x14ac:dyDescent="0.25">
      <c r="A749" s="9" t="s">
        <v>281</v>
      </c>
      <c r="B749" s="9" t="s">
        <v>282</v>
      </c>
      <c r="D749" s="9" t="s">
        <v>507</v>
      </c>
      <c r="E749" s="9" t="s">
        <v>89</v>
      </c>
      <c r="F749" s="49"/>
      <c r="G749" s="11" t="s">
        <v>1124</v>
      </c>
      <c r="H749" s="10"/>
      <c r="I749" s="10"/>
      <c r="J749" s="11"/>
      <c r="K749" s="11"/>
      <c r="M749" s="49">
        <v>4</v>
      </c>
      <c r="O749" s="9">
        <v>67</v>
      </c>
    </row>
    <row r="750" spans="1:15" s="9" customFormat="1" ht="27.75" customHeight="1" x14ac:dyDescent="0.25">
      <c r="A750" s="9" t="s">
        <v>281</v>
      </c>
      <c r="B750" s="9" t="s">
        <v>282</v>
      </c>
      <c r="D750" s="9" t="s">
        <v>507</v>
      </c>
      <c r="E750" s="9" t="s">
        <v>125</v>
      </c>
      <c r="F750" s="49"/>
      <c r="G750" s="11" t="s">
        <v>1114</v>
      </c>
      <c r="H750" s="10"/>
      <c r="I750" s="10"/>
      <c r="J750" s="11"/>
      <c r="K750" s="11"/>
      <c r="M750" s="49">
        <v>2</v>
      </c>
      <c r="O750" s="9">
        <v>35</v>
      </c>
    </row>
    <row r="751" spans="1:15" s="9" customFormat="1" ht="27.75" customHeight="1" x14ac:dyDescent="0.25">
      <c r="A751" s="9" t="s">
        <v>281</v>
      </c>
      <c r="B751" s="9" t="s">
        <v>282</v>
      </c>
      <c r="D751" s="9" t="s">
        <v>389</v>
      </c>
      <c r="E751" s="9" t="s">
        <v>99</v>
      </c>
      <c r="F751" s="49"/>
      <c r="G751" s="11" t="s">
        <v>1125</v>
      </c>
      <c r="H751" s="10"/>
      <c r="I751" s="10"/>
      <c r="J751" s="11"/>
      <c r="K751" s="11"/>
      <c r="M751" s="49">
        <v>4</v>
      </c>
      <c r="N751" s="9">
        <v>5</v>
      </c>
      <c r="O751" s="9">
        <v>69</v>
      </c>
    </row>
    <row r="752" spans="1:15" s="9" customFormat="1" ht="27.75" customHeight="1" x14ac:dyDescent="0.25">
      <c r="A752" s="9" t="s">
        <v>281</v>
      </c>
      <c r="B752" s="9" t="s">
        <v>282</v>
      </c>
      <c r="D752" s="9" t="s">
        <v>389</v>
      </c>
      <c r="E752" s="9" t="s">
        <v>96</v>
      </c>
      <c r="F752" s="49"/>
      <c r="G752" s="11" t="s">
        <v>1150</v>
      </c>
      <c r="H752" s="10"/>
      <c r="I752" s="10"/>
      <c r="J752" s="11"/>
      <c r="K752" s="11"/>
      <c r="M752" s="49">
        <v>6</v>
      </c>
      <c r="N752" s="9">
        <v>5</v>
      </c>
      <c r="O752" s="9">
        <v>96</v>
      </c>
    </row>
    <row r="753" spans="1:15" s="9" customFormat="1" ht="27.75" customHeight="1" x14ac:dyDescent="0.25">
      <c r="A753" s="9" t="s">
        <v>281</v>
      </c>
      <c r="B753" s="9" t="s">
        <v>282</v>
      </c>
      <c r="D753" s="9" t="s">
        <v>389</v>
      </c>
      <c r="E753" s="9" t="s">
        <v>184</v>
      </c>
      <c r="F753" s="49"/>
      <c r="G753" s="11" t="s">
        <v>1115</v>
      </c>
      <c r="H753" s="10"/>
      <c r="I753" s="10"/>
      <c r="J753" s="11"/>
      <c r="K753" s="11"/>
      <c r="M753" s="49">
        <v>4</v>
      </c>
      <c r="N753" s="9">
        <v>5</v>
      </c>
      <c r="O753" s="9">
        <v>70</v>
      </c>
    </row>
    <row r="754" spans="1:15" s="9" customFormat="1" ht="27.75" customHeight="1" x14ac:dyDescent="0.25">
      <c r="A754" s="9" t="s">
        <v>281</v>
      </c>
      <c r="B754" s="9" t="s">
        <v>282</v>
      </c>
      <c r="D754" s="9" t="s">
        <v>286</v>
      </c>
      <c r="E754" s="9" t="s">
        <v>125</v>
      </c>
      <c r="F754" s="49"/>
      <c r="G754" s="11" t="s">
        <v>1116</v>
      </c>
      <c r="H754" s="10"/>
      <c r="I754" s="10"/>
      <c r="J754" s="11"/>
      <c r="K754" s="11"/>
      <c r="M754" s="49">
        <v>4</v>
      </c>
      <c r="N754" s="9">
        <v>5</v>
      </c>
      <c r="O754" s="9">
        <v>60</v>
      </c>
    </row>
    <row r="755" spans="1:15" s="9" customFormat="1" ht="27.75" customHeight="1" x14ac:dyDescent="0.25">
      <c r="A755" s="9" t="s">
        <v>281</v>
      </c>
      <c r="B755" s="9" t="s">
        <v>282</v>
      </c>
      <c r="D755" s="9" t="s">
        <v>286</v>
      </c>
      <c r="E755" s="9" t="s">
        <v>237</v>
      </c>
      <c r="F755" s="49"/>
      <c r="G755" s="11" t="s">
        <v>1126</v>
      </c>
      <c r="H755" s="10"/>
      <c r="I755" s="10"/>
      <c r="J755" s="11"/>
      <c r="K755" s="11"/>
      <c r="M755" s="49">
        <v>4</v>
      </c>
      <c r="N755" s="9">
        <v>5</v>
      </c>
      <c r="O755" s="9">
        <v>70</v>
      </c>
    </row>
    <row r="756" spans="1:15" s="9" customFormat="1" ht="27.75" customHeight="1" x14ac:dyDescent="0.25">
      <c r="A756" s="9" t="s">
        <v>281</v>
      </c>
      <c r="B756" s="9" t="s">
        <v>282</v>
      </c>
      <c r="D756" s="9" t="s">
        <v>286</v>
      </c>
      <c r="E756" s="9" t="s">
        <v>162</v>
      </c>
      <c r="F756" s="49"/>
      <c r="G756" s="11" t="s">
        <v>1127</v>
      </c>
      <c r="H756" s="10"/>
      <c r="I756" s="10"/>
      <c r="J756" s="11"/>
      <c r="K756" s="11"/>
      <c r="M756" s="49">
        <v>6</v>
      </c>
      <c r="N756" s="9">
        <v>4</v>
      </c>
      <c r="O756" s="9">
        <v>62</v>
      </c>
    </row>
    <row r="757" spans="1:15" s="9" customFormat="1" ht="27.75" customHeight="1" x14ac:dyDescent="0.25">
      <c r="A757" s="9" t="s">
        <v>281</v>
      </c>
      <c r="B757" s="9" t="s">
        <v>282</v>
      </c>
      <c r="D757" s="9" t="s">
        <v>7</v>
      </c>
      <c r="E757" s="9" t="s">
        <v>168</v>
      </c>
      <c r="F757" s="49"/>
      <c r="G757" s="11" t="s">
        <v>1128</v>
      </c>
      <c r="H757" s="10"/>
      <c r="I757" s="10"/>
      <c r="J757" s="11"/>
      <c r="K757" s="11"/>
      <c r="M757" s="49">
        <v>8</v>
      </c>
      <c r="O757" s="9">
        <v>114</v>
      </c>
    </row>
    <row r="758" spans="1:15" s="9" customFormat="1" ht="27.75" customHeight="1" x14ac:dyDescent="0.25">
      <c r="A758" s="9" t="s">
        <v>281</v>
      </c>
      <c r="B758" s="9" t="s">
        <v>282</v>
      </c>
      <c r="D758" s="9" t="s">
        <v>7</v>
      </c>
      <c r="E758" s="9" t="s">
        <v>170</v>
      </c>
      <c r="F758" s="49"/>
      <c r="G758" s="11" t="s">
        <v>1107</v>
      </c>
      <c r="H758" s="10"/>
      <c r="I758" s="10"/>
      <c r="J758" s="11"/>
      <c r="K758" s="11"/>
      <c r="M758" s="49">
        <v>3</v>
      </c>
      <c r="O758" s="9">
        <v>56</v>
      </c>
    </row>
    <row r="759" spans="1:15" s="9" customFormat="1" ht="27.75" customHeight="1" x14ac:dyDescent="0.25">
      <c r="A759" s="9" t="s">
        <v>281</v>
      </c>
      <c r="B759" s="9" t="s">
        <v>282</v>
      </c>
      <c r="D759" s="9" t="s">
        <v>7</v>
      </c>
      <c r="E759" s="9" t="s">
        <v>172</v>
      </c>
      <c r="F759" s="49"/>
      <c r="G759" s="11" t="s">
        <v>1108</v>
      </c>
      <c r="H759" s="10"/>
      <c r="I759" s="10"/>
      <c r="J759" s="11"/>
      <c r="K759" s="11"/>
      <c r="M759" s="49">
        <v>4</v>
      </c>
      <c r="O759" s="9">
        <v>70</v>
      </c>
    </row>
    <row r="760" spans="1:15" s="9" customFormat="1" ht="27.75" customHeight="1" x14ac:dyDescent="0.25">
      <c r="A760" s="9" t="s">
        <v>281</v>
      </c>
      <c r="B760" s="9" t="s">
        <v>282</v>
      </c>
      <c r="D760" s="9" t="s">
        <v>7</v>
      </c>
      <c r="E760" s="9" t="s">
        <v>233</v>
      </c>
      <c r="F760" s="49"/>
      <c r="G760" s="11" t="s">
        <v>1109</v>
      </c>
      <c r="H760" s="10"/>
      <c r="I760" s="10"/>
      <c r="J760" s="11"/>
      <c r="K760" s="11"/>
      <c r="M760" s="49">
        <v>3</v>
      </c>
      <c r="N760" s="9">
        <v>7</v>
      </c>
      <c r="O760" s="9">
        <v>48</v>
      </c>
    </row>
    <row r="761" spans="1:15" s="9" customFormat="1" ht="27.75" customHeight="1" x14ac:dyDescent="0.25">
      <c r="A761" s="9" t="s">
        <v>281</v>
      </c>
      <c r="B761" s="9" t="s">
        <v>282</v>
      </c>
      <c r="D761" s="9" t="s">
        <v>423</v>
      </c>
      <c r="E761" s="9" t="s">
        <v>161</v>
      </c>
      <c r="F761" s="49"/>
      <c r="G761" s="11" t="s">
        <v>1118</v>
      </c>
      <c r="H761" s="10"/>
      <c r="I761" s="10"/>
      <c r="J761" s="11"/>
      <c r="K761" s="11"/>
      <c r="M761" s="49">
        <v>8</v>
      </c>
      <c r="N761" s="9">
        <v>5</v>
      </c>
      <c r="O761" s="9">
        <v>89</v>
      </c>
    </row>
    <row r="762" spans="1:15" s="9" customFormat="1" ht="27.75" customHeight="1" x14ac:dyDescent="0.25">
      <c r="A762" s="9" t="s">
        <v>281</v>
      </c>
      <c r="B762" s="9" t="s">
        <v>282</v>
      </c>
      <c r="D762" s="9" t="s">
        <v>508</v>
      </c>
      <c r="E762" s="9" t="s">
        <v>183</v>
      </c>
      <c r="F762" s="49"/>
      <c r="G762" s="11" t="s">
        <v>1119</v>
      </c>
      <c r="H762" s="10"/>
      <c r="I762" s="10"/>
      <c r="J762" s="11"/>
      <c r="K762" s="11"/>
      <c r="M762" s="49">
        <v>5</v>
      </c>
      <c r="N762" s="9">
        <v>5</v>
      </c>
      <c r="O762" s="9">
        <v>60</v>
      </c>
    </row>
    <row r="763" spans="1:15" s="9" customFormat="1" ht="27.75" customHeight="1" x14ac:dyDescent="0.25">
      <c r="A763" s="9" t="s">
        <v>281</v>
      </c>
      <c r="B763" s="9" t="s">
        <v>282</v>
      </c>
      <c r="D763" s="9" t="s">
        <v>508</v>
      </c>
      <c r="E763" s="9" t="s">
        <v>307</v>
      </c>
      <c r="F763" s="49"/>
      <c r="G763" s="11" t="s">
        <v>1151</v>
      </c>
      <c r="H763" s="10"/>
      <c r="I763" s="10"/>
      <c r="J763" s="11"/>
      <c r="K763" s="11"/>
      <c r="M763" s="49">
        <v>2</v>
      </c>
      <c r="N763" s="9">
        <v>5</v>
      </c>
      <c r="O763" s="9">
        <v>20</v>
      </c>
    </row>
    <row r="764" spans="1:15" s="9" customFormat="1" ht="27.75" customHeight="1" x14ac:dyDescent="0.25">
      <c r="A764" s="9" t="s">
        <v>281</v>
      </c>
      <c r="B764" s="9" t="s">
        <v>282</v>
      </c>
      <c r="D764" s="9" t="s">
        <v>420</v>
      </c>
      <c r="E764" s="9" t="s">
        <v>217</v>
      </c>
      <c r="F764" s="49"/>
      <c r="G764" s="11" t="s">
        <v>1120</v>
      </c>
      <c r="H764" s="10"/>
      <c r="I764" s="10"/>
      <c r="J764" s="11"/>
      <c r="K764" s="11"/>
      <c r="M764" s="49">
        <v>3</v>
      </c>
      <c r="N764" s="9">
        <v>4</v>
      </c>
      <c r="O764" s="9">
        <v>48</v>
      </c>
    </row>
    <row r="765" spans="1:15" s="9" customFormat="1" ht="27.75" customHeight="1" x14ac:dyDescent="0.25">
      <c r="A765" s="9" t="s">
        <v>281</v>
      </c>
      <c r="B765" s="9" t="s">
        <v>282</v>
      </c>
      <c r="D765" s="9" t="s">
        <v>3</v>
      </c>
      <c r="E765" s="9" t="s">
        <v>89</v>
      </c>
      <c r="F765" s="49"/>
      <c r="G765" s="11" t="s">
        <v>1110</v>
      </c>
      <c r="H765" s="10"/>
      <c r="I765" s="10"/>
      <c r="J765" s="11"/>
      <c r="K765" s="11"/>
      <c r="M765" s="49">
        <v>1</v>
      </c>
      <c r="N765" s="9">
        <v>9</v>
      </c>
      <c r="O765" s="9">
        <v>67</v>
      </c>
    </row>
    <row r="766" spans="1:15" s="9" customFormat="1" ht="27.75" customHeight="1" x14ac:dyDescent="0.25">
      <c r="A766" s="9" t="s">
        <v>281</v>
      </c>
      <c r="B766" s="9" t="s">
        <v>282</v>
      </c>
      <c r="D766" s="9" t="s">
        <v>3</v>
      </c>
      <c r="E766" s="9" t="s">
        <v>217</v>
      </c>
      <c r="F766" s="49"/>
      <c r="G766" s="11" t="s">
        <v>1121</v>
      </c>
      <c r="H766" s="10"/>
      <c r="I766" s="10"/>
      <c r="J766" s="11"/>
      <c r="K766" s="11"/>
      <c r="M766" s="49">
        <v>8</v>
      </c>
      <c r="N766" s="9">
        <v>5</v>
      </c>
      <c r="O766" s="9">
        <v>122</v>
      </c>
    </row>
    <row r="767" spans="1:15" s="9" customFormat="1" ht="27.75" customHeight="1" x14ac:dyDescent="0.25">
      <c r="A767" s="9" t="s">
        <v>281</v>
      </c>
      <c r="B767" s="9" t="s">
        <v>282</v>
      </c>
      <c r="D767" s="9" t="s">
        <v>3</v>
      </c>
      <c r="E767" s="9" t="s">
        <v>217</v>
      </c>
      <c r="F767" s="49" t="s">
        <v>88</v>
      </c>
      <c r="G767" s="11" t="s">
        <v>1122</v>
      </c>
      <c r="H767" s="10"/>
      <c r="I767" s="10"/>
      <c r="J767" s="11"/>
      <c r="K767" s="11"/>
      <c r="M767" s="49">
        <v>5</v>
      </c>
      <c r="N767" s="9">
        <v>5</v>
      </c>
      <c r="O767" s="9">
        <v>100</v>
      </c>
    </row>
    <row r="768" spans="1:15" s="9" customFormat="1" ht="27.75" customHeight="1" x14ac:dyDescent="0.25">
      <c r="A768" s="9" t="s">
        <v>281</v>
      </c>
      <c r="B768" s="9" t="s">
        <v>282</v>
      </c>
      <c r="D768" s="9" t="s">
        <v>3</v>
      </c>
      <c r="E768" s="9" t="s">
        <v>217</v>
      </c>
      <c r="F768" s="49" t="s">
        <v>91</v>
      </c>
      <c r="G768" s="11" t="s">
        <v>1129</v>
      </c>
      <c r="H768" s="10"/>
      <c r="I768" s="10"/>
      <c r="J768" s="11"/>
      <c r="K768" s="11"/>
      <c r="M768" s="49">
        <v>4</v>
      </c>
      <c r="N768" s="9">
        <v>5</v>
      </c>
      <c r="O768" s="9">
        <v>80</v>
      </c>
    </row>
    <row r="769" spans="1:15" s="9" customFormat="1" ht="27.75" customHeight="1" x14ac:dyDescent="0.25">
      <c r="A769" s="9" t="s">
        <v>281</v>
      </c>
      <c r="B769" s="9" t="s">
        <v>282</v>
      </c>
      <c r="D769" s="9" t="s">
        <v>3</v>
      </c>
      <c r="E769" s="9" t="s">
        <v>124</v>
      </c>
      <c r="F769" s="49"/>
      <c r="G769" s="11" t="s">
        <v>1152</v>
      </c>
      <c r="H769" s="10"/>
      <c r="I769" s="10"/>
      <c r="J769" s="11"/>
      <c r="K769" s="11"/>
      <c r="M769" s="49">
        <v>3</v>
      </c>
      <c r="N769" s="9">
        <v>4</v>
      </c>
      <c r="O769" s="9">
        <v>38</v>
      </c>
    </row>
    <row r="770" spans="1:15" s="9" customFormat="1" ht="27.75" customHeight="1" x14ac:dyDescent="0.25">
      <c r="A770" s="9" t="s">
        <v>281</v>
      </c>
      <c r="B770" s="9" t="s">
        <v>282</v>
      </c>
      <c r="D770" s="9" t="s">
        <v>3</v>
      </c>
      <c r="E770" s="9" t="s">
        <v>393</v>
      </c>
      <c r="F770" s="49"/>
      <c r="G770" s="11" t="s">
        <v>1123</v>
      </c>
      <c r="H770" s="10"/>
      <c r="I770" s="10"/>
      <c r="J770" s="11"/>
      <c r="K770" s="11"/>
      <c r="M770" s="49">
        <v>5</v>
      </c>
      <c r="N770" s="9">
        <v>5</v>
      </c>
      <c r="O770" s="9">
        <v>66</v>
      </c>
    </row>
    <row r="771" spans="1:15" s="9" customFormat="1" ht="27.75" customHeight="1" x14ac:dyDescent="0.25">
      <c r="A771" s="9" t="s">
        <v>281</v>
      </c>
      <c r="B771" s="9" t="s">
        <v>282</v>
      </c>
      <c r="D771" s="9" t="s">
        <v>259</v>
      </c>
      <c r="E771" s="9" t="s">
        <v>319</v>
      </c>
      <c r="F771" s="49"/>
      <c r="G771" s="11" t="s">
        <v>1138</v>
      </c>
      <c r="H771" s="10"/>
      <c r="I771" s="10"/>
      <c r="J771" s="11"/>
      <c r="K771" s="11"/>
      <c r="M771" s="49">
        <v>6</v>
      </c>
      <c r="N771" s="9">
        <v>5</v>
      </c>
      <c r="O771" s="9">
        <v>118</v>
      </c>
    </row>
    <row r="772" spans="1:15" s="9" customFormat="1" ht="27.75" customHeight="1" x14ac:dyDescent="0.25">
      <c r="A772" s="9" t="s">
        <v>281</v>
      </c>
      <c r="B772" s="9" t="s">
        <v>282</v>
      </c>
      <c r="D772" s="9" t="s">
        <v>351</v>
      </c>
      <c r="E772" s="9" t="s">
        <v>90</v>
      </c>
      <c r="F772" s="49"/>
      <c r="G772" s="11" t="s">
        <v>1153</v>
      </c>
      <c r="H772" s="10"/>
      <c r="I772" s="10"/>
      <c r="J772" s="11"/>
      <c r="K772" s="11"/>
      <c r="M772" s="49">
        <v>1</v>
      </c>
      <c r="N772" s="9">
        <v>10</v>
      </c>
      <c r="O772" s="9">
        <v>90</v>
      </c>
    </row>
    <row r="773" spans="1:15" s="9" customFormat="1" ht="27.75" customHeight="1" x14ac:dyDescent="0.25">
      <c r="A773" s="9" t="s">
        <v>281</v>
      </c>
      <c r="B773" s="9" t="s">
        <v>282</v>
      </c>
      <c r="D773" s="9" t="s">
        <v>354</v>
      </c>
      <c r="E773" s="9" t="s">
        <v>133</v>
      </c>
      <c r="F773" s="49"/>
      <c r="G773" s="11" t="s">
        <v>1139</v>
      </c>
      <c r="H773" s="10"/>
      <c r="I773" s="10"/>
      <c r="J773" s="11"/>
      <c r="K773" s="11"/>
      <c r="M773" s="49">
        <v>4</v>
      </c>
      <c r="N773" s="9">
        <v>9</v>
      </c>
      <c r="O773" s="9">
        <v>145</v>
      </c>
    </row>
    <row r="774" spans="1:15" s="9" customFormat="1" ht="27.75" customHeight="1" x14ac:dyDescent="0.25">
      <c r="A774" s="9" t="s">
        <v>281</v>
      </c>
      <c r="B774" s="9" t="s">
        <v>282</v>
      </c>
      <c r="D774" s="9" t="s">
        <v>354</v>
      </c>
      <c r="E774" s="9" t="s">
        <v>160</v>
      </c>
      <c r="F774" s="49"/>
      <c r="G774" s="11" t="s">
        <v>1130</v>
      </c>
      <c r="H774" s="10"/>
      <c r="I774" s="10"/>
      <c r="J774" s="11"/>
      <c r="K774" s="11"/>
      <c r="M774" s="49">
        <v>6</v>
      </c>
      <c r="N774" s="9">
        <v>5</v>
      </c>
      <c r="O774" s="9">
        <v>82</v>
      </c>
    </row>
    <row r="775" spans="1:15" s="9" customFormat="1" ht="27.75" customHeight="1" x14ac:dyDescent="0.25">
      <c r="A775" s="9" t="s">
        <v>281</v>
      </c>
      <c r="B775" s="9" t="s">
        <v>282</v>
      </c>
      <c r="D775" s="9" t="s">
        <v>354</v>
      </c>
      <c r="E775" s="9" t="s">
        <v>92</v>
      </c>
      <c r="F775" s="49"/>
      <c r="G775" s="11" t="s">
        <v>1131</v>
      </c>
      <c r="H775" s="10"/>
      <c r="I775" s="10"/>
      <c r="J775" s="11"/>
      <c r="K775" s="11"/>
      <c r="M775" s="49">
        <v>12</v>
      </c>
      <c r="N775" s="9">
        <v>5</v>
      </c>
      <c r="O775" s="9">
        <v>138</v>
      </c>
    </row>
    <row r="776" spans="1:15" s="9" customFormat="1" ht="27.75" customHeight="1" x14ac:dyDescent="0.25">
      <c r="A776" s="9" t="s">
        <v>281</v>
      </c>
      <c r="B776" s="9" t="s">
        <v>282</v>
      </c>
      <c r="D776" s="9" t="s">
        <v>354</v>
      </c>
      <c r="E776" s="9" t="s">
        <v>143</v>
      </c>
      <c r="F776" s="49"/>
      <c r="G776" s="11" t="s">
        <v>1132</v>
      </c>
      <c r="H776" s="10"/>
      <c r="I776" s="10"/>
      <c r="J776" s="11"/>
      <c r="K776" s="11"/>
      <c r="M776" s="49">
        <v>1</v>
      </c>
      <c r="N776" s="9">
        <v>9</v>
      </c>
      <c r="O776" s="9">
        <v>36</v>
      </c>
    </row>
    <row r="777" spans="1:15" s="9" customFormat="1" ht="27.75" customHeight="1" x14ac:dyDescent="0.25">
      <c r="A777" s="9" t="s">
        <v>281</v>
      </c>
      <c r="B777" s="9" t="s">
        <v>282</v>
      </c>
      <c r="D777" s="9" t="s">
        <v>509</v>
      </c>
      <c r="E777" s="9" t="s">
        <v>90</v>
      </c>
      <c r="F777" s="49"/>
      <c r="G777" s="11" t="s">
        <v>1111</v>
      </c>
      <c r="H777" s="10"/>
      <c r="I777" s="10"/>
      <c r="J777" s="11"/>
      <c r="K777" s="11"/>
      <c r="M777" s="49">
        <v>2</v>
      </c>
      <c r="N777" s="9">
        <v>4</v>
      </c>
      <c r="O777" s="9">
        <v>31</v>
      </c>
    </row>
    <row r="778" spans="1:15" s="9" customFormat="1" ht="27.75" customHeight="1" x14ac:dyDescent="0.25">
      <c r="A778" s="9" t="s">
        <v>281</v>
      </c>
      <c r="B778" s="9" t="s">
        <v>282</v>
      </c>
      <c r="D778" s="9" t="s">
        <v>509</v>
      </c>
      <c r="E778" s="9" t="s">
        <v>140</v>
      </c>
      <c r="F778" s="49"/>
      <c r="G778" s="11" t="s">
        <v>1133</v>
      </c>
      <c r="H778" s="10"/>
      <c r="I778" s="10"/>
      <c r="J778" s="11"/>
      <c r="K778" s="11"/>
      <c r="M778" s="49">
        <v>4</v>
      </c>
      <c r="N778" s="9">
        <v>5</v>
      </c>
      <c r="O778" s="9">
        <v>76</v>
      </c>
    </row>
    <row r="779" spans="1:15" s="9" customFormat="1" ht="27.75" customHeight="1" x14ac:dyDescent="0.25">
      <c r="A779" s="9" t="s">
        <v>281</v>
      </c>
      <c r="B779" s="9" t="s">
        <v>282</v>
      </c>
      <c r="D779" s="9" t="s">
        <v>509</v>
      </c>
      <c r="E779" s="9" t="s">
        <v>141</v>
      </c>
      <c r="F779" s="49"/>
      <c r="G779" s="11" t="s">
        <v>1134</v>
      </c>
      <c r="H779" s="10"/>
      <c r="I779" s="10"/>
      <c r="J779" s="11"/>
      <c r="K779" s="11"/>
      <c r="M779" s="49">
        <v>4</v>
      </c>
      <c r="N779" s="9">
        <v>5</v>
      </c>
      <c r="O779" s="9">
        <v>56</v>
      </c>
    </row>
    <row r="780" spans="1:15" s="9" customFormat="1" ht="27.75" customHeight="1" x14ac:dyDescent="0.25">
      <c r="A780" s="9" t="s">
        <v>281</v>
      </c>
      <c r="B780" s="9" t="s">
        <v>282</v>
      </c>
      <c r="D780" s="9" t="s">
        <v>509</v>
      </c>
      <c r="E780" s="9" t="s">
        <v>208</v>
      </c>
      <c r="F780" s="49"/>
      <c r="G780" s="11" t="s">
        <v>1135</v>
      </c>
      <c r="H780" s="10"/>
      <c r="I780" s="10"/>
      <c r="J780" s="11"/>
      <c r="K780" s="11"/>
      <c r="M780" s="49">
        <v>6</v>
      </c>
      <c r="N780" s="9">
        <v>5</v>
      </c>
      <c r="O780" s="9">
        <v>96</v>
      </c>
    </row>
    <row r="781" spans="1:15" s="9" customFormat="1" ht="27.75" customHeight="1" x14ac:dyDescent="0.25">
      <c r="A781" s="9" t="s">
        <v>281</v>
      </c>
      <c r="B781" s="9" t="s">
        <v>282</v>
      </c>
      <c r="D781" s="9" t="s">
        <v>512</v>
      </c>
      <c r="E781" s="9" t="s">
        <v>150</v>
      </c>
      <c r="F781" s="49"/>
      <c r="G781" s="11" t="s">
        <v>1154</v>
      </c>
      <c r="H781" s="10"/>
      <c r="I781" s="10"/>
      <c r="J781" s="11"/>
      <c r="K781" s="11"/>
      <c r="M781" s="49">
        <v>2</v>
      </c>
      <c r="O781" s="9">
        <v>30</v>
      </c>
    </row>
    <row r="782" spans="1:15" s="9" customFormat="1" ht="27.75" customHeight="1" x14ac:dyDescent="0.25">
      <c r="A782" s="9" t="s">
        <v>281</v>
      </c>
      <c r="B782" s="9" t="s">
        <v>282</v>
      </c>
      <c r="D782" s="9" t="s">
        <v>512</v>
      </c>
      <c r="E782" s="9" t="s">
        <v>231</v>
      </c>
      <c r="F782" s="49"/>
      <c r="G782" s="11" t="s">
        <v>1149</v>
      </c>
      <c r="H782" s="10"/>
      <c r="I782" s="10"/>
      <c r="J782" s="11"/>
      <c r="K782" s="11"/>
      <c r="M782" s="49">
        <v>1</v>
      </c>
      <c r="O782" s="9">
        <v>10</v>
      </c>
    </row>
    <row r="783" spans="1:15" s="9" customFormat="1" ht="27.75" customHeight="1" x14ac:dyDescent="0.25">
      <c r="A783" s="9" t="s">
        <v>281</v>
      </c>
      <c r="B783" s="9" t="s">
        <v>282</v>
      </c>
      <c r="D783" s="9" t="s">
        <v>510</v>
      </c>
      <c r="E783" s="9" t="s">
        <v>93</v>
      </c>
      <c r="F783" s="49"/>
      <c r="G783" s="11" t="s">
        <v>1136</v>
      </c>
      <c r="H783" s="10"/>
      <c r="I783" s="10"/>
      <c r="J783" s="11"/>
      <c r="K783" s="11"/>
      <c r="M783" s="49">
        <v>4</v>
      </c>
      <c r="N783" s="9">
        <v>5</v>
      </c>
      <c r="O783" s="9">
        <v>40</v>
      </c>
    </row>
    <row r="784" spans="1:15" s="9" customFormat="1" ht="27.75" customHeight="1" x14ac:dyDescent="0.25">
      <c r="A784" s="9" t="s">
        <v>281</v>
      </c>
      <c r="B784" s="9" t="s">
        <v>282</v>
      </c>
      <c r="D784" s="9" t="s">
        <v>449</v>
      </c>
      <c r="E784" s="9" t="s">
        <v>121</v>
      </c>
      <c r="F784" s="49"/>
      <c r="G784" s="11" t="s">
        <v>1112</v>
      </c>
      <c r="H784" s="10"/>
      <c r="I784" s="10"/>
      <c r="J784" s="11"/>
      <c r="K784" s="11"/>
      <c r="M784" s="49">
        <v>8</v>
      </c>
      <c r="N784" s="9">
        <v>5</v>
      </c>
      <c r="O784" s="9">
        <v>120</v>
      </c>
    </row>
    <row r="785" spans="1:15" s="9" customFormat="1" ht="27.75" customHeight="1" x14ac:dyDescent="0.25">
      <c r="A785" s="9" t="s">
        <v>281</v>
      </c>
      <c r="B785" s="9" t="s">
        <v>282</v>
      </c>
      <c r="D785" s="9" t="s">
        <v>449</v>
      </c>
      <c r="E785" s="9" t="s">
        <v>210</v>
      </c>
      <c r="F785" s="49"/>
      <c r="G785" s="11" t="s">
        <v>1140</v>
      </c>
      <c r="H785" s="10"/>
      <c r="I785" s="10"/>
      <c r="J785" s="11"/>
      <c r="K785" s="11"/>
      <c r="M785" s="49">
        <v>4</v>
      </c>
      <c r="N785" s="9">
        <v>5</v>
      </c>
      <c r="O785" s="9">
        <v>69</v>
      </c>
    </row>
    <row r="786" spans="1:15" s="9" customFormat="1" ht="27.75" customHeight="1" x14ac:dyDescent="0.25">
      <c r="A786" s="9" t="s">
        <v>281</v>
      </c>
      <c r="B786" s="9" t="s">
        <v>282</v>
      </c>
      <c r="D786" s="9" t="s">
        <v>449</v>
      </c>
      <c r="E786" s="9" t="s">
        <v>388</v>
      </c>
      <c r="F786" s="49"/>
      <c r="G786" s="11" t="s">
        <v>1141</v>
      </c>
      <c r="H786" s="10"/>
      <c r="I786" s="10"/>
      <c r="J786" s="11"/>
      <c r="K786" s="11"/>
      <c r="M786" s="49">
        <v>2</v>
      </c>
      <c r="N786" s="9">
        <v>5</v>
      </c>
      <c r="O786" s="9">
        <v>100</v>
      </c>
    </row>
    <row r="787" spans="1:15" s="9" customFormat="1" ht="27.75" customHeight="1" x14ac:dyDescent="0.25">
      <c r="A787" s="9" t="s">
        <v>281</v>
      </c>
      <c r="B787" s="9" t="s">
        <v>282</v>
      </c>
      <c r="D787" s="9" t="s">
        <v>350</v>
      </c>
      <c r="E787" s="9" t="s">
        <v>143</v>
      </c>
      <c r="F787" s="49"/>
      <c r="G787" s="11" t="s">
        <v>1137</v>
      </c>
      <c r="H787" s="10"/>
      <c r="I787" s="10"/>
      <c r="J787" s="11"/>
      <c r="K787" s="11"/>
      <c r="M787" s="49">
        <v>1</v>
      </c>
      <c r="N787" s="9">
        <v>5</v>
      </c>
      <c r="O787" s="9">
        <v>100</v>
      </c>
    </row>
    <row r="788" spans="1:15" s="9" customFormat="1" ht="27.75" customHeight="1" x14ac:dyDescent="0.25">
      <c r="A788" s="9" t="s">
        <v>281</v>
      </c>
      <c r="B788" s="9" t="s">
        <v>282</v>
      </c>
      <c r="D788" s="9" t="s">
        <v>350</v>
      </c>
      <c r="E788" s="9" t="s">
        <v>144</v>
      </c>
      <c r="F788" s="49"/>
      <c r="G788" s="11" t="s">
        <v>1142</v>
      </c>
      <c r="H788" s="10"/>
      <c r="I788" s="10"/>
      <c r="J788" s="11"/>
      <c r="K788" s="11"/>
      <c r="M788" s="49">
        <v>1</v>
      </c>
      <c r="N788" s="9">
        <v>5</v>
      </c>
      <c r="O788" s="9">
        <v>100</v>
      </c>
    </row>
    <row r="789" spans="1:15" s="9" customFormat="1" ht="27.75" customHeight="1" x14ac:dyDescent="0.25">
      <c r="A789" s="9" t="s">
        <v>281</v>
      </c>
      <c r="B789" s="9" t="s">
        <v>282</v>
      </c>
      <c r="D789" s="9" t="s">
        <v>350</v>
      </c>
      <c r="E789" s="9" t="s">
        <v>131</v>
      </c>
      <c r="F789" s="49"/>
      <c r="G789" s="11" t="s">
        <v>1143</v>
      </c>
      <c r="H789" s="10"/>
      <c r="I789" s="10"/>
      <c r="J789" s="11"/>
      <c r="K789" s="11"/>
      <c r="M789" s="49">
        <v>4</v>
      </c>
      <c r="N789" s="9">
        <v>5</v>
      </c>
      <c r="O789" s="9">
        <v>66</v>
      </c>
    </row>
    <row r="790" spans="1:15" s="9" customFormat="1" ht="27.75" customHeight="1" x14ac:dyDescent="0.25">
      <c r="A790" s="9" t="s">
        <v>281</v>
      </c>
      <c r="B790" s="9" t="s">
        <v>282</v>
      </c>
      <c r="D790" s="9" t="s">
        <v>350</v>
      </c>
      <c r="E790" s="9" t="s">
        <v>139</v>
      </c>
      <c r="F790" s="49"/>
      <c r="G790" s="11" t="s">
        <v>1144</v>
      </c>
      <c r="H790" s="10"/>
      <c r="I790" s="10"/>
      <c r="J790" s="11"/>
      <c r="K790" s="11"/>
      <c r="M790" s="49">
        <v>7</v>
      </c>
      <c r="N790" s="9">
        <v>5</v>
      </c>
      <c r="O790" s="9">
        <v>104</v>
      </c>
    </row>
    <row r="791" spans="1:15" s="9" customFormat="1" ht="27.75" customHeight="1" x14ac:dyDescent="0.25">
      <c r="A791" s="9" t="s">
        <v>281</v>
      </c>
      <c r="B791" s="9" t="s">
        <v>282</v>
      </c>
      <c r="D791" s="9" t="s">
        <v>350</v>
      </c>
      <c r="E791" s="9" t="s">
        <v>132</v>
      </c>
      <c r="F791" s="49"/>
      <c r="G791" s="11" t="s">
        <v>1145</v>
      </c>
      <c r="H791" s="10"/>
      <c r="I791" s="10"/>
      <c r="J791" s="11"/>
      <c r="K791" s="11"/>
      <c r="M791" s="49">
        <v>6</v>
      </c>
      <c r="N791" s="9">
        <v>5</v>
      </c>
      <c r="O791" s="9">
        <v>89</v>
      </c>
    </row>
    <row r="792" spans="1:15" s="9" customFormat="1" ht="27.75" customHeight="1" x14ac:dyDescent="0.25">
      <c r="A792" s="9" t="s">
        <v>281</v>
      </c>
      <c r="B792" s="9" t="s">
        <v>282</v>
      </c>
      <c r="D792" s="9" t="s">
        <v>350</v>
      </c>
      <c r="E792" s="9" t="s">
        <v>203</v>
      </c>
      <c r="F792" s="49"/>
      <c r="G792" s="11" t="s">
        <v>1146</v>
      </c>
      <c r="H792" s="10"/>
      <c r="I792" s="10"/>
      <c r="J792" s="11"/>
      <c r="K792" s="11"/>
      <c r="M792" s="49">
        <v>4</v>
      </c>
      <c r="N792" s="9">
        <v>5</v>
      </c>
      <c r="O792" s="9">
        <v>70</v>
      </c>
    </row>
    <row r="793" spans="1:15" s="9" customFormat="1" ht="27.75" customHeight="1" x14ac:dyDescent="0.25">
      <c r="A793" s="9" t="s">
        <v>281</v>
      </c>
      <c r="B793" s="9" t="s">
        <v>282</v>
      </c>
      <c r="D793" s="9" t="s">
        <v>350</v>
      </c>
      <c r="E793" s="9" t="s">
        <v>213</v>
      </c>
      <c r="F793" s="49"/>
      <c r="G793" s="11" t="s">
        <v>1147</v>
      </c>
      <c r="H793" s="10"/>
      <c r="I793" s="10"/>
      <c r="J793" s="11"/>
      <c r="K793" s="11"/>
      <c r="M793" s="49">
        <v>8</v>
      </c>
      <c r="N793" s="9">
        <v>5</v>
      </c>
      <c r="O793" s="9">
        <v>115</v>
      </c>
    </row>
    <row r="794" spans="1:15" s="9" customFormat="1" ht="27.75" customHeight="1" x14ac:dyDescent="0.25">
      <c r="A794" s="9" t="s">
        <v>281</v>
      </c>
      <c r="B794" s="9" t="s">
        <v>282</v>
      </c>
      <c r="D794" s="9" t="s">
        <v>383</v>
      </c>
      <c r="E794" s="9" t="s">
        <v>133</v>
      </c>
      <c r="F794" s="49" t="s">
        <v>133</v>
      </c>
      <c r="G794" s="11" t="s">
        <v>1156</v>
      </c>
      <c r="H794" s="10"/>
      <c r="I794" s="10"/>
      <c r="J794" s="11"/>
      <c r="K794" s="11"/>
      <c r="M794" s="49">
        <v>1</v>
      </c>
      <c r="N794" s="9">
        <v>12</v>
      </c>
      <c r="O794" s="9">
        <v>72</v>
      </c>
    </row>
    <row r="795" spans="1:15" s="9" customFormat="1" ht="27.75" customHeight="1" x14ac:dyDescent="0.25">
      <c r="A795" s="9" t="s">
        <v>281</v>
      </c>
      <c r="B795" s="9" t="s">
        <v>282</v>
      </c>
      <c r="D795" s="9" t="s">
        <v>511</v>
      </c>
      <c r="E795" s="9" t="s">
        <v>136</v>
      </c>
      <c r="F795" s="49"/>
      <c r="G795" s="11" t="s">
        <v>1113</v>
      </c>
      <c r="H795" s="10"/>
      <c r="I795" s="10"/>
      <c r="J795" s="11"/>
      <c r="K795" s="11"/>
      <c r="M795" s="49">
        <v>6</v>
      </c>
      <c r="O795" s="9">
        <v>100</v>
      </c>
    </row>
    <row r="796" spans="1:15" s="9" customFormat="1" ht="27.75" customHeight="1" x14ac:dyDescent="0.25">
      <c r="A796" s="9" t="s">
        <v>281</v>
      </c>
      <c r="B796" s="9" t="s">
        <v>282</v>
      </c>
      <c r="D796" s="9" t="s">
        <v>511</v>
      </c>
      <c r="E796" s="9" t="s">
        <v>115</v>
      </c>
      <c r="F796" s="49"/>
      <c r="G796" s="11" t="s">
        <v>1148</v>
      </c>
      <c r="H796" s="10"/>
      <c r="I796" s="10"/>
      <c r="J796" s="11"/>
      <c r="K796" s="11"/>
      <c r="M796" s="49">
        <v>4</v>
      </c>
      <c r="O796" s="9">
        <v>65</v>
      </c>
    </row>
    <row r="797" spans="1:15" s="9" customFormat="1" ht="27.75" customHeight="1" x14ac:dyDescent="0.25">
      <c r="A797" s="9" t="s">
        <v>281</v>
      </c>
      <c r="B797" s="9" t="s">
        <v>282</v>
      </c>
      <c r="D797" s="9" t="s">
        <v>511</v>
      </c>
      <c r="E797" s="9" t="s">
        <v>179</v>
      </c>
      <c r="F797" s="49"/>
      <c r="G797" s="11" t="s">
        <v>1117</v>
      </c>
      <c r="H797" s="10"/>
      <c r="I797" s="10"/>
      <c r="J797" s="11"/>
      <c r="K797" s="11"/>
      <c r="M797" s="49">
        <v>6</v>
      </c>
      <c r="O797" s="9">
        <v>100</v>
      </c>
    </row>
    <row r="798" spans="1:15" s="9" customFormat="1" ht="27.75" customHeight="1" x14ac:dyDescent="0.25">
      <c r="A798" s="9" t="s">
        <v>281</v>
      </c>
      <c r="B798" s="9" t="s">
        <v>282</v>
      </c>
      <c r="D798" s="9" t="s">
        <v>363</v>
      </c>
      <c r="E798" s="9" t="s">
        <v>160</v>
      </c>
      <c r="F798" s="49"/>
      <c r="G798" s="11" t="s">
        <v>1157</v>
      </c>
      <c r="H798" s="10"/>
      <c r="I798" s="10"/>
      <c r="J798" s="11"/>
      <c r="K798" s="11"/>
      <c r="M798" s="49">
        <v>4</v>
      </c>
      <c r="N798" s="9">
        <v>5</v>
      </c>
      <c r="O798" s="9">
        <v>60</v>
      </c>
    </row>
    <row r="799" spans="1:15" s="9" customFormat="1" ht="27.75" customHeight="1" x14ac:dyDescent="0.25">
      <c r="A799" s="9" t="s">
        <v>281</v>
      </c>
      <c r="B799" s="9" t="s">
        <v>282</v>
      </c>
      <c r="D799" s="9" t="s">
        <v>343</v>
      </c>
      <c r="E799" s="9" t="s">
        <v>166</v>
      </c>
      <c r="F799" s="49"/>
      <c r="G799" s="11" t="s">
        <v>1158</v>
      </c>
      <c r="H799" s="10"/>
      <c r="I799" s="10"/>
      <c r="J799" s="11"/>
      <c r="K799" s="11"/>
      <c r="M799" s="49">
        <v>4</v>
      </c>
      <c r="N799" s="9">
        <v>5</v>
      </c>
      <c r="O799" s="9">
        <v>68</v>
      </c>
    </row>
    <row r="800" spans="1:15" s="9" customFormat="1" ht="27.75" customHeight="1" x14ac:dyDescent="0.25">
      <c r="A800" s="9" t="s">
        <v>287</v>
      </c>
      <c r="B800" s="9" t="s">
        <v>288</v>
      </c>
      <c r="D800" s="9" t="s">
        <v>377</v>
      </c>
      <c r="E800" s="9" t="s">
        <v>90</v>
      </c>
      <c r="F800" s="49"/>
      <c r="G800" s="11" t="s">
        <v>1167</v>
      </c>
      <c r="H800" s="10"/>
      <c r="I800" s="10"/>
      <c r="J800" s="11"/>
      <c r="K800" s="11"/>
      <c r="M800" s="49">
        <v>3</v>
      </c>
      <c r="N800" s="9">
        <v>3</v>
      </c>
      <c r="O800" s="9">
        <v>27</v>
      </c>
    </row>
    <row r="801" spans="1:15" s="9" customFormat="1" ht="27.75" customHeight="1" x14ac:dyDescent="0.25">
      <c r="A801" s="9" t="s">
        <v>287</v>
      </c>
      <c r="B801" s="9" t="s">
        <v>288</v>
      </c>
      <c r="D801" s="9" t="s">
        <v>377</v>
      </c>
      <c r="E801" s="9" t="s">
        <v>140</v>
      </c>
      <c r="F801" s="49"/>
      <c r="G801" s="11" t="s">
        <v>1168</v>
      </c>
      <c r="H801" s="10"/>
      <c r="I801" s="10"/>
      <c r="J801" s="11"/>
      <c r="K801" s="11"/>
      <c r="M801" s="49">
        <v>3</v>
      </c>
      <c r="N801" s="9">
        <v>3</v>
      </c>
      <c r="O801" s="9">
        <v>18</v>
      </c>
    </row>
    <row r="802" spans="1:15" s="9" customFormat="1" ht="27.75" customHeight="1" x14ac:dyDescent="0.25">
      <c r="A802" s="9" t="s">
        <v>287</v>
      </c>
      <c r="B802" s="9" t="s">
        <v>288</v>
      </c>
      <c r="D802" s="9" t="s">
        <v>246</v>
      </c>
      <c r="E802" s="9" t="s">
        <v>115</v>
      </c>
      <c r="F802" s="49"/>
      <c r="G802" s="11" t="s">
        <v>1161</v>
      </c>
      <c r="H802" s="10"/>
      <c r="I802" s="10"/>
      <c r="J802" s="11"/>
      <c r="K802" s="11"/>
      <c r="M802" s="49">
        <v>2</v>
      </c>
      <c r="N802" s="9">
        <v>2</v>
      </c>
      <c r="O802" s="9">
        <v>16</v>
      </c>
    </row>
    <row r="803" spans="1:15" s="9" customFormat="1" ht="27.75" customHeight="1" x14ac:dyDescent="0.25">
      <c r="A803" s="9" t="s">
        <v>287</v>
      </c>
      <c r="B803" s="9" t="s">
        <v>288</v>
      </c>
      <c r="D803" s="9" t="s">
        <v>246</v>
      </c>
      <c r="E803" s="9" t="s">
        <v>117</v>
      </c>
      <c r="F803" s="49"/>
      <c r="G803" s="11" t="s">
        <v>1162</v>
      </c>
      <c r="H803" s="10"/>
      <c r="I803" s="10"/>
      <c r="J803" s="11"/>
      <c r="K803" s="11"/>
      <c r="M803" s="49">
        <v>2</v>
      </c>
      <c r="N803" s="9">
        <v>2</v>
      </c>
      <c r="O803" s="9">
        <v>16</v>
      </c>
    </row>
    <row r="804" spans="1:15" s="9" customFormat="1" ht="27.75" customHeight="1" x14ac:dyDescent="0.25">
      <c r="A804" s="9" t="s">
        <v>287</v>
      </c>
      <c r="B804" s="9" t="s">
        <v>288</v>
      </c>
      <c r="D804" s="9" t="s">
        <v>513</v>
      </c>
      <c r="E804" s="9" t="s">
        <v>158</v>
      </c>
      <c r="F804" s="49" t="s">
        <v>89</v>
      </c>
      <c r="G804" s="11" t="s">
        <v>1163</v>
      </c>
      <c r="H804" s="10"/>
      <c r="I804" s="10"/>
      <c r="J804" s="11"/>
      <c r="K804" s="11"/>
      <c r="M804" s="49">
        <v>3</v>
      </c>
      <c r="N804" s="9">
        <v>4</v>
      </c>
      <c r="O804" s="9">
        <v>36</v>
      </c>
    </row>
    <row r="805" spans="1:15" s="9" customFormat="1" ht="27.75" customHeight="1" x14ac:dyDescent="0.25">
      <c r="A805" s="9" t="s">
        <v>287</v>
      </c>
      <c r="B805" s="9" t="s">
        <v>288</v>
      </c>
      <c r="D805" s="9" t="s">
        <v>513</v>
      </c>
      <c r="E805" s="9" t="s">
        <v>158</v>
      </c>
      <c r="F805" s="49" t="s">
        <v>88</v>
      </c>
      <c r="G805" s="11" t="s">
        <v>1169</v>
      </c>
      <c r="H805" s="10"/>
      <c r="I805" s="10"/>
      <c r="J805" s="11"/>
      <c r="K805" s="11"/>
      <c r="M805" s="49">
        <v>2</v>
      </c>
      <c r="N805" s="9">
        <v>4</v>
      </c>
      <c r="O805" s="9">
        <v>32</v>
      </c>
    </row>
    <row r="806" spans="1:15" s="9" customFormat="1" ht="27.75" customHeight="1" x14ac:dyDescent="0.25">
      <c r="A806" s="9" t="s">
        <v>287</v>
      </c>
      <c r="B806" s="9" t="s">
        <v>288</v>
      </c>
      <c r="D806" s="9" t="s">
        <v>513</v>
      </c>
      <c r="E806" s="9" t="s">
        <v>158</v>
      </c>
      <c r="F806" s="49" t="s">
        <v>91</v>
      </c>
      <c r="G806" s="11" t="s">
        <v>1171</v>
      </c>
      <c r="H806" s="10"/>
      <c r="I806" s="10"/>
      <c r="J806" s="11"/>
      <c r="K806" s="11"/>
      <c r="M806" s="49">
        <v>2</v>
      </c>
      <c r="N806" s="9">
        <v>4</v>
      </c>
      <c r="O806" s="9">
        <v>32</v>
      </c>
    </row>
    <row r="807" spans="1:15" s="9" customFormat="1" ht="27.75" customHeight="1" x14ac:dyDescent="0.25">
      <c r="A807" s="9" t="s">
        <v>287</v>
      </c>
      <c r="B807" s="9" t="s">
        <v>288</v>
      </c>
      <c r="D807" s="9" t="s">
        <v>513</v>
      </c>
      <c r="E807" s="9" t="s">
        <v>102</v>
      </c>
      <c r="F807" s="49" t="s">
        <v>133</v>
      </c>
      <c r="G807" s="11" t="s">
        <v>1164</v>
      </c>
      <c r="H807" s="10"/>
      <c r="I807" s="10"/>
      <c r="J807" s="11"/>
      <c r="K807" s="11"/>
      <c r="M807" s="49">
        <v>2</v>
      </c>
      <c r="N807" s="9">
        <v>4</v>
      </c>
      <c r="O807" s="9">
        <v>32</v>
      </c>
    </row>
    <row r="808" spans="1:15" s="9" customFormat="1" ht="27.75" customHeight="1" x14ac:dyDescent="0.25">
      <c r="A808" s="9" t="s">
        <v>287</v>
      </c>
      <c r="B808" s="9" t="s">
        <v>288</v>
      </c>
      <c r="D808" s="9" t="s">
        <v>513</v>
      </c>
      <c r="E808" s="9" t="s">
        <v>102</v>
      </c>
      <c r="F808" s="49" t="s">
        <v>91</v>
      </c>
      <c r="G808" s="11" t="s">
        <v>1165</v>
      </c>
      <c r="H808" s="10"/>
      <c r="I808" s="10"/>
      <c r="J808" s="11"/>
      <c r="K808" s="11"/>
      <c r="M808" s="49">
        <v>2</v>
      </c>
      <c r="N808" s="9">
        <v>4</v>
      </c>
      <c r="O808" s="9">
        <v>32</v>
      </c>
    </row>
    <row r="809" spans="1:15" s="9" customFormat="1" ht="27.75" customHeight="1" x14ac:dyDescent="0.25">
      <c r="A809" s="9" t="s">
        <v>287</v>
      </c>
      <c r="B809" s="9" t="s">
        <v>288</v>
      </c>
      <c r="D809" s="9" t="s">
        <v>513</v>
      </c>
      <c r="E809" s="9" t="s">
        <v>98</v>
      </c>
      <c r="F809" s="49" t="s">
        <v>89</v>
      </c>
      <c r="G809" s="11" t="s">
        <v>1159</v>
      </c>
      <c r="H809" s="10"/>
      <c r="I809" s="10"/>
      <c r="J809" s="11"/>
      <c r="K809" s="11"/>
      <c r="M809" s="49">
        <v>1</v>
      </c>
      <c r="N809" s="9">
        <v>2</v>
      </c>
      <c r="O809" s="9">
        <v>8</v>
      </c>
    </row>
    <row r="810" spans="1:15" s="9" customFormat="1" ht="27.75" customHeight="1" x14ac:dyDescent="0.25">
      <c r="A810" s="9" t="s">
        <v>287</v>
      </c>
      <c r="B810" s="9" t="s">
        <v>288</v>
      </c>
      <c r="D810" s="9" t="s">
        <v>513</v>
      </c>
      <c r="E810" s="9" t="s">
        <v>109</v>
      </c>
      <c r="F810" s="49" t="s">
        <v>133</v>
      </c>
      <c r="G810" s="11" t="s">
        <v>1166</v>
      </c>
      <c r="H810" s="10"/>
      <c r="I810" s="10"/>
      <c r="J810" s="11"/>
      <c r="K810" s="11"/>
      <c r="M810" s="49">
        <v>1</v>
      </c>
      <c r="N810" s="9">
        <v>2</v>
      </c>
      <c r="O810" s="9">
        <v>8</v>
      </c>
    </row>
    <row r="811" spans="1:15" s="9" customFormat="1" ht="27.75" customHeight="1" x14ac:dyDescent="0.25">
      <c r="A811" s="9" t="s">
        <v>287</v>
      </c>
      <c r="B811" s="9" t="s">
        <v>288</v>
      </c>
      <c r="D811" s="9" t="s">
        <v>513</v>
      </c>
      <c r="E811" s="9" t="s">
        <v>109</v>
      </c>
      <c r="F811" s="49" t="s">
        <v>125</v>
      </c>
      <c r="G811" s="11" t="s">
        <v>1170</v>
      </c>
      <c r="H811" s="10"/>
      <c r="I811" s="10"/>
      <c r="J811" s="11"/>
      <c r="K811" s="11"/>
      <c r="M811" s="49">
        <v>1</v>
      </c>
      <c r="N811" s="9">
        <v>2</v>
      </c>
      <c r="O811" s="9">
        <v>8</v>
      </c>
    </row>
    <row r="812" spans="1:15" s="9" customFormat="1" ht="27.75" customHeight="1" x14ac:dyDescent="0.25">
      <c r="A812" s="9" t="s">
        <v>287</v>
      </c>
      <c r="B812" s="9" t="s">
        <v>288</v>
      </c>
      <c r="D812" s="9" t="s">
        <v>513</v>
      </c>
      <c r="E812" s="9" t="s">
        <v>109</v>
      </c>
      <c r="F812" s="49" t="s">
        <v>88</v>
      </c>
      <c r="G812" s="11" t="s">
        <v>1160</v>
      </c>
      <c r="H812" s="10"/>
      <c r="I812" s="10"/>
      <c r="J812" s="11"/>
      <c r="K812" s="11"/>
      <c r="M812" s="49">
        <v>1</v>
      </c>
      <c r="N812" s="9">
        <v>2</v>
      </c>
      <c r="O812" s="9">
        <v>8</v>
      </c>
    </row>
    <row r="813" spans="1:15" s="9" customFormat="1" ht="27.75" customHeight="1" x14ac:dyDescent="0.25">
      <c r="A813" s="9" t="s">
        <v>279</v>
      </c>
      <c r="B813" s="9" t="s">
        <v>280</v>
      </c>
      <c r="D813" s="9" t="s">
        <v>243</v>
      </c>
      <c r="E813" s="9" t="s">
        <v>138</v>
      </c>
      <c r="F813" s="49"/>
      <c r="G813" s="11" t="s">
        <v>1172</v>
      </c>
      <c r="H813" s="10"/>
      <c r="I813" s="10"/>
      <c r="J813" s="11"/>
      <c r="K813" s="11"/>
      <c r="M813" s="49">
        <v>1</v>
      </c>
      <c r="N813" s="9">
        <v>9</v>
      </c>
      <c r="O813" s="9">
        <v>72</v>
      </c>
    </row>
    <row r="814" spans="1:15" s="9" customFormat="1" ht="27.75" customHeight="1" x14ac:dyDescent="0.25">
      <c r="A814" s="9" t="s">
        <v>279</v>
      </c>
      <c r="B814" s="9" t="s">
        <v>280</v>
      </c>
      <c r="D814" s="9" t="s">
        <v>243</v>
      </c>
      <c r="E814" s="9" t="s">
        <v>89</v>
      </c>
      <c r="F814" s="49"/>
      <c r="G814" s="11" t="s">
        <v>1172</v>
      </c>
      <c r="H814" s="10"/>
      <c r="I814" s="10"/>
      <c r="J814" s="11"/>
      <c r="K814" s="11"/>
      <c r="M814" s="49">
        <v>6</v>
      </c>
      <c r="N814" s="9">
        <v>5</v>
      </c>
      <c r="O814" s="9">
        <v>90</v>
      </c>
    </row>
    <row r="815" spans="1:15" s="9" customFormat="1" ht="27.75" customHeight="1" x14ac:dyDescent="0.25">
      <c r="A815" s="9" t="s">
        <v>279</v>
      </c>
      <c r="B815" s="9" t="s">
        <v>280</v>
      </c>
      <c r="D815" s="9" t="s">
        <v>243</v>
      </c>
      <c r="E815" s="9" t="s">
        <v>140</v>
      </c>
      <c r="F815" s="49"/>
      <c r="G815" s="11" t="s">
        <v>1179</v>
      </c>
      <c r="H815" s="10"/>
      <c r="I815" s="10"/>
      <c r="J815" s="11"/>
      <c r="K815" s="11"/>
      <c r="M815" s="49">
        <v>6</v>
      </c>
      <c r="N815" s="9">
        <v>5</v>
      </c>
      <c r="O815" s="9">
        <v>88</v>
      </c>
    </row>
    <row r="816" spans="1:15" s="9" customFormat="1" ht="27.75" customHeight="1" x14ac:dyDescent="0.25">
      <c r="A816" s="9" t="s">
        <v>279</v>
      </c>
      <c r="B816" s="9" t="s">
        <v>280</v>
      </c>
      <c r="D816" s="9" t="s">
        <v>249</v>
      </c>
      <c r="E816" s="9" t="s">
        <v>88</v>
      </c>
      <c r="F816" s="49"/>
      <c r="G816" s="11" t="s">
        <v>1175</v>
      </c>
      <c r="H816" s="10"/>
      <c r="I816" s="10"/>
      <c r="J816" s="11"/>
      <c r="K816" s="11"/>
      <c r="M816" s="49">
        <v>5</v>
      </c>
      <c r="N816" s="9">
        <v>5</v>
      </c>
      <c r="O816" s="9">
        <v>115</v>
      </c>
    </row>
    <row r="817" spans="1:15" s="9" customFormat="1" ht="27.75" customHeight="1" x14ac:dyDescent="0.25">
      <c r="A817" s="9" t="s">
        <v>279</v>
      </c>
      <c r="B817" s="9" t="s">
        <v>280</v>
      </c>
      <c r="D817" s="9" t="s">
        <v>249</v>
      </c>
      <c r="E817" s="9" t="s">
        <v>145</v>
      </c>
      <c r="F817" s="49" t="s">
        <v>133</v>
      </c>
      <c r="G817" s="11" t="s">
        <v>1173</v>
      </c>
      <c r="H817" s="10"/>
      <c r="I817" s="10"/>
      <c r="J817" s="11"/>
      <c r="K817" s="11"/>
      <c r="M817" s="49">
        <v>4</v>
      </c>
      <c r="N817" s="9">
        <v>5</v>
      </c>
      <c r="O817" s="9">
        <v>61</v>
      </c>
    </row>
    <row r="818" spans="1:15" s="9" customFormat="1" ht="27.75" customHeight="1" x14ac:dyDescent="0.25">
      <c r="A818" s="9" t="s">
        <v>279</v>
      </c>
      <c r="B818" s="9" t="s">
        <v>280</v>
      </c>
      <c r="D818" s="9" t="s">
        <v>249</v>
      </c>
      <c r="E818" s="9" t="s">
        <v>126</v>
      </c>
      <c r="F818" s="49"/>
      <c r="G818" s="11" t="s">
        <v>1196</v>
      </c>
      <c r="H818" s="10"/>
      <c r="I818" s="10"/>
      <c r="J818" s="11"/>
      <c r="K818" s="11"/>
      <c r="M818" s="49">
        <v>3</v>
      </c>
      <c r="N818" s="9">
        <v>9</v>
      </c>
      <c r="O818" s="9">
        <v>108</v>
      </c>
    </row>
    <row r="819" spans="1:15" s="9" customFormat="1" ht="27.75" customHeight="1" x14ac:dyDescent="0.25">
      <c r="A819" s="9" t="s">
        <v>279</v>
      </c>
      <c r="B819" s="9" t="s">
        <v>280</v>
      </c>
      <c r="D819" s="9" t="s">
        <v>249</v>
      </c>
      <c r="E819" s="9" t="s">
        <v>93</v>
      </c>
      <c r="F819" s="49"/>
      <c r="G819" s="11" t="s">
        <v>1174</v>
      </c>
      <c r="H819" s="10"/>
      <c r="I819" s="10"/>
      <c r="J819" s="11"/>
      <c r="K819" s="11"/>
      <c r="M819" s="49">
        <v>3</v>
      </c>
      <c r="N819" s="9">
        <v>9</v>
      </c>
      <c r="O819" s="9">
        <v>117</v>
      </c>
    </row>
    <row r="820" spans="1:15" s="9" customFormat="1" ht="27.75" customHeight="1" x14ac:dyDescent="0.25">
      <c r="A820" s="9" t="s">
        <v>279</v>
      </c>
      <c r="B820" s="9" t="s">
        <v>280</v>
      </c>
      <c r="D820" s="9" t="s">
        <v>249</v>
      </c>
      <c r="E820" s="9" t="s">
        <v>93</v>
      </c>
      <c r="F820" s="49" t="s">
        <v>138</v>
      </c>
      <c r="G820" s="11" t="s">
        <v>1187</v>
      </c>
      <c r="H820" s="10"/>
      <c r="I820" s="10"/>
      <c r="J820" s="11"/>
      <c r="K820" s="11"/>
      <c r="M820" s="49">
        <v>2</v>
      </c>
      <c r="N820" s="9">
        <v>9</v>
      </c>
      <c r="O820" s="9">
        <v>45</v>
      </c>
    </row>
    <row r="821" spans="1:15" s="9" customFormat="1" ht="27.75" customHeight="1" x14ac:dyDescent="0.25">
      <c r="A821" s="9" t="s">
        <v>279</v>
      </c>
      <c r="B821" s="9" t="s">
        <v>280</v>
      </c>
      <c r="D821" s="9" t="s">
        <v>249</v>
      </c>
      <c r="E821" s="9" t="s">
        <v>303</v>
      </c>
      <c r="F821" s="49"/>
      <c r="G821" s="11" t="s">
        <v>1188</v>
      </c>
      <c r="H821" s="10"/>
      <c r="I821" s="10"/>
      <c r="J821" s="11"/>
      <c r="K821" s="11"/>
      <c r="M821" s="49">
        <v>4</v>
      </c>
      <c r="N821" s="9">
        <v>5</v>
      </c>
      <c r="O821" s="9">
        <v>80</v>
      </c>
    </row>
    <row r="822" spans="1:15" s="9" customFormat="1" ht="27.75" customHeight="1" x14ac:dyDescent="0.25">
      <c r="A822" s="9" t="s">
        <v>279</v>
      </c>
      <c r="B822" s="9" t="s">
        <v>280</v>
      </c>
      <c r="D822" s="9" t="s">
        <v>249</v>
      </c>
      <c r="E822" s="9" t="s">
        <v>207</v>
      </c>
      <c r="F822" s="49"/>
      <c r="G822" s="11" t="s">
        <v>1173</v>
      </c>
      <c r="H822" s="10"/>
      <c r="I822" s="10"/>
      <c r="J822" s="11"/>
      <c r="K822" s="11"/>
      <c r="M822" s="49">
        <v>3</v>
      </c>
      <c r="N822" s="9">
        <v>5</v>
      </c>
      <c r="O822" s="9">
        <v>60</v>
      </c>
    </row>
    <row r="823" spans="1:15" s="9" customFormat="1" ht="27.75" customHeight="1" x14ac:dyDescent="0.25">
      <c r="A823" s="9" t="s">
        <v>279</v>
      </c>
      <c r="B823" s="9" t="s">
        <v>280</v>
      </c>
      <c r="D823" s="9" t="s">
        <v>422</v>
      </c>
      <c r="E823" s="9" t="s">
        <v>99</v>
      </c>
      <c r="F823" s="49"/>
      <c r="G823" s="11" t="s">
        <v>1197</v>
      </c>
      <c r="H823" s="10"/>
      <c r="I823" s="10"/>
      <c r="J823" s="11"/>
      <c r="K823" s="11"/>
      <c r="M823" s="49">
        <v>1</v>
      </c>
      <c r="N823" s="9">
        <v>9</v>
      </c>
      <c r="O823" s="9">
        <v>72</v>
      </c>
    </row>
    <row r="824" spans="1:15" s="9" customFormat="1" ht="27.75" customHeight="1" x14ac:dyDescent="0.25">
      <c r="A824" s="9" t="s">
        <v>279</v>
      </c>
      <c r="B824" s="9" t="s">
        <v>280</v>
      </c>
      <c r="D824" s="9" t="s">
        <v>422</v>
      </c>
      <c r="E824" s="9" t="s">
        <v>333</v>
      </c>
      <c r="F824" s="49"/>
      <c r="G824" s="11" t="s">
        <v>1176</v>
      </c>
      <c r="H824" s="10"/>
      <c r="I824" s="10"/>
      <c r="J824" s="11"/>
      <c r="K824" s="11"/>
      <c r="M824" s="49">
        <v>5</v>
      </c>
      <c r="N824" s="9">
        <v>9</v>
      </c>
      <c r="O824" s="9">
        <v>180</v>
      </c>
    </row>
    <row r="825" spans="1:15" s="9" customFormat="1" ht="27.75" customHeight="1" x14ac:dyDescent="0.25">
      <c r="A825" s="9" t="s">
        <v>279</v>
      </c>
      <c r="B825" s="9" t="s">
        <v>280</v>
      </c>
      <c r="D825" s="9" t="s">
        <v>298</v>
      </c>
      <c r="E825" s="9" t="s">
        <v>90</v>
      </c>
      <c r="F825" s="49"/>
      <c r="G825" s="11" t="s">
        <v>1178</v>
      </c>
      <c r="H825" s="10"/>
      <c r="I825" s="10"/>
      <c r="J825" s="11"/>
      <c r="K825" s="11"/>
      <c r="M825" s="49">
        <v>8</v>
      </c>
      <c r="N825" s="9">
        <v>5</v>
      </c>
      <c r="O825" s="9">
        <v>118</v>
      </c>
    </row>
    <row r="826" spans="1:15" s="9" customFormat="1" ht="27.75" customHeight="1" x14ac:dyDescent="0.25">
      <c r="A826" s="9" t="s">
        <v>279</v>
      </c>
      <c r="B826" s="9" t="s">
        <v>280</v>
      </c>
      <c r="D826" s="9" t="s">
        <v>298</v>
      </c>
      <c r="E826" s="9" t="s">
        <v>145</v>
      </c>
      <c r="F826" s="49"/>
      <c r="G826" s="11" t="s">
        <v>1204</v>
      </c>
      <c r="H826" s="10"/>
      <c r="I826" s="10"/>
      <c r="J826" s="11"/>
      <c r="K826" s="11"/>
      <c r="M826" s="49">
        <v>8</v>
      </c>
      <c r="N826" s="9">
        <v>5</v>
      </c>
      <c r="O826" s="9">
        <v>119</v>
      </c>
    </row>
    <row r="827" spans="1:15" s="9" customFormat="1" ht="27.75" customHeight="1" x14ac:dyDescent="0.25">
      <c r="A827" s="9" t="s">
        <v>279</v>
      </c>
      <c r="B827" s="9" t="s">
        <v>280</v>
      </c>
      <c r="D827" s="9" t="s">
        <v>298</v>
      </c>
      <c r="E827" s="9" t="s">
        <v>101</v>
      </c>
      <c r="F827" s="49"/>
      <c r="G827" s="11" t="s">
        <v>1180</v>
      </c>
      <c r="H827" s="10"/>
      <c r="I827" s="10"/>
      <c r="J827" s="11"/>
      <c r="K827" s="11"/>
      <c r="M827" s="49">
        <v>6</v>
      </c>
      <c r="N827" s="9">
        <v>5</v>
      </c>
      <c r="O827" s="9">
        <v>90</v>
      </c>
    </row>
    <row r="828" spans="1:15" s="9" customFormat="1" ht="27.75" customHeight="1" x14ac:dyDescent="0.25">
      <c r="A828" s="9" t="s">
        <v>279</v>
      </c>
      <c r="B828" s="9" t="s">
        <v>280</v>
      </c>
      <c r="D828" s="9" t="s">
        <v>6</v>
      </c>
      <c r="E828" s="9" t="s">
        <v>89</v>
      </c>
      <c r="F828" s="49"/>
      <c r="G828" s="11" t="s">
        <v>1182</v>
      </c>
      <c r="H828" s="10"/>
      <c r="I828" s="10"/>
      <c r="J828" s="11"/>
      <c r="K828" s="11"/>
      <c r="M828" s="49">
        <v>6</v>
      </c>
      <c r="N828" s="9">
        <v>5</v>
      </c>
      <c r="O828" s="9">
        <v>90</v>
      </c>
    </row>
    <row r="829" spans="1:15" s="9" customFormat="1" ht="27.75" customHeight="1" x14ac:dyDescent="0.25">
      <c r="A829" s="9" t="s">
        <v>279</v>
      </c>
      <c r="B829" s="9" t="s">
        <v>280</v>
      </c>
      <c r="D829" s="9" t="s">
        <v>1</v>
      </c>
      <c r="E829" s="9" t="s">
        <v>90</v>
      </c>
      <c r="F829" s="49"/>
      <c r="G829" s="11" t="s">
        <v>1194</v>
      </c>
      <c r="H829" s="10"/>
      <c r="I829" s="10"/>
      <c r="J829" s="11"/>
      <c r="K829" s="11"/>
      <c r="M829" s="49">
        <v>6</v>
      </c>
      <c r="N829" s="9">
        <v>5</v>
      </c>
      <c r="O829" s="9">
        <v>90</v>
      </c>
    </row>
    <row r="830" spans="1:15" s="9" customFormat="1" ht="27.75" customHeight="1" x14ac:dyDescent="0.25">
      <c r="A830" s="9" t="s">
        <v>279</v>
      </c>
      <c r="B830" s="9" t="s">
        <v>280</v>
      </c>
      <c r="D830" s="9" t="s">
        <v>515</v>
      </c>
      <c r="E830" s="9" t="s">
        <v>101</v>
      </c>
      <c r="F830" s="49"/>
      <c r="G830" s="11" t="s">
        <v>1183</v>
      </c>
      <c r="H830" s="10"/>
      <c r="I830" s="10"/>
      <c r="J830" s="11"/>
      <c r="K830" s="11"/>
      <c r="M830" s="49">
        <v>6</v>
      </c>
      <c r="N830" s="9">
        <v>5</v>
      </c>
      <c r="O830" s="9">
        <v>90</v>
      </c>
    </row>
    <row r="831" spans="1:15" s="9" customFormat="1" ht="27.75" customHeight="1" x14ac:dyDescent="0.25">
      <c r="A831" s="9" t="s">
        <v>279</v>
      </c>
      <c r="B831" s="9" t="s">
        <v>280</v>
      </c>
      <c r="D831" s="9" t="s">
        <v>515</v>
      </c>
      <c r="E831" s="9" t="s">
        <v>149</v>
      </c>
      <c r="F831" s="49"/>
      <c r="G831" s="11" t="s">
        <v>1183</v>
      </c>
      <c r="H831" s="10"/>
      <c r="I831" s="10"/>
      <c r="J831" s="11"/>
      <c r="K831" s="11"/>
      <c r="M831" s="49">
        <v>8</v>
      </c>
      <c r="N831" s="9">
        <v>5</v>
      </c>
      <c r="O831" s="9">
        <v>119</v>
      </c>
    </row>
    <row r="832" spans="1:15" s="9" customFormat="1" ht="27.75" customHeight="1" x14ac:dyDescent="0.25">
      <c r="A832" s="9" t="s">
        <v>279</v>
      </c>
      <c r="B832" s="9" t="s">
        <v>280</v>
      </c>
      <c r="D832" s="9" t="s">
        <v>515</v>
      </c>
      <c r="E832" s="9" t="s">
        <v>311</v>
      </c>
      <c r="F832" s="49"/>
      <c r="G832" s="11" t="s">
        <v>1184</v>
      </c>
      <c r="H832" s="10"/>
      <c r="I832" s="10"/>
      <c r="J832" s="11"/>
      <c r="K832" s="11"/>
      <c r="M832" s="49">
        <v>6</v>
      </c>
      <c r="N832" s="9">
        <v>5</v>
      </c>
      <c r="O832" s="9">
        <v>90</v>
      </c>
    </row>
    <row r="833" spans="1:15" s="9" customFormat="1" ht="27.75" customHeight="1" x14ac:dyDescent="0.25">
      <c r="A833" s="9" t="s">
        <v>279</v>
      </c>
      <c r="B833" s="9" t="s">
        <v>280</v>
      </c>
      <c r="D833" s="9" t="s">
        <v>516</v>
      </c>
      <c r="E833" s="9" t="s">
        <v>129</v>
      </c>
      <c r="F833" s="49" t="s">
        <v>138</v>
      </c>
      <c r="G833" s="11" t="s">
        <v>1185</v>
      </c>
      <c r="H833" s="10"/>
      <c r="I833" s="10"/>
      <c r="J833" s="11"/>
      <c r="K833" s="11"/>
      <c r="M833" s="49">
        <v>3</v>
      </c>
      <c r="N833" s="9">
        <v>5</v>
      </c>
      <c r="O833" s="9">
        <v>54</v>
      </c>
    </row>
    <row r="834" spans="1:15" s="9" customFormat="1" ht="27.75" customHeight="1" x14ac:dyDescent="0.25">
      <c r="A834" s="9" t="s">
        <v>279</v>
      </c>
      <c r="B834" s="9" t="s">
        <v>280</v>
      </c>
      <c r="D834" s="9" t="s">
        <v>516</v>
      </c>
      <c r="E834" s="9" t="s">
        <v>129</v>
      </c>
      <c r="F834" s="49" t="s">
        <v>133</v>
      </c>
      <c r="G834" s="11" t="s">
        <v>1185</v>
      </c>
      <c r="H834" s="10"/>
      <c r="I834" s="10"/>
      <c r="J834" s="11"/>
      <c r="K834" s="11"/>
      <c r="M834" s="49">
        <v>3</v>
      </c>
      <c r="N834" s="9">
        <v>5</v>
      </c>
      <c r="O834" s="9">
        <v>54</v>
      </c>
    </row>
    <row r="835" spans="1:15" s="9" customFormat="1" ht="27.75" customHeight="1" x14ac:dyDescent="0.25">
      <c r="A835" s="9" t="s">
        <v>279</v>
      </c>
      <c r="B835" s="9" t="s">
        <v>280</v>
      </c>
      <c r="D835" s="9" t="s">
        <v>516</v>
      </c>
      <c r="E835" s="9" t="s">
        <v>152</v>
      </c>
      <c r="F835" s="49"/>
      <c r="G835" s="11" t="s">
        <v>1177</v>
      </c>
      <c r="H835" s="10"/>
      <c r="I835" s="10"/>
      <c r="J835" s="11"/>
      <c r="K835" s="11"/>
      <c r="M835" s="49">
        <v>2</v>
      </c>
      <c r="N835" s="9">
        <v>9</v>
      </c>
      <c r="O835" s="9">
        <v>72</v>
      </c>
    </row>
    <row r="836" spans="1:15" s="9" customFormat="1" ht="27.75" customHeight="1" x14ac:dyDescent="0.25">
      <c r="A836" s="9" t="s">
        <v>278</v>
      </c>
      <c r="B836" s="9" t="s">
        <v>428</v>
      </c>
      <c r="D836" s="9" t="s">
        <v>254</v>
      </c>
      <c r="E836" s="9" t="s">
        <v>138</v>
      </c>
      <c r="F836" s="49"/>
      <c r="G836" s="11" t="s">
        <v>1189</v>
      </c>
      <c r="H836" s="10"/>
      <c r="I836" s="10"/>
      <c r="J836" s="11"/>
      <c r="K836" s="11"/>
      <c r="M836" s="49">
        <v>4</v>
      </c>
      <c r="N836" s="9">
        <v>5</v>
      </c>
      <c r="O836" s="9">
        <v>70</v>
      </c>
    </row>
    <row r="837" spans="1:15" s="9" customFormat="1" ht="27.75" customHeight="1" x14ac:dyDescent="0.25">
      <c r="A837" s="9" t="s">
        <v>278</v>
      </c>
      <c r="B837" s="9" t="s">
        <v>428</v>
      </c>
      <c r="D837" s="9" t="s">
        <v>254</v>
      </c>
      <c r="E837" s="9" t="s">
        <v>126</v>
      </c>
      <c r="F837" s="49"/>
      <c r="G837" s="11" t="s">
        <v>1192</v>
      </c>
      <c r="H837" s="10"/>
      <c r="I837" s="10"/>
      <c r="J837" s="11"/>
      <c r="K837" s="11"/>
      <c r="M837" s="49">
        <v>6</v>
      </c>
      <c r="N837" s="9">
        <v>5</v>
      </c>
      <c r="O837" s="9">
        <v>90</v>
      </c>
    </row>
    <row r="838" spans="1:15" s="9" customFormat="1" ht="27.75" customHeight="1" x14ac:dyDescent="0.25">
      <c r="A838" s="9" t="s">
        <v>278</v>
      </c>
      <c r="B838" s="9" t="s">
        <v>428</v>
      </c>
      <c r="D838" s="9" t="s">
        <v>254</v>
      </c>
      <c r="E838" s="9" t="s">
        <v>93</v>
      </c>
      <c r="F838" s="49"/>
      <c r="G838" s="11" t="s">
        <v>1191</v>
      </c>
      <c r="H838" s="10"/>
      <c r="I838" s="10"/>
      <c r="J838" s="11"/>
      <c r="K838" s="11"/>
      <c r="M838" s="49">
        <v>4</v>
      </c>
      <c r="N838" s="9">
        <v>5</v>
      </c>
      <c r="O838" s="9">
        <v>80</v>
      </c>
    </row>
    <row r="839" spans="1:15" s="9" customFormat="1" ht="27.75" customHeight="1" x14ac:dyDescent="0.25">
      <c r="A839" s="9" t="s">
        <v>278</v>
      </c>
      <c r="B839" s="9" t="s">
        <v>428</v>
      </c>
      <c r="D839" s="9" t="s">
        <v>254</v>
      </c>
      <c r="E839" s="9" t="s">
        <v>204</v>
      </c>
      <c r="F839" s="49"/>
      <c r="G839" s="11" t="s">
        <v>1191</v>
      </c>
      <c r="H839" s="10"/>
      <c r="I839" s="10"/>
      <c r="J839" s="11"/>
      <c r="K839" s="11"/>
      <c r="M839" s="49">
        <v>4</v>
      </c>
      <c r="N839" s="9">
        <v>5</v>
      </c>
      <c r="O839" s="9">
        <v>80</v>
      </c>
    </row>
    <row r="840" spans="1:15" s="9" customFormat="1" ht="27.75" customHeight="1" x14ac:dyDescent="0.25">
      <c r="A840" s="9" t="s">
        <v>278</v>
      </c>
      <c r="B840" s="9" t="s">
        <v>428</v>
      </c>
      <c r="D840" s="9" t="s">
        <v>299</v>
      </c>
      <c r="E840" s="9" t="s">
        <v>91</v>
      </c>
      <c r="F840" s="49"/>
      <c r="G840" s="11" t="s">
        <v>1193</v>
      </c>
      <c r="H840" s="10"/>
      <c r="I840" s="10"/>
      <c r="J840" s="11"/>
      <c r="K840" s="11"/>
      <c r="M840" s="49">
        <v>6</v>
      </c>
      <c r="N840" s="9">
        <v>5</v>
      </c>
      <c r="O840" s="9">
        <v>100</v>
      </c>
    </row>
    <row r="841" spans="1:15" s="9" customFormat="1" ht="27.75" customHeight="1" x14ac:dyDescent="0.25">
      <c r="A841" s="9" t="s">
        <v>279</v>
      </c>
      <c r="B841" s="9" t="s">
        <v>280</v>
      </c>
      <c r="D841" s="9" t="s">
        <v>243</v>
      </c>
      <c r="E841" s="9" t="s">
        <v>160</v>
      </c>
      <c r="F841" s="49"/>
      <c r="G841" s="11" t="s">
        <v>1181</v>
      </c>
      <c r="H841" s="10"/>
      <c r="I841" s="10"/>
      <c r="J841" s="11"/>
      <c r="K841" s="11"/>
      <c r="M841" s="49">
        <v>6</v>
      </c>
      <c r="N841" s="9">
        <v>5</v>
      </c>
      <c r="O841" s="9">
        <v>89</v>
      </c>
    </row>
    <row r="842" spans="1:15" s="9" customFormat="1" ht="27.75" customHeight="1" x14ac:dyDescent="0.25">
      <c r="A842" s="9" t="s">
        <v>279</v>
      </c>
      <c r="B842" s="9" t="s">
        <v>280</v>
      </c>
      <c r="D842" s="9" t="s">
        <v>243</v>
      </c>
      <c r="E842" s="9" t="s">
        <v>143</v>
      </c>
      <c r="F842" s="49"/>
      <c r="G842" s="11" t="s">
        <v>1195</v>
      </c>
      <c r="H842" s="10"/>
      <c r="I842" s="10"/>
      <c r="J842" s="11"/>
      <c r="K842" s="11"/>
      <c r="M842" s="49">
        <v>6</v>
      </c>
      <c r="N842" s="9">
        <v>5</v>
      </c>
      <c r="O842" s="9">
        <v>88</v>
      </c>
    </row>
    <row r="843" spans="1:15" s="9" customFormat="1" ht="27.75" customHeight="1" x14ac:dyDescent="0.25">
      <c r="A843" s="9" t="s">
        <v>279</v>
      </c>
      <c r="B843" s="9" t="s">
        <v>280</v>
      </c>
      <c r="D843" s="9" t="s">
        <v>249</v>
      </c>
      <c r="E843" s="9" t="s">
        <v>145</v>
      </c>
      <c r="F843" s="49"/>
      <c r="G843" s="11" t="s">
        <v>1173</v>
      </c>
      <c r="H843" s="10"/>
      <c r="I843" s="10"/>
      <c r="J843" s="11"/>
      <c r="K843" s="11"/>
      <c r="M843" s="49">
        <v>8</v>
      </c>
      <c r="N843" s="9">
        <v>5</v>
      </c>
      <c r="O843" s="9">
        <v>160</v>
      </c>
    </row>
    <row r="844" spans="1:15" s="9" customFormat="1" ht="27.75" customHeight="1" x14ac:dyDescent="0.25">
      <c r="A844" s="9" t="s">
        <v>279</v>
      </c>
      <c r="B844" s="9" t="s">
        <v>280</v>
      </c>
      <c r="D844" s="9" t="s">
        <v>514</v>
      </c>
      <c r="E844" s="9" t="s">
        <v>107</v>
      </c>
      <c r="F844" s="49"/>
      <c r="G844" s="11" t="s">
        <v>1188</v>
      </c>
      <c r="H844" s="10"/>
      <c r="I844" s="10"/>
      <c r="J844" s="11"/>
      <c r="K844" s="11"/>
      <c r="M844" s="49">
        <v>6</v>
      </c>
      <c r="N844" s="9">
        <v>5</v>
      </c>
      <c r="O844" s="9">
        <v>120</v>
      </c>
    </row>
    <row r="845" spans="1:15" s="9" customFormat="1" ht="27.75" customHeight="1" x14ac:dyDescent="0.25">
      <c r="A845" s="9" t="s">
        <v>279</v>
      </c>
      <c r="B845" s="9" t="s">
        <v>280</v>
      </c>
      <c r="D845" s="9" t="s">
        <v>514</v>
      </c>
      <c r="E845" s="9" t="s">
        <v>135</v>
      </c>
      <c r="F845" s="49"/>
      <c r="G845" s="11" t="s">
        <v>1203</v>
      </c>
      <c r="H845" s="10"/>
      <c r="I845" s="10"/>
      <c r="J845" s="11"/>
      <c r="K845" s="11"/>
      <c r="M845" s="49">
        <v>8</v>
      </c>
      <c r="N845" s="9">
        <v>5</v>
      </c>
      <c r="O845" s="9">
        <v>112</v>
      </c>
    </row>
    <row r="846" spans="1:15" s="9" customFormat="1" ht="27.75" customHeight="1" x14ac:dyDescent="0.25">
      <c r="A846" s="9" t="s">
        <v>279</v>
      </c>
      <c r="B846" s="9" t="s">
        <v>280</v>
      </c>
      <c r="D846" s="9" t="s">
        <v>422</v>
      </c>
      <c r="E846" s="9" t="s">
        <v>99</v>
      </c>
      <c r="F846" s="49" t="s">
        <v>89</v>
      </c>
      <c r="G846" s="11" t="s">
        <v>1174</v>
      </c>
      <c r="H846" s="10"/>
      <c r="I846" s="10"/>
      <c r="J846" s="11"/>
      <c r="K846" s="11"/>
      <c r="M846" s="49">
        <v>1</v>
      </c>
      <c r="N846" s="9">
        <v>12</v>
      </c>
      <c r="O846" s="9">
        <v>77</v>
      </c>
    </row>
    <row r="847" spans="1:15" s="9" customFormat="1" ht="27.75" customHeight="1" x14ac:dyDescent="0.25">
      <c r="A847" s="9" t="s">
        <v>279</v>
      </c>
      <c r="B847" s="9" t="s">
        <v>280</v>
      </c>
      <c r="D847" s="9" t="s">
        <v>298</v>
      </c>
      <c r="E847" s="9" t="s">
        <v>89</v>
      </c>
      <c r="F847" s="49"/>
      <c r="G847" s="11" t="s">
        <v>1177</v>
      </c>
      <c r="H847" s="10"/>
      <c r="I847" s="10"/>
      <c r="J847" s="11"/>
      <c r="K847" s="11"/>
      <c r="M847" s="49">
        <v>8</v>
      </c>
      <c r="N847" s="9">
        <v>5</v>
      </c>
      <c r="O847" s="9">
        <v>118</v>
      </c>
    </row>
    <row r="848" spans="1:15" s="9" customFormat="1" ht="27.75" customHeight="1" x14ac:dyDescent="0.25">
      <c r="A848" s="9" t="s">
        <v>279</v>
      </c>
      <c r="B848" s="9" t="s">
        <v>280</v>
      </c>
      <c r="D848" s="9" t="s">
        <v>298</v>
      </c>
      <c r="E848" s="9" t="s">
        <v>125</v>
      </c>
      <c r="F848" s="49"/>
      <c r="G848" s="11" t="s">
        <v>1178</v>
      </c>
      <c r="H848" s="10"/>
      <c r="I848" s="10"/>
      <c r="J848" s="11"/>
      <c r="K848" s="11"/>
      <c r="M848" s="49">
        <v>8</v>
      </c>
      <c r="N848" s="9">
        <v>5</v>
      </c>
      <c r="O848" s="9">
        <v>118</v>
      </c>
    </row>
    <row r="849" spans="1:15" s="9" customFormat="1" ht="27.75" customHeight="1" x14ac:dyDescent="0.25">
      <c r="A849" s="9" t="s">
        <v>279</v>
      </c>
      <c r="B849" s="9" t="s">
        <v>280</v>
      </c>
      <c r="D849" s="9" t="s">
        <v>298</v>
      </c>
      <c r="E849" s="9" t="s">
        <v>88</v>
      </c>
      <c r="F849" s="49"/>
      <c r="G849" s="11" t="s">
        <v>1178</v>
      </c>
      <c r="H849" s="10"/>
      <c r="I849" s="10"/>
      <c r="J849" s="11"/>
      <c r="K849" s="11"/>
      <c r="M849" s="49">
        <v>8</v>
      </c>
      <c r="N849" s="9">
        <v>5</v>
      </c>
      <c r="O849" s="9">
        <v>118</v>
      </c>
    </row>
    <row r="850" spans="1:15" s="9" customFormat="1" ht="27.75" customHeight="1" x14ac:dyDescent="0.25">
      <c r="A850" s="9" t="s">
        <v>279</v>
      </c>
      <c r="B850" s="9" t="s">
        <v>280</v>
      </c>
      <c r="D850" s="9" t="s">
        <v>298</v>
      </c>
      <c r="E850" s="9" t="s">
        <v>94</v>
      </c>
      <c r="F850" s="49"/>
      <c r="G850" s="11" t="s">
        <v>1180</v>
      </c>
      <c r="H850" s="10"/>
      <c r="I850" s="10"/>
      <c r="J850" s="11"/>
      <c r="K850" s="11"/>
      <c r="M850" s="49">
        <v>8</v>
      </c>
      <c r="N850" s="9">
        <v>5</v>
      </c>
      <c r="O850" s="9">
        <v>119</v>
      </c>
    </row>
    <row r="851" spans="1:15" s="9" customFormat="1" ht="27.75" customHeight="1" x14ac:dyDescent="0.25">
      <c r="A851" s="9" t="s">
        <v>279</v>
      </c>
      <c r="B851" s="9" t="s">
        <v>280</v>
      </c>
      <c r="D851" s="9" t="s">
        <v>298</v>
      </c>
      <c r="E851" s="9" t="s">
        <v>208</v>
      </c>
      <c r="F851" s="49"/>
      <c r="G851" s="11" t="s">
        <v>1204</v>
      </c>
      <c r="H851" s="10"/>
      <c r="I851" s="10"/>
      <c r="J851" s="11"/>
      <c r="K851" s="11"/>
      <c r="M851" s="49">
        <v>6</v>
      </c>
      <c r="N851" s="9">
        <v>5</v>
      </c>
      <c r="O851" s="9">
        <v>90</v>
      </c>
    </row>
    <row r="852" spans="1:15" s="9" customFormat="1" ht="27.75" customHeight="1" x14ac:dyDescent="0.25">
      <c r="A852" s="9" t="s">
        <v>279</v>
      </c>
      <c r="B852" s="9" t="s">
        <v>280</v>
      </c>
      <c r="D852" s="9" t="s">
        <v>330</v>
      </c>
      <c r="E852" s="9" t="s">
        <v>89</v>
      </c>
      <c r="F852" s="49"/>
      <c r="G852" s="11" t="s">
        <v>1198</v>
      </c>
      <c r="H852" s="10"/>
      <c r="I852" s="10"/>
      <c r="J852" s="11"/>
      <c r="K852" s="11"/>
      <c r="M852" s="49">
        <v>8</v>
      </c>
      <c r="N852" s="9">
        <v>5</v>
      </c>
      <c r="O852" s="9">
        <v>119</v>
      </c>
    </row>
    <row r="853" spans="1:15" s="9" customFormat="1" ht="27.75" customHeight="1" x14ac:dyDescent="0.25">
      <c r="A853" s="9" t="s">
        <v>279</v>
      </c>
      <c r="B853" s="9" t="s">
        <v>280</v>
      </c>
      <c r="D853" s="9" t="s">
        <v>330</v>
      </c>
      <c r="E853" s="9" t="s">
        <v>141</v>
      </c>
      <c r="F853" s="49"/>
      <c r="G853" s="11" t="s">
        <v>1199</v>
      </c>
      <c r="H853" s="10"/>
      <c r="I853" s="10"/>
      <c r="J853" s="11"/>
      <c r="K853" s="11"/>
      <c r="M853" s="49">
        <v>8</v>
      </c>
      <c r="N853" s="9">
        <v>5</v>
      </c>
      <c r="O853" s="9">
        <v>119</v>
      </c>
    </row>
    <row r="854" spans="1:15" s="9" customFormat="1" ht="27.75" customHeight="1" x14ac:dyDescent="0.25">
      <c r="A854" s="9" t="s">
        <v>279</v>
      </c>
      <c r="B854" s="9" t="s">
        <v>280</v>
      </c>
      <c r="D854" s="9" t="s">
        <v>330</v>
      </c>
      <c r="E854" s="9" t="s">
        <v>131</v>
      </c>
      <c r="F854" s="49"/>
      <c r="G854" s="11" t="s">
        <v>1199</v>
      </c>
      <c r="H854" s="10"/>
      <c r="I854" s="10"/>
      <c r="J854" s="11"/>
      <c r="K854" s="11"/>
      <c r="M854" s="49">
        <v>8</v>
      </c>
      <c r="N854" s="9">
        <v>5</v>
      </c>
      <c r="O854" s="9">
        <v>119</v>
      </c>
    </row>
    <row r="855" spans="1:15" s="9" customFormat="1" ht="27.75" customHeight="1" x14ac:dyDescent="0.25">
      <c r="A855" s="9" t="s">
        <v>279</v>
      </c>
      <c r="B855" s="9" t="s">
        <v>280</v>
      </c>
      <c r="D855" s="9" t="s">
        <v>330</v>
      </c>
      <c r="E855" s="9" t="s">
        <v>126</v>
      </c>
      <c r="F855" s="49"/>
      <c r="G855" s="11" t="s">
        <v>1199</v>
      </c>
      <c r="H855" s="10"/>
      <c r="I855" s="10"/>
      <c r="J855" s="11"/>
      <c r="K855" s="11"/>
      <c r="M855" s="49">
        <v>6</v>
      </c>
      <c r="N855" s="9">
        <v>5</v>
      </c>
      <c r="O855" s="9">
        <v>90</v>
      </c>
    </row>
    <row r="856" spans="1:15" s="9" customFormat="1" ht="27.75" customHeight="1" x14ac:dyDescent="0.25">
      <c r="A856" s="9" t="s">
        <v>279</v>
      </c>
      <c r="B856" s="9" t="s">
        <v>280</v>
      </c>
      <c r="D856" s="9" t="s">
        <v>6</v>
      </c>
      <c r="E856" s="9" t="s">
        <v>138</v>
      </c>
      <c r="F856" s="49"/>
      <c r="G856" s="11" t="s">
        <v>1182</v>
      </c>
      <c r="H856" s="10"/>
      <c r="I856" s="10"/>
      <c r="J856" s="11"/>
      <c r="K856" s="11"/>
      <c r="M856" s="49">
        <v>4</v>
      </c>
      <c r="N856" s="9">
        <v>5</v>
      </c>
      <c r="O856" s="9">
        <v>60</v>
      </c>
    </row>
    <row r="857" spans="1:15" s="9" customFormat="1" ht="27.75" customHeight="1" x14ac:dyDescent="0.25">
      <c r="A857" s="9" t="s">
        <v>279</v>
      </c>
      <c r="B857" s="9" t="s">
        <v>280</v>
      </c>
      <c r="D857" s="9" t="s">
        <v>6</v>
      </c>
      <c r="E857" s="9" t="s">
        <v>145</v>
      </c>
      <c r="F857" s="49"/>
      <c r="G857" s="11" t="s">
        <v>1155</v>
      </c>
      <c r="H857" s="10"/>
      <c r="I857" s="10"/>
      <c r="J857" s="11"/>
      <c r="K857" s="11"/>
      <c r="M857" s="49">
        <v>6</v>
      </c>
      <c r="N857" s="9">
        <v>5</v>
      </c>
      <c r="O857" s="9">
        <v>90</v>
      </c>
    </row>
    <row r="858" spans="1:15" s="9" customFormat="1" ht="27.75" customHeight="1" x14ac:dyDescent="0.25">
      <c r="A858" s="9" t="s">
        <v>279</v>
      </c>
      <c r="B858" s="9" t="s">
        <v>280</v>
      </c>
      <c r="D858" s="9" t="s">
        <v>1</v>
      </c>
      <c r="E858" s="9" t="s">
        <v>160</v>
      </c>
      <c r="F858" s="49"/>
      <c r="G858" s="11" t="s">
        <v>1202</v>
      </c>
      <c r="H858" s="10"/>
      <c r="I858" s="10"/>
      <c r="J858" s="11"/>
      <c r="K858" s="11"/>
      <c r="M858" s="49">
        <v>8</v>
      </c>
      <c r="N858" s="9">
        <v>5</v>
      </c>
      <c r="O858" s="9">
        <v>119</v>
      </c>
    </row>
    <row r="859" spans="1:15" s="9" customFormat="1" ht="27.75" customHeight="1" x14ac:dyDescent="0.25">
      <c r="A859" s="9" t="s">
        <v>279</v>
      </c>
      <c r="B859" s="9" t="s">
        <v>280</v>
      </c>
      <c r="D859" s="9" t="s">
        <v>229</v>
      </c>
      <c r="E859" s="9" t="s">
        <v>155</v>
      </c>
      <c r="F859" s="49"/>
      <c r="G859" s="11" t="s">
        <v>1203</v>
      </c>
      <c r="H859" s="10"/>
      <c r="I859" s="10"/>
      <c r="J859" s="11"/>
      <c r="K859" s="11"/>
      <c r="M859" s="49">
        <v>6</v>
      </c>
      <c r="N859" s="9">
        <v>5</v>
      </c>
      <c r="O859" s="9">
        <v>84</v>
      </c>
    </row>
    <row r="860" spans="1:15" s="9" customFormat="1" ht="27.75" customHeight="1" x14ac:dyDescent="0.25">
      <c r="A860" s="9" t="s">
        <v>279</v>
      </c>
      <c r="B860" s="9" t="s">
        <v>280</v>
      </c>
      <c r="D860" s="9" t="s">
        <v>229</v>
      </c>
      <c r="E860" s="9" t="s">
        <v>104</v>
      </c>
      <c r="F860" s="49"/>
      <c r="G860" s="11" t="s">
        <v>1175</v>
      </c>
      <c r="H860" s="10"/>
      <c r="I860" s="10"/>
      <c r="J860" s="11"/>
      <c r="K860" s="11"/>
      <c r="M860" s="49">
        <v>4</v>
      </c>
      <c r="N860" s="9">
        <v>5</v>
      </c>
      <c r="O860" s="9">
        <v>60</v>
      </c>
    </row>
    <row r="861" spans="1:15" s="9" customFormat="1" ht="27.75" customHeight="1" x14ac:dyDescent="0.25">
      <c r="A861" s="9" t="s">
        <v>279</v>
      </c>
      <c r="B861" s="9" t="s">
        <v>280</v>
      </c>
      <c r="D861" s="9" t="s">
        <v>515</v>
      </c>
      <c r="E861" s="9" t="s">
        <v>97</v>
      </c>
      <c r="F861" s="49"/>
      <c r="G861" s="11" t="s">
        <v>1200</v>
      </c>
      <c r="H861" s="10"/>
      <c r="I861" s="10"/>
      <c r="J861" s="11"/>
      <c r="K861" s="11"/>
      <c r="M861" s="49">
        <v>4</v>
      </c>
      <c r="N861" s="9">
        <v>5</v>
      </c>
      <c r="O861" s="9">
        <v>60</v>
      </c>
    </row>
    <row r="862" spans="1:15" s="9" customFormat="1" ht="27.75" customHeight="1" x14ac:dyDescent="0.25">
      <c r="A862" s="9" t="s">
        <v>279</v>
      </c>
      <c r="B862" s="9" t="s">
        <v>280</v>
      </c>
      <c r="D862" s="9" t="s">
        <v>516</v>
      </c>
      <c r="E862" s="9" t="s">
        <v>154</v>
      </c>
      <c r="F862" s="49" t="s">
        <v>138</v>
      </c>
      <c r="G862" s="11" t="s">
        <v>1186</v>
      </c>
      <c r="H862" s="10"/>
      <c r="I862" s="10"/>
      <c r="J862" s="11"/>
      <c r="K862" s="11"/>
      <c r="M862" s="49">
        <v>3</v>
      </c>
      <c r="N862" s="9">
        <v>5</v>
      </c>
      <c r="O862" s="9">
        <v>158</v>
      </c>
    </row>
    <row r="863" spans="1:15" s="9" customFormat="1" ht="27.75" customHeight="1" x14ac:dyDescent="0.25">
      <c r="A863" s="9" t="s">
        <v>279</v>
      </c>
      <c r="B863" s="9" t="s">
        <v>280</v>
      </c>
      <c r="D863" s="9" t="s">
        <v>516</v>
      </c>
      <c r="E863" s="9" t="s">
        <v>154</v>
      </c>
      <c r="F863" s="49" t="s">
        <v>133</v>
      </c>
      <c r="G863" s="11" t="s">
        <v>1204</v>
      </c>
      <c r="H863" s="10"/>
      <c r="I863" s="10"/>
      <c r="J863" s="11"/>
      <c r="K863" s="11"/>
      <c r="M863" s="49">
        <v>3</v>
      </c>
      <c r="N863" s="9">
        <v>5</v>
      </c>
      <c r="O863" s="9">
        <v>158</v>
      </c>
    </row>
    <row r="864" spans="1:15" s="9" customFormat="1" ht="27.75" customHeight="1" x14ac:dyDescent="0.25">
      <c r="A864" s="9" t="s">
        <v>278</v>
      </c>
      <c r="B864" s="9" t="s">
        <v>428</v>
      </c>
      <c r="D864" s="9" t="s">
        <v>254</v>
      </c>
      <c r="E864" s="9" t="s">
        <v>89</v>
      </c>
      <c r="F864" s="49"/>
      <c r="G864" s="11" t="s">
        <v>1205</v>
      </c>
      <c r="H864" s="10"/>
      <c r="I864" s="10"/>
      <c r="J864" s="11"/>
      <c r="K864" s="11"/>
      <c r="M864" s="49">
        <v>8</v>
      </c>
      <c r="N864" s="9">
        <v>5</v>
      </c>
      <c r="O864" s="9">
        <v>130</v>
      </c>
    </row>
    <row r="865" spans="1:15" s="9" customFormat="1" ht="27.75" customHeight="1" x14ac:dyDescent="0.25">
      <c r="A865" s="9" t="s">
        <v>278</v>
      </c>
      <c r="B865" s="9" t="s">
        <v>428</v>
      </c>
      <c r="D865" s="9" t="s">
        <v>254</v>
      </c>
      <c r="E865" s="9" t="s">
        <v>143</v>
      </c>
      <c r="F865" s="49"/>
      <c r="G865" s="11" t="s">
        <v>1206</v>
      </c>
      <c r="H865" s="10"/>
      <c r="I865" s="10"/>
      <c r="J865" s="11"/>
      <c r="K865" s="11"/>
      <c r="M865" s="49">
        <v>2</v>
      </c>
      <c r="N865" s="9">
        <v>5</v>
      </c>
      <c r="O865" s="9">
        <v>80</v>
      </c>
    </row>
    <row r="866" spans="1:15" s="9" customFormat="1" ht="27.75" customHeight="1" x14ac:dyDescent="0.25">
      <c r="A866" s="9" t="s">
        <v>278</v>
      </c>
      <c r="B866" s="9" t="s">
        <v>428</v>
      </c>
      <c r="D866" s="9" t="s">
        <v>254</v>
      </c>
      <c r="E866" s="9" t="s">
        <v>141</v>
      </c>
      <c r="F866" s="49"/>
      <c r="G866" s="11" t="s">
        <v>1201</v>
      </c>
      <c r="H866" s="10"/>
      <c r="I866" s="10"/>
      <c r="J866" s="11"/>
      <c r="K866" s="11"/>
      <c r="M866" s="49">
        <v>2</v>
      </c>
      <c r="N866" s="9">
        <v>6</v>
      </c>
      <c r="O866" s="9">
        <v>68</v>
      </c>
    </row>
    <row r="867" spans="1:15" s="9" customFormat="1" ht="27.75" customHeight="1" x14ac:dyDescent="0.25">
      <c r="A867" s="9" t="s">
        <v>278</v>
      </c>
      <c r="B867" s="9" t="s">
        <v>428</v>
      </c>
      <c r="D867" s="9" t="s">
        <v>254</v>
      </c>
      <c r="E867" s="9" t="s">
        <v>132</v>
      </c>
      <c r="F867" s="49"/>
      <c r="G867" s="11" t="s">
        <v>1192</v>
      </c>
      <c r="H867" s="10"/>
      <c r="I867" s="10"/>
      <c r="J867" s="11"/>
      <c r="K867" s="11"/>
      <c r="M867" s="49">
        <v>4</v>
      </c>
      <c r="N867" s="9">
        <v>5</v>
      </c>
      <c r="O867" s="9">
        <v>80</v>
      </c>
    </row>
    <row r="868" spans="1:15" s="9" customFormat="1" ht="27.75" customHeight="1" x14ac:dyDescent="0.25">
      <c r="A868" s="9" t="s">
        <v>278</v>
      </c>
      <c r="B868" s="9" t="s">
        <v>428</v>
      </c>
      <c r="D868" s="9" t="s">
        <v>254</v>
      </c>
      <c r="E868" s="9" t="s">
        <v>205</v>
      </c>
      <c r="F868" s="49"/>
      <c r="G868" s="11" t="s">
        <v>1207</v>
      </c>
      <c r="H868" s="10"/>
      <c r="I868" s="10"/>
      <c r="J868" s="11"/>
      <c r="K868" s="11"/>
      <c r="M868" s="49">
        <v>3</v>
      </c>
      <c r="O868" s="9">
        <v>35</v>
      </c>
    </row>
    <row r="869" spans="1:15" s="9" customFormat="1" ht="27.75" customHeight="1" x14ac:dyDescent="0.25">
      <c r="A869" s="9" t="s">
        <v>278</v>
      </c>
      <c r="B869" s="9" t="s">
        <v>428</v>
      </c>
      <c r="D869" s="9" t="s">
        <v>299</v>
      </c>
      <c r="E869" s="9" t="s">
        <v>143</v>
      </c>
      <c r="F869" s="49"/>
      <c r="G869" s="11" t="s">
        <v>1190</v>
      </c>
      <c r="H869" s="10"/>
      <c r="I869" s="10"/>
      <c r="J869" s="11"/>
      <c r="K869" s="11"/>
      <c r="M869" s="49">
        <v>4</v>
      </c>
      <c r="N869" s="9">
        <v>5</v>
      </c>
      <c r="O869" s="9">
        <v>80</v>
      </c>
    </row>
    <row r="870" spans="1:15" s="9" customFormat="1" ht="27.75" customHeight="1" x14ac:dyDescent="0.25">
      <c r="A870" s="9" t="s">
        <v>276</v>
      </c>
      <c r="C870" s="9" t="s">
        <v>294</v>
      </c>
      <c r="D870" s="9" t="s">
        <v>517</v>
      </c>
      <c r="E870" s="9" t="s">
        <v>300</v>
      </c>
      <c r="F870" s="49"/>
      <c r="G870" s="11"/>
      <c r="H870" s="10"/>
      <c r="I870" s="10"/>
      <c r="J870" s="11"/>
      <c r="K870" s="11"/>
      <c r="M870" s="49"/>
    </row>
    <row r="871" spans="1:15" s="9" customFormat="1" ht="27.75" customHeight="1" x14ac:dyDescent="0.25">
      <c r="A871" s="9" t="s">
        <v>276</v>
      </c>
      <c r="C871" s="9" t="s">
        <v>294</v>
      </c>
      <c r="D871" s="9" t="s">
        <v>517</v>
      </c>
      <c r="E871" s="9" t="s">
        <v>360</v>
      </c>
      <c r="F871" s="49"/>
      <c r="G871" s="11"/>
      <c r="H871" s="10"/>
      <c r="I871" s="10"/>
      <c r="J871" s="11"/>
      <c r="K871" s="11"/>
      <c r="M871" s="49"/>
    </row>
    <row r="872" spans="1:15" s="9" customFormat="1" ht="27.75" customHeight="1" x14ac:dyDescent="0.25">
      <c r="A872" s="9" t="s">
        <v>276</v>
      </c>
      <c r="C872" s="9" t="s">
        <v>294</v>
      </c>
      <c r="D872" s="9" t="s">
        <v>517</v>
      </c>
      <c r="E872" s="9" t="s">
        <v>362</v>
      </c>
      <c r="F872" s="49"/>
      <c r="G872" s="11"/>
      <c r="H872" s="10"/>
      <c r="I872" s="10"/>
      <c r="J872" s="11"/>
      <c r="K872" s="11"/>
      <c r="M872" s="49"/>
    </row>
    <row r="873" spans="1:15" s="9" customFormat="1" ht="27.75" customHeight="1" x14ac:dyDescent="0.25">
      <c r="A873" s="9" t="s">
        <v>276</v>
      </c>
      <c r="C873" s="9" t="s">
        <v>294</v>
      </c>
      <c r="D873" s="9" t="s">
        <v>517</v>
      </c>
      <c r="E873" s="9" t="s">
        <v>90</v>
      </c>
      <c r="F873" s="49"/>
      <c r="G873" s="11"/>
      <c r="H873" s="10"/>
      <c r="I873" s="10"/>
      <c r="J873" s="11"/>
      <c r="K873" s="11"/>
      <c r="M873" s="49"/>
    </row>
    <row r="874" spans="1:15" s="9" customFormat="1" ht="27.75" customHeight="1" x14ac:dyDescent="0.25">
      <c r="A874" s="9" t="s">
        <v>276</v>
      </c>
      <c r="C874" s="9" t="s">
        <v>294</v>
      </c>
      <c r="D874" s="9" t="s">
        <v>517</v>
      </c>
      <c r="E874" s="9" t="s">
        <v>200</v>
      </c>
      <c r="F874" s="49"/>
      <c r="G874" s="11"/>
      <c r="H874" s="10"/>
      <c r="I874" s="10"/>
      <c r="J874" s="11"/>
      <c r="K874" s="11"/>
      <c r="M874" s="49"/>
    </row>
    <row r="875" spans="1:15" s="9" customFormat="1" ht="27.75" customHeight="1" x14ac:dyDescent="0.25">
      <c r="A875" s="9" t="s">
        <v>276</v>
      </c>
      <c r="C875" s="9" t="s">
        <v>294</v>
      </c>
      <c r="D875" s="9" t="s">
        <v>517</v>
      </c>
      <c r="E875" s="9" t="s">
        <v>101</v>
      </c>
      <c r="F875" s="49"/>
      <c r="G875" s="11"/>
      <c r="H875" s="10"/>
      <c r="I875" s="10"/>
      <c r="J875" s="11"/>
      <c r="K875" s="11"/>
      <c r="M875" s="49"/>
    </row>
    <row r="876" spans="1:15" s="9" customFormat="1" ht="27.75" customHeight="1" x14ac:dyDescent="0.25">
      <c r="A876" s="9" t="s">
        <v>276</v>
      </c>
      <c r="C876" s="9" t="s">
        <v>294</v>
      </c>
      <c r="D876" s="9" t="s">
        <v>517</v>
      </c>
      <c r="E876" s="9" t="s">
        <v>95</v>
      </c>
      <c r="F876" s="49"/>
      <c r="G876" s="11"/>
      <c r="H876" s="10"/>
      <c r="I876" s="10"/>
      <c r="J876" s="11"/>
      <c r="K876" s="11"/>
      <c r="M876" s="49"/>
    </row>
    <row r="877" spans="1:15" s="9" customFormat="1" ht="27.75" customHeight="1" x14ac:dyDescent="0.25">
      <c r="A877" s="9" t="s">
        <v>276</v>
      </c>
      <c r="C877" s="9" t="s">
        <v>1208</v>
      </c>
      <c r="D877" s="9" t="s">
        <v>304</v>
      </c>
      <c r="E877" s="9" t="s">
        <v>160</v>
      </c>
      <c r="F877" s="49"/>
      <c r="G877" s="11"/>
      <c r="H877" s="10"/>
      <c r="I877" s="10"/>
      <c r="J877" s="11"/>
      <c r="K877" s="11"/>
      <c r="M877" s="49"/>
    </row>
    <row r="878" spans="1:15" s="9" customFormat="1" ht="27.75" customHeight="1" x14ac:dyDescent="0.25">
      <c r="A878" s="9" t="s">
        <v>276</v>
      </c>
      <c r="C878" s="9" t="s">
        <v>1208</v>
      </c>
      <c r="D878" s="9" t="s">
        <v>304</v>
      </c>
      <c r="E878" s="9" t="s">
        <v>91</v>
      </c>
      <c r="F878" s="49"/>
      <c r="G878" s="11"/>
      <c r="H878" s="10"/>
      <c r="I878" s="10"/>
      <c r="J878" s="11"/>
      <c r="K878" s="11"/>
      <c r="M878" s="49"/>
    </row>
    <row r="879" spans="1:15" s="9" customFormat="1" ht="27.75" customHeight="1" x14ac:dyDescent="0.25">
      <c r="A879" s="9" t="s">
        <v>276</v>
      </c>
      <c r="C879" s="9" t="s">
        <v>1208</v>
      </c>
      <c r="D879" s="9" t="s">
        <v>304</v>
      </c>
      <c r="E879" s="9" t="s">
        <v>138</v>
      </c>
      <c r="F879" s="49"/>
      <c r="G879" s="11"/>
      <c r="H879" s="10"/>
      <c r="I879" s="10"/>
      <c r="J879" s="11"/>
      <c r="K879" s="11"/>
      <c r="M879" s="49"/>
    </row>
    <row r="880" spans="1:15" s="9" customFormat="1" ht="27.75" customHeight="1" x14ac:dyDescent="0.25">
      <c r="A880" s="9" t="s">
        <v>276</v>
      </c>
      <c r="C880" s="9" t="s">
        <v>1208</v>
      </c>
      <c r="D880" s="9" t="s">
        <v>304</v>
      </c>
      <c r="E880" s="9" t="s">
        <v>90</v>
      </c>
      <c r="F880" s="49"/>
      <c r="G880" s="11"/>
      <c r="H880" s="10"/>
      <c r="I880" s="10"/>
      <c r="J880" s="11"/>
      <c r="K880" s="11"/>
      <c r="M880" s="49"/>
    </row>
    <row r="881" spans="1:13" s="9" customFormat="1" ht="27.75" customHeight="1" x14ac:dyDescent="0.25">
      <c r="A881" s="9" t="s">
        <v>276</v>
      </c>
      <c r="C881" s="9" t="s">
        <v>1208</v>
      </c>
      <c r="D881" s="9" t="s">
        <v>304</v>
      </c>
      <c r="E881" s="9" t="s">
        <v>125</v>
      </c>
      <c r="F881" s="49"/>
      <c r="G881" s="11"/>
      <c r="H881" s="10"/>
      <c r="I881" s="10"/>
      <c r="J881" s="11"/>
      <c r="K881" s="11"/>
      <c r="M881" s="49"/>
    </row>
    <row r="882" spans="1:13" s="9" customFormat="1" ht="27.75" customHeight="1" x14ac:dyDescent="0.25">
      <c r="A882" s="9" t="s">
        <v>276</v>
      </c>
      <c r="C882" s="9" t="s">
        <v>1208</v>
      </c>
      <c r="D882" s="9" t="s">
        <v>304</v>
      </c>
      <c r="E882" s="9" t="s">
        <v>89</v>
      </c>
      <c r="F882" s="49"/>
      <c r="G882" s="11"/>
      <c r="H882" s="10"/>
      <c r="I882" s="10"/>
      <c r="J882" s="11"/>
      <c r="K882" s="11"/>
      <c r="M882" s="49"/>
    </row>
    <row r="883" spans="1:13" s="9" customFormat="1" ht="27.75" customHeight="1" x14ac:dyDescent="0.25">
      <c r="A883" s="9" t="s">
        <v>276</v>
      </c>
      <c r="C883" s="9" t="s">
        <v>1208</v>
      </c>
      <c r="D883" s="9" t="s">
        <v>304</v>
      </c>
      <c r="E883" s="9" t="s">
        <v>88</v>
      </c>
      <c r="F883" s="49"/>
      <c r="G883" s="11"/>
      <c r="H883" s="10"/>
      <c r="I883" s="10"/>
      <c r="J883" s="11"/>
      <c r="K883" s="11"/>
      <c r="M883" s="49"/>
    </row>
    <row r="884" spans="1:13" s="9" customFormat="1" ht="27.75" customHeight="1" x14ac:dyDescent="0.25">
      <c r="A884" s="9" t="s">
        <v>276</v>
      </c>
      <c r="C884" s="9" t="s">
        <v>1208</v>
      </c>
      <c r="D884" s="9" t="s">
        <v>356</v>
      </c>
      <c r="E884" s="9" t="s">
        <v>239</v>
      </c>
      <c r="F884" s="49"/>
      <c r="G884" s="11"/>
      <c r="H884" s="10"/>
      <c r="I884" s="10"/>
      <c r="J884" s="11"/>
      <c r="K884" s="11"/>
      <c r="M884" s="49"/>
    </row>
    <row r="885" spans="1:13" s="9" customFormat="1" ht="27.75" customHeight="1" x14ac:dyDescent="0.25">
      <c r="A885" s="9" t="s">
        <v>276</v>
      </c>
      <c r="C885" s="9" t="s">
        <v>1208</v>
      </c>
      <c r="D885" s="9" t="s">
        <v>356</v>
      </c>
      <c r="E885" s="9" t="s">
        <v>220</v>
      </c>
      <c r="F885" s="49"/>
      <c r="G885" s="11"/>
      <c r="H885" s="10"/>
      <c r="I885" s="10"/>
      <c r="J885" s="11"/>
      <c r="K885" s="11"/>
      <c r="M885" s="49"/>
    </row>
    <row r="886" spans="1:13" s="9" customFormat="1" ht="27.75" customHeight="1" x14ac:dyDescent="0.25">
      <c r="A886" s="9" t="s">
        <v>276</v>
      </c>
      <c r="C886" s="9" t="s">
        <v>1208</v>
      </c>
      <c r="D886" s="9" t="s">
        <v>356</v>
      </c>
      <c r="E886" s="9" t="s">
        <v>124</v>
      </c>
      <c r="F886" s="49"/>
      <c r="G886" s="11"/>
      <c r="H886" s="10"/>
      <c r="I886" s="10"/>
      <c r="J886" s="11"/>
      <c r="K886" s="11"/>
      <c r="M886" s="49"/>
    </row>
    <row r="887" spans="1:13" s="9" customFormat="1" ht="27.75" customHeight="1" x14ac:dyDescent="0.25">
      <c r="A887" s="9" t="s">
        <v>276</v>
      </c>
      <c r="C887" s="9" t="s">
        <v>1208</v>
      </c>
      <c r="D887" s="9" t="s">
        <v>356</v>
      </c>
      <c r="E887" s="9" t="s">
        <v>136</v>
      </c>
      <c r="F887" s="49"/>
      <c r="G887" s="11"/>
      <c r="H887" s="10"/>
      <c r="I887" s="10"/>
      <c r="J887" s="11"/>
      <c r="K887" s="11"/>
      <c r="M887" s="49"/>
    </row>
    <row r="888" spans="1:13" s="9" customFormat="1" ht="27.75" customHeight="1" x14ac:dyDescent="0.25">
      <c r="A888" s="9" t="s">
        <v>276</v>
      </c>
      <c r="C888" s="9" t="s">
        <v>1208</v>
      </c>
      <c r="D888" s="9" t="s">
        <v>356</v>
      </c>
      <c r="E888" s="9" t="s">
        <v>102</v>
      </c>
      <c r="F888" s="49"/>
      <c r="G888" s="11"/>
      <c r="H888" s="10"/>
      <c r="I888" s="10"/>
      <c r="J888" s="11"/>
      <c r="K888" s="11"/>
      <c r="M888" s="49"/>
    </row>
    <row r="889" spans="1:13" s="9" customFormat="1" ht="27.75" customHeight="1" x14ac:dyDescent="0.25">
      <c r="A889" s="9" t="s">
        <v>276</v>
      </c>
      <c r="C889" s="9" t="s">
        <v>1208</v>
      </c>
      <c r="D889" s="9" t="s">
        <v>356</v>
      </c>
      <c r="E889" s="9" t="s">
        <v>97</v>
      </c>
      <c r="F889" s="49"/>
      <c r="G889" s="11"/>
      <c r="H889" s="10"/>
      <c r="I889" s="10"/>
      <c r="J889" s="11"/>
      <c r="K889" s="11"/>
      <c r="M889" s="49"/>
    </row>
    <row r="890" spans="1:13" s="9" customFormat="1" ht="27.75" customHeight="1" x14ac:dyDescent="0.25">
      <c r="A890" s="9" t="s">
        <v>276</v>
      </c>
      <c r="C890" s="9" t="s">
        <v>1208</v>
      </c>
      <c r="D890" s="9" t="s">
        <v>356</v>
      </c>
      <c r="E890" s="9" t="s">
        <v>107</v>
      </c>
      <c r="F890" s="49"/>
      <c r="G890" s="11"/>
      <c r="H890" s="10"/>
      <c r="I890" s="10"/>
      <c r="J890" s="11"/>
      <c r="K890" s="11"/>
      <c r="M890" s="49"/>
    </row>
    <row r="891" spans="1:13" s="9" customFormat="1" ht="27.75" customHeight="1" x14ac:dyDescent="0.25">
      <c r="A891" s="9" t="s">
        <v>276</v>
      </c>
      <c r="C891" s="9" t="s">
        <v>1208</v>
      </c>
      <c r="D891" s="9" t="s">
        <v>356</v>
      </c>
      <c r="E891" s="9" t="s">
        <v>158</v>
      </c>
      <c r="F891" s="49"/>
      <c r="G891" s="11"/>
      <c r="H891" s="10"/>
      <c r="I891" s="10"/>
      <c r="J891" s="11"/>
      <c r="K891" s="11"/>
      <c r="M891" s="49"/>
    </row>
    <row r="892" spans="1:13" s="9" customFormat="1" ht="27.75" customHeight="1" x14ac:dyDescent="0.25">
      <c r="A892" s="9" t="s">
        <v>276</v>
      </c>
      <c r="C892" s="9" t="s">
        <v>1208</v>
      </c>
      <c r="D892" s="9" t="s">
        <v>356</v>
      </c>
      <c r="E892" s="9" t="s">
        <v>149</v>
      </c>
      <c r="F892" s="49"/>
      <c r="G892" s="11"/>
      <c r="H892" s="10"/>
      <c r="I892" s="10"/>
      <c r="J892" s="11"/>
      <c r="K892" s="11"/>
      <c r="M892" s="49"/>
    </row>
  </sheetData>
  <autoFilter ref="A1:S8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Zeros="0" workbookViewId="0">
      <selection activeCell="C7" sqref="C7"/>
    </sheetView>
  </sheetViews>
  <sheetFormatPr defaultRowHeight="15" x14ac:dyDescent="0.25"/>
  <cols>
    <col min="2" max="2" width="32.5703125" bestFit="1" customWidth="1"/>
  </cols>
  <sheetData>
    <row r="1" spans="2:6" x14ac:dyDescent="0.25">
      <c r="B1" s="57" t="s">
        <v>1214</v>
      </c>
      <c r="C1" t="s">
        <v>1216</v>
      </c>
      <c r="D1" t="s">
        <v>1217</v>
      </c>
      <c r="E1" t="s">
        <v>1218</v>
      </c>
      <c r="F1" t="s">
        <v>1219</v>
      </c>
    </row>
    <row r="2" spans="2:6" x14ac:dyDescent="0.25">
      <c r="B2" s="58" t="s">
        <v>279</v>
      </c>
      <c r="C2" t="s">
        <v>1220</v>
      </c>
      <c r="D2" t="s">
        <v>280</v>
      </c>
      <c r="E2" t="s">
        <v>9</v>
      </c>
      <c r="F2" s="59"/>
    </row>
    <row r="3" spans="2:6" x14ac:dyDescent="0.25">
      <c r="B3" s="58" t="s">
        <v>283</v>
      </c>
      <c r="C3" t="s">
        <v>1221</v>
      </c>
      <c r="D3" t="s">
        <v>1228</v>
      </c>
      <c r="E3" t="s">
        <v>9</v>
      </c>
      <c r="F3" s="59" t="s">
        <v>39</v>
      </c>
    </row>
    <row r="4" spans="2:6" x14ac:dyDescent="0.25">
      <c r="B4" s="58" t="s">
        <v>281</v>
      </c>
      <c r="C4" t="s">
        <v>1222</v>
      </c>
      <c r="D4" t="s">
        <v>282</v>
      </c>
      <c r="E4" t="s">
        <v>9</v>
      </c>
      <c r="F4" s="59" t="s">
        <v>39</v>
      </c>
    </row>
    <row r="5" spans="2:6" x14ac:dyDescent="0.25">
      <c r="B5" s="58" t="s">
        <v>278</v>
      </c>
      <c r="C5" t="s">
        <v>1222</v>
      </c>
      <c r="D5" t="s">
        <v>1229</v>
      </c>
      <c r="E5" t="s">
        <v>1231</v>
      </c>
      <c r="F5" s="59"/>
    </row>
    <row r="6" spans="2:6" x14ac:dyDescent="0.25">
      <c r="B6" s="58" t="s">
        <v>277</v>
      </c>
      <c r="C6" t="s">
        <v>1223</v>
      </c>
      <c r="D6" t="s">
        <v>277</v>
      </c>
      <c r="E6" t="s">
        <v>9</v>
      </c>
      <c r="F6" s="59" t="s">
        <v>39</v>
      </c>
    </row>
    <row r="7" spans="2:6" x14ac:dyDescent="0.25">
      <c r="B7" s="58" t="s">
        <v>284</v>
      </c>
      <c r="C7" t="s">
        <v>1225</v>
      </c>
      <c r="D7" t="s">
        <v>285</v>
      </c>
      <c r="E7" t="s">
        <v>9</v>
      </c>
      <c r="F7" s="59"/>
    </row>
    <row r="8" spans="2:6" x14ac:dyDescent="0.25">
      <c r="B8" s="58" t="s">
        <v>275</v>
      </c>
      <c r="C8" t="s">
        <v>1226</v>
      </c>
      <c r="D8" t="s">
        <v>275</v>
      </c>
      <c r="E8" t="s">
        <v>9</v>
      </c>
      <c r="F8" s="59" t="s">
        <v>39</v>
      </c>
    </row>
    <row r="9" spans="2:6" x14ac:dyDescent="0.25">
      <c r="B9" s="58" t="s">
        <v>287</v>
      </c>
      <c r="C9" t="s">
        <v>1226</v>
      </c>
      <c r="D9" t="s">
        <v>288</v>
      </c>
      <c r="E9" t="s">
        <v>9</v>
      </c>
      <c r="F9" s="59"/>
    </row>
    <row r="10" spans="2:6" x14ac:dyDescent="0.25">
      <c r="B10" s="58" t="s">
        <v>276</v>
      </c>
      <c r="C10" t="s">
        <v>1227</v>
      </c>
      <c r="D10" t="s">
        <v>1230</v>
      </c>
      <c r="E10" t="s">
        <v>9</v>
      </c>
      <c r="F10" s="59"/>
    </row>
    <row r="11" spans="2:6" x14ac:dyDescent="0.25">
      <c r="B11" s="58" t="s">
        <v>138</v>
      </c>
      <c r="C11" t="s">
        <v>1224</v>
      </c>
    </row>
    <row r="12" spans="2:6" x14ac:dyDescent="0.25">
      <c r="B12" s="58" t="s">
        <v>1215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for_download</vt:lpstr>
      <vt:lpstr>база от провайдера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2017-01-23T09:33:47Z</dcterms:created>
  <dcterms:modified xsi:type="dcterms:W3CDTF">2022-03-17T07:43:25Z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