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02_文件留底\08_其他\02_生管\00_基線文件資料\"/>
    </mc:Choice>
  </mc:AlternateContent>
  <xr:revisionPtr revIDLastSave="0" documentId="13_ncr:1_{59DD883A-3962-4643-92FE-DAB61CF97C6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攻牙基線表" sheetId="35" r:id="rId1"/>
    <sheet name="攻牙基線總表" sheetId="36" r:id="rId2"/>
    <sheet name="2023年11月攻牙基線表" sheetId="37" r:id="rId3"/>
    <sheet name="2023年11月攻牙基線總表" sheetId="38" r:id="rId4"/>
    <sheet name="機台表" sheetId="4" r:id="rId5"/>
  </sheets>
  <externalReferences>
    <externalReference r:id="rId6"/>
    <externalReference r:id="rId7"/>
    <externalReference r:id="rId8"/>
  </externalReferences>
  <definedNames>
    <definedName name="_xlnm._FilterDatabase" localSheetId="2" hidden="1">'2023年11月攻牙基線表'!$B$5:$X$19</definedName>
    <definedName name="_xlnm._FilterDatabase" localSheetId="0" hidden="1">攻牙基線表!$B$5:$X$19</definedName>
    <definedName name="_xlnm.Print_Area" localSheetId="2">'2023年11月攻牙基線表'!$B$2:$X$39</definedName>
    <definedName name="_xlnm.Print_Area" localSheetId="0">攻牙基線表!$B$2:$X$40</definedName>
    <definedName name="車牌">OFFSET(#REF!, 0, 0, COUNTA(#REF!)-1, 1)</definedName>
    <definedName name="照片">INDEX([1]總表!$B:$B,MATCH(攻牙基線表!$E$5,[1]總表!$A:$A,0))</definedName>
    <definedName name="電鍍">[2]Data!$A$1:$A$18</definedName>
    <definedName name="機台">[3]data!$A$1:$A$54</definedName>
    <definedName name="顏色">[2]Data!$B$1:$B$24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1" i="35" l="1"/>
  <c r="V12" i="35"/>
  <c r="V13" i="35"/>
  <c r="V14" i="35"/>
  <c r="V15" i="35"/>
  <c r="V16" i="35"/>
  <c r="V17" i="35"/>
  <c r="V18" i="35"/>
  <c r="V19" i="35"/>
  <c r="V20" i="35"/>
  <c r="V21" i="35"/>
  <c r="V22" i="35"/>
  <c r="V23" i="35"/>
  <c r="V24" i="35"/>
  <c r="V25" i="35"/>
  <c r="V26" i="35"/>
  <c r="V27" i="35"/>
  <c r="V28" i="35"/>
  <c r="V29" i="35"/>
  <c r="V30" i="35"/>
  <c r="V31" i="35"/>
  <c r="V32" i="35"/>
  <c r="V33" i="35"/>
  <c r="V34" i="35"/>
  <c r="V35" i="35"/>
  <c r="V36" i="35"/>
  <c r="V37" i="35"/>
  <c r="V38" i="35"/>
  <c r="V39" i="35"/>
  <c r="V10" i="35"/>
  <c r="R11" i="35"/>
  <c r="R12" i="35"/>
  <c r="R13" i="35"/>
  <c r="R14" i="35"/>
  <c r="R15" i="35"/>
  <c r="R16" i="35"/>
  <c r="R17" i="35"/>
  <c r="R18" i="35"/>
  <c r="R19" i="35"/>
  <c r="R20" i="35"/>
  <c r="R21" i="35"/>
  <c r="R22" i="35"/>
  <c r="R23" i="35"/>
  <c r="R24" i="35"/>
  <c r="R25" i="35"/>
  <c r="R26" i="35"/>
  <c r="R27" i="35"/>
  <c r="R28" i="35"/>
  <c r="R29" i="35"/>
  <c r="R30" i="35"/>
  <c r="R31" i="35"/>
  <c r="R32" i="35"/>
  <c r="R33" i="35"/>
  <c r="R34" i="35"/>
  <c r="R35" i="35"/>
  <c r="R36" i="35"/>
  <c r="R37" i="35"/>
  <c r="R38" i="35"/>
  <c r="R39" i="35"/>
  <c r="R10" i="35"/>
  <c r="N11" i="35"/>
  <c r="N12" i="35"/>
  <c r="N13" i="35"/>
  <c r="N14" i="35"/>
  <c r="N15" i="35"/>
  <c r="N16" i="35"/>
  <c r="N17" i="35"/>
  <c r="N18" i="35"/>
  <c r="N19" i="35"/>
  <c r="N20" i="35"/>
  <c r="N21" i="35"/>
  <c r="N22" i="35"/>
  <c r="N23" i="35"/>
  <c r="N24" i="35"/>
  <c r="N25" i="35"/>
  <c r="N26" i="35"/>
  <c r="N27" i="35"/>
  <c r="N28" i="35"/>
  <c r="N29" i="35"/>
  <c r="N30" i="35"/>
  <c r="N31" i="35"/>
  <c r="N32" i="35"/>
  <c r="N33" i="35"/>
  <c r="N34" i="35"/>
  <c r="N35" i="35"/>
  <c r="N36" i="35"/>
  <c r="N37" i="35"/>
  <c r="N38" i="35"/>
  <c r="N39" i="35"/>
  <c r="N10" i="35"/>
  <c r="J11" i="35"/>
  <c r="J12" i="35"/>
  <c r="J13" i="35"/>
  <c r="J14" i="35"/>
  <c r="J15" i="35"/>
  <c r="J16" i="35"/>
  <c r="J17" i="35"/>
  <c r="J18" i="35"/>
  <c r="J19" i="35"/>
  <c r="J20" i="35"/>
  <c r="J21" i="35"/>
  <c r="J22" i="35"/>
  <c r="J23" i="35"/>
  <c r="J24" i="35"/>
  <c r="J25" i="35"/>
  <c r="J26" i="35"/>
  <c r="J27" i="35"/>
  <c r="J28" i="35"/>
  <c r="J29" i="35"/>
  <c r="J30" i="35"/>
  <c r="J31" i="35"/>
  <c r="J32" i="35"/>
  <c r="J33" i="35"/>
  <c r="J34" i="35"/>
  <c r="J35" i="35"/>
  <c r="J36" i="35"/>
  <c r="J37" i="35"/>
  <c r="J38" i="35"/>
  <c r="J39" i="35"/>
  <c r="J10" i="35"/>
  <c r="O6" i="35"/>
  <c r="O6" i="37"/>
  <c r="GY38" i="36"/>
  <c r="GR38" i="36"/>
  <c r="GK38" i="36"/>
  <c r="GD38" i="36"/>
  <c r="FW38" i="36"/>
  <c r="FP38" i="36"/>
  <c r="FI38" i="36"/>
  <c r="FB38" i="36"/>
  <c r="EU38" i="36"/>
  <c r="EN38" i="36"/>
  <c r="EG38" i="36"/>
  <c r="DZ38" i="36"/>
  <c r="DS38" i="36"/>
  <c r="DL38" i="36"/>
  <c r="DE38" i="36"/>
  <c r="CX38" i="36"/>
  <c r="CQ38" i="36"/>
  <c r="CJ38" i="36"/>
  <c r="CC38" i="36"/>
  <c r="BV38" i="36"/>
  <c r="BO38" i="36"/>
  <c r="BH38" i="36"/>
  <c r="BA38" i="36"/>
  <c r="AT38" i="36"/>
  <c r="AM38" i="36"/>
  <c r="AF38" i="36"/>
  <c r="Y38" i="36"/>
  <c r="R38" i="36"/>
  <c r="K38" i="36"/>
  <c r="D38" i="36"/>
  <c r="GY38" i="38"/>
  <c r="GR38" i="38"/>
  <c r="GK38" i="38"/>
  <c r="GD38" i="38"/>
  <c r="FW38" i="38"/>
  <c r="FP38" i="38"/>
  <c r="FI38" i="38"/>
  <c r="FB38" i="38"/>
  <c r="EU38" i="38"/>
  <c r="EN38" i="38"/>
  <c r="EG38" i="38"/>
  <c r="DZ38" i="38"/>
  <c r="DS38" i="38"/>
  <c r="DL38" i="38"/>
  <c r="DE38" i="38"/>
  <c r="CX38" i="38"/>
  <c r="CQ38" i="38"/>
  <c r="CJ38" i="38"/>
  <c r="CC38" i="38"/>
  <c r="BV38" i="38"/>
  <c r="BO38" i="38"/>
  <c r="BH38" i="38"/>
  <c r="BA38" i="38"/>
  <c r="AT38" i="38"/>
  <c r="AM38" i="38"/>
  <c r="AF38" i="38"/>
  <c r="Y38" i="38"/>
  <c r="R38" i="38"/>
  <c r="K38" i="38"/>
  <c r="D38" i="38"/>
  <c r="HC1" i="38"/>
  <c r="HB1" i="38"/>
  <c r="HA1" i="38"/>
  <c r="GZ1" i="38"/>
  <c r="GY1" i="38"/>
  <c r="GX1" i="38"/>
  <c r="GW1" i="38"/>
  <c r="GV1" i="38"/>
  <c r="GU1" i="38"/>
  <c r="GT1" i="38"/>
  <c r="GS1" i="38"/>
  <c r="GR1" i="38"/>
  <c r="GQ1" i="38"/>
  <c r="GP1" i="38"/>
  <c r="GO1" i="38"/>
  <c r="GN1" i="38"/>
  <c r="GM1" i="38"/>
  <c r="GL1" i="38"/>
  <c r="GK1" i="38"/>
  <c r="GJ1" i="38"/>
  <c r="GI1" i="38"/>
  <c r="GH1" i="38"/>
  <c r="GG1" i="38"/>
  <c r="GF1" i="38"/>
  <c r="GE1" i="38"/>
  <c r="GD1" i="38"/>
  <c r="GC1" i="38"/>
  <c r="GB1" i="38"/>
  <c r="GA1" i="38"/>
  <c r="FZ1" i="38"/>
  <c r="FY1" i="38"/>
  <c r="FX1" i="38"/>
  <c r="FW1" i="38"/>
  <c r="FV1" i="38"/>
  <c r="FU1" i="38"/>
  <c r="FT1" i="38"/>
  <c r="FS1" i="38"/>
  <c r="FR1" i="38"/>
  <c r="FQ1" i="38"/>
  <c r="FP1" i="38"/>
  <c r="FO1" i="38"/>
  <c r="FN1" i="38"/>
  <c r="FM1" i="38"/>
  <c r="FL1" i="38"/>
  <c r="FK1" i="38"/>
  <c r="FJ1" i="38"/>
  <c r="FI1" i="38"/>
  <c r="FH1" i="38"/>
  <c r="FG1" i="38"/>
  <c r="FF1" i="38"/>
  <c r="FE1" i="38"/>
  <c r="FD1" i="38"/>
  <c r="FC1" i="38"/>
  <c r="FB1" i="38"/>
  <c r="FA1" i="38"/>
  <c r="EZ1" i="38"/>
  <c r="EY1" i="38"/>
  <c r="EX1" i="38"/>
  <c r="EW1" i="38"/>
  <c r="EV1" i="38"/>
  <c r="EU1" i="38"/>
  <c r="ET1" i="38"/>
  <c r="ES1" i="38"/>
  <c r="ER1" i="38"/>
  <c r="EQ1" i="38"/>
  <c r="EP1" i="38"/>
  <c r="EO1" i="38"/>
  <c r="EN1" i="38"/>
  <c r="EM1" i="38"/>
  <c r="EL1" i="38"/>
  <c r="EK1" i="38"/>
  <c r="EJ1" i="38"/>
  <c r="EI1" i="38"/>
  <c r="EH1" i="38"/>
  <c r="EG1" i="38"/>
  <c r="EF1" i="38"/>
  <c r="EE1" i="38"/>
  <c r="ED1" i="38"/>
  <c r="EC1" i="38"/>
  <c r="EB1" i="38"/>
  <c r="EA1" i="38"/>
  <c r="DZ1" i="38"/>
  <c r="DY1" i="38"/>
  <c r="DX1" i="38"/>
  <c r="DW1" i="38"/>
  <c r="DV1" i="38"/>
  <c r="DU1" i="38"/>
  <c r="DT1" i="38"/>
  <c r="DS1" i="38"/>
  <c r="DR1" i="38"/>
  <c r="DQ1" i="38"/>
  <c r="DP1" i="38"/>
  <c r="DO1" i="38"/>
  <c r="DN1" i="38"/>
  <c r="DM1" i="38"/>
  <c r="DL1" i="38"/>
  <c r="DK1" i="38"/>
  <c r="DJ1" i="38"/>
  <c r="DI1" i="38"/>
  <c r="DH1" i="38"/>
  <c r="DG1" i="38"/>
  <c r="DF1" i="38"/>
  <c r="DE1" i="38"/>
  <c r="DD1" i="38"/>
  <c r="DC1" i="38"/>
  <c r="DB1" i="38"/>
  <c r="DA1" i="38"/>
  <c r="CZ1" i="38"/>
  <c r="CY1" i="38"/>
  <c r="CX1" i="38"/>
  <c r="CW1" i="38"/>
  <c r="CV1" i="38"/>
  <c r="CU1" i="38"/>
  <c r="CT1" i="38"/>
  <c r="CS1" i="38"/>
  <c r="CR1" i="38"/>
  <c r="CQ1" i="38"/>
  <c r="CP1" i="38"/>
  <c r="CO1" i="38"/>
  <c r="CN1" i="38"/>
  <c r="CM1" i="38"/>
  <c r="CL1" i="38"/>
  <c r="CK1" i="38"/>
  <c r="CJ1" i="38"/>
  <c r="CI1" i="38"/>
  <c r="CH1" i="38"/>
  <c r="CG1" i="38"/>
  <c r="CF1" i="38"/>
  <c r="CE1" i="38"/>
  <c r="CD1" i="38"/>
  <c r="CC1" i="38"/>
  <c r="CB1" i="38"/>
  <c r="CA1" i="38"/>
  <c r="BZ1" i="38"/>
  <c r="BY1" i="38"/>
  <c r="BX1" i="38"/>
  <c r="BW1" i="38"/>
  <c r="BV1" i="38"/>
  <c r="BU1" i="38"/>
  <c r="BT1" i="38"/>
  <c r="BS1" i="38"/>
  <c r="BR1" i="38"/>
  <c r="BQ1" i="38"/>
  <c r="BP1" i="38"/>
  <c r="BO1" i="38"/>
  <c r="BN1" i="38"/>
  <c r="BM1" i="38"/>
  <c r="BL1" i="38"/>
  <c r="BK1" i="38"/>
  <c r="BJ1" i="38"/>
  <c r="BI1" i="38"/>
  <c r="BH1" i="38"/>
  <c r="BG1" i="38"/>
  <c r="BF1" i="38"/>
  <c r="BE1" i="38"/>
  <c r="BD1" i="38"/>
  <c r="BC1" i="38"/>
  <c r="BB1" i="38"/>
  <c r="BA1" i="38"/>
  <c r="AZ1" i="38"/>
  <c r="AY1" i="38"/>
  <c r="AX1" i="38"/>
  <c r="AW1" i="38"/>
  <c r="AV1" i="38"/>
  <c r="AU1" i="38"/>
  <c r="AT1" i="38"/>
  <c r="AS1" i="38"/>
  <c r="AR1" i="38"/>
  <c r="AQ1" i="38"/>
  <c r="AP1" i="38"/>
  <c r="AO1" i="38"/>
  <c r="AN1" i="38"/>
  <c r="AM1" i="38"/>
  <c r="AL1" i="38"/>
  <c r="AK1" i="38"/>
  <c r="AJ1" i="38"/>
  <c r="AI1" i="38"/>
  <c r="AH1" i="38"/>
  <c r="AG1" i="38"/>
  <c r="AF1" i="38"/>
  <c r="AE1" i="38"/>
  <c r="AD1" i="38"/>
  <c r="AC1" i="38"/>
  <c r="AB1" i="38"/>
  <c r="AA1" i="38"/>
  <c r="Z1" i="38"/>
  <c r="Y1" i="38"/>
  <c r="X1" i="38"/>
  <c r="W1" i="38"/>
  <c r="V1" i="38"/>
  <c r="U1" i="38"/>
  <c r="T1" i="38"/>
  <c r="S1" i="38"/>
  <c r="R1" i="38"/>
  <c r="Q1" i="38"/>
  <c r="P1" i="38"/>
  <c r="O1" i="38"/>
  <c r="N1" i="38"/>
  <c r="M1" i="38"/>
  <c r="L1" i="38"/>
  <c r="K1" i="38"/>
  <c r="J1" i="38"/>
  <c r="I1" i="38"/>
  <c r="H1" i="38"/>
  <c r="G1" i="38"/>
  <c r="F1" i="38"/>
  <c r="E1" i="38"/>
  <c r="D1" i="38"/>
  <c r="C1" i="38"/>
  <c r="B1" i="38"/>
  <c r="A1" i="38"/>
  <c r="JG57" i="37"/>
  <c r="IX57" i="37"/>
  <c r="IO57" i="37"/>
  <c r="IF57" i="37"/>
  <c r="HW57" i="37"/>
  <c r="HN57" i="37"/>
  <c r="HE57" i="37"/>
  <c r="GV57" i="37"/>
  <c r="GM57" i="37"/>
  <c r="GD57" i="37"/>
  <c r="FU57" i="37"/>
  <c r="FL57" i="37"/>
  <c r="FC57" i="37"/>
  <c r="ET57" i="37"/>
  <c r="EK57" i="37"/>
  <c r="EB57" i="37"/>
  <c r="DS57" i="37"/>
  <c r="DJ57" i="37"/>
  <c r="DA57" i="37"/>
  <c r="CR57" i="37"/>
  <c r="CI57" i="37"/>
  <c r="BZ57" i="37"/>
  <c r="BQ57" i="37"/>
  <c r="BH57" i="37"/>
  <c r="AY57" i="37"/>
  <c r="AP57" i="37"/>
  <c r="AG57" i="37"/>
  <c r="JG56" i="37"/>
  <c r="IX56" i="37"/>
  <c r="IO56" i="37"/>
  <c r="IF56" i="37"/>
  <c r="HW56" i="37"/>
  <c r="HN56" i="37"/>
  <c r="HE56" i="37"/>
  <c r="GV56" i="37"/>
  <c r="GM56" i="37"/>
  <c r="GD56" i="37"/>
  <c r="FU56" i="37"/>
  <c r="FL56" i="37"/>
  <c r="FC56" i="37"/>
  <c r="ET56" i="37"/>
  <c r="EK56" i="37"/>
  <c r="EB56" i="37"/>
  <c r="DS56" i="37"/>
  <c r="DJ56" i="37"/>
  <c r="DA56" i="37"/>
  <c r="CR56" i="37"/>
  <c r="CI56" i="37"/>
  <c r="BZ56" i="37"/>
  <c r="BQ56" i="37"/>
  <c r="BH56" i="37"/>
  <c r="AY56" i="37"/>
  <c r="AP56" i="37"/>
  <c r="AG56" i="37"/>
  <c r="JG55" i="37"/>
  <c r="IX55" i="37"/>
  <c r="IO55" i="37"/>
  <c r="IF55" i="37"/>
  <c r="HW55" i="37"/>
  <c r="HN55" i="37"/>
  <c r="HE55" i="37"/>
  <c r="GV55" i="37"/>
  <c r="GM55" i="37"/>
  <c r="GD55" i="37"/>
  <c r="FU55" i="37"/>
  <c r="FL55" i="37"/>
  <c r="FC55" i="37"/>
  <c r="ET55" i="37"/>
  <c r="EK55" i="37"/>
  <c r="EB55" i="37"/>
  <c r="DS55" i="37"/>
  <c r="DJ55" i="37"/>
  <c r="DA55" i="37"/>
  <c r="CR55" i="37"/>
  <c r="CI55" i="37"/>
  <c r="BZ55" i="37"/>
  <c r="BQ55" i="37"/>
  <c r="BH55" i="37"/>
  <c r="AY55" i="37"/>
  <c r="AP55" i="37"/>
  <c r="AG55" i="37"/>
  <c r="JG54" i="37"/>
  <c r="IX54" i="37"/>
  <c r="IO54" i="37"/>
  <c r="IF54" i="37"/>
  <c r="HW54" i="37"/>
  <c r="HN54" i="37"/>
  <c r="HE54" i="37"/>
  <c r="GV54" i="37"/>
  <c r="GM54" i="37"/>
  <c r="GD54" i="37"/>
  <c r="FU54" i="37"/>
  <c r="FL54" i="37"/>
  <c r="FC54" i="37"/>
  <c r="ET54" i="37"/>
  <c r="EK54" i="37"/>
  <c r="EB54" i="37"/>
  <c r="DS54" i="37"/>
  <c r="DJ54" i="37"/>
  <c r="DA54" i="37"/>
  <c r="CR54" i="37"/>
  <c r="CI54" i="37"/>
  <c r="BZ54" i="37"/>
  <c r="BQ54" i="37"/>
  <c r="BH54" i="37"/>
  <c r="AY54" i="37"/>
  <c r="AP54" i="37"/>
  <c r="AG54" i="37"/>
  <c r="JG53" i="37"/>
  <c r="IX53" i="37"/>
  <c r="IO53" i="37"/>
  <c r="IF53" i="37"/>
  <c r="HW53" i="37"/>
  <c r="HN53" i="37"/>
  <c r="HE53" i="37"/>
  <c r="GV53" i="37"/>
  <c r="GM53" i="37"/>
  <c r="GD53" i="37"/>
  <c r="FU53" i="37"/>
  <c r="FL53" i="37"/>
  <c r="FC53" i="37"/>
  <c r="ET53" i="37"/>
  <c r="EK53" i="37"/>
  <c r="EB53" i="37"/>
  <c r="DS53" i="37"/>
  <c r="DJ53" i="37"/>
  <c r="DA53" i="37"/>
  <c r="CR53" i="37"/>
  <c r="CI53" i="37"/>
  <c r="BZ53" i="37"/>
  <c r="BQ53" i="37"/>
  <c r="BH53" i="37"/>
  <c r="AY53" i="37"/>
  <c r="AP53" i="37"/>
  <c r="AG53" i="37"/>
  <c r="JG52" i="37"/>
  <c r="IX52" i="37"/>
  <c r="IO52" i="37"/>
  <c r="IF52" i="37"/>
  <c r="HW52" i="37"/>
  <c r="HN52" i="37"/>
  <c r="HE52" i="37"/>
  <c r="GV52" i="37"/>
  <c r="GM52" i="37"/>
  <c r="GD52" i="37"/>
  <c r="FU52" i="37"/>
  <c r="FL52" i="37"/>
  <c r="FC52" i="37"/>
  <c r="ET52" i="37"/>
  <c r="EK52" i="37"/>
  <c r="EB52" i="37"/>
  <c r="DS52" i="37"/>
  <c r="DJ52" i="37"/>
  <c r="DA52" i="37"/>
  <c r="CR52" i="37"/>
  <c r="CI52" i="37"/>
  <c r="BZ52" i="37"/>
  <c r="BQ52" i="37"/>
  <c r="BH52" i="37"/>
  <c r="AY52" i="37"/>
  <c r="AP52" i="37"/>
  <c r="AG52" i="37"/>
  <c r="JG51" i="37"/>
  <c r="IX51" i="37"/>
  <c r="IO51" i="37"/>
  <c r="IF51" i="37"/>
  <c r="HW51" i="37"/>
  <c r="HN51" i="37"/>
  <c r="HE51" i="37"/>
  <c r="GV51" i="37"/>
  <c r="GM51" i="37"/>
  <c r="GD51" i="37"/>
  <c r="FU51" i="37"/>
  <c r="FL51" i="37"/>
  <c r="FC51" i="37"/>
  <c r="ET51" i="37"/>
  <c r="EK51" i="37"/>
  <c r="EB51" i="37"/>
  <c r="DS51" i="37"/>
  <c r="DJ51" i="37"/>
  <c r="DA51" i="37"/>
  <c r="CR51" i="37"/>
  <c r="CI51" i="37"/>
  <c r="BZ51" i="37"/>
  <c r="BQ51" i="37"/>
  <c r="BH51" i="37"/>
  <c r="AY51" i="37"/>
  <c r="AP51" i="37"/>
  <c r="AG51" i="37"/>
  <c r="JG50" i="37"/>
  <c r="IX50" i="37"/>
  <c r="IO50" i="37"/>
  <c r="IF50" i="37"/>
  <c r="HW50" i="37"/>
  <c r="HN50" i="37"/>
  <c r="HE50" i="37"/>
  <c r="GV50" i="37"/>
  <c r="GM50" i="37"/>
  <c r="GD50" i="37"/>
  <c r="FU50" i="37"/>
  <c r="FL50" i="37"/>
  <c r="FC50" i="37"/>
  <c r="ET50" i="37"/>
  <c r="EK50" i="37"/>
  <c r="EB50" i="37"/>
  <c r="DS50" i="37"/>
  <c r="DJ50" i="37"/>
  <c r="DA50" i="37"/>
  <c r="CR50" i="37"/>
  <c r="CI50" i="37"/>
  <c r="BZ50" i="37"/>
  <c r="BQ50" i="37"/>
  <c r="BH50" i="37"/>
  <c r="AY50" i="37"/>
  <c r="AP50" i="37"/>
  <c r="AG50" i="37"/>
  <c r="JG49" i="37"/>
  <c r="IX49" i="37"/>
  <c r="IO49" i="37"/>
  <c r="IF49" i="37"/>
  <c r="HW49" i="37"/>
  <c r="HN49" i="37"/>
  <c r="HE49" i="37"/>
  <c r="GV49" i="37"/>
  <c r="GM49" i="37"/>
  <c r="GD49" i="37"/>
  <c r="FU49" i="37"/>
  <c r="FL49" i="37"/>
  <c r="FC49" i="37"/>
  <c r="ET49" i="37"/>
  <c r="EK49" i="37"/>
  <c r="EB49" i="37"/>
  <c r="DS49" i="37"/>
  <c r="DJ49" i="37"/>
  <c r="DA49" i="37"/>
  <c r="CR49" i="37"/>
  <c r="CI49" i="37"/>
  <c r="BZ49" i="37"/>
  <c r="BQ49" i="37"/>
  <c r="BH49" i="37"/>
  <c r="AY49" i="37"/>
  <c r="AP49" i="37"/>
  <c r="AG49" i="37"/>
  <c r="JG48" i="37"/>
  <c r="IX48" i="37"/>
  <c r="IO48" i="37"/>
  <c r="IF48" i="37"/>
  <c r="HW48" i="37"/>
  <c r="HN48" i="37"/>
  <c r="HE48" i="37"/>
  <c r="GV48" i="37"/>
  <c r="GM48" i="37"/>
  <c r="GD48" i="37"/>
  <c r="FU48" i="37"/>
  <c r="FL48" i="37"/>
  <c r="FC48" i="37"/>
  <c r="ET48" i="37"/>
  <c r="EK48" i="37"/>
  <c r="EB48" i="37"/>
  <c r="DS48" i="37"/>
  <c r="DJ48" i="37"/>
  <c r="DA48" i="37"/>
  <c r="CR48" i="37"/>
  <c r="CI48" i="37"/>
  <c r="BZ48" i="37"/>
  <c r="BQ48" i="37"/>
  <c r="BH48" i="37"/>
  <c r="AY48" i="37"/>
  <c r="AP48" i="37"/>
  <c r="AG48" i="37"/>
  <c r="JG47" i="37"/>
  <c r="IX47" i="37"/>
  <c r="IO47" i="37"/>
  <c r="IF47" i="37"/>
  <c r="HW47" i="37"/>
  <c r="HN47" i="37"/>
  <c r="HE47" i="37"/>
  <c r="GV47" i="37"/>
  <c r="GM47" i="37"/>
  <c r="GD47" i="37"/>
  <c r="FU47" i="37"/>
  <c r="FL47" i="37"/>
  <c r="FC47" i="37"/>
  <c r="ET47" i="37"/>
  <c r="EK47" i="37"/>
  <c r="EB47" i="37"/>
  <c r="DS47" i="37"/>
  <c r="DJ47" i="37"/>
  <c r="DA47" i="37"/>
  <c r="CR47" i="37"/>
  <c r="CI47" i="37"/>
  <c r="BZ47" i="37"/>
  <c r="BQ47" i="37"/>
  <c r="BH47" i="37"/>
  <c r="AY47" i="37"/>
  <c r="AP47" i="37"/>
  <c r="AG47" i="37"/>
  <c r="JG46" i="37"/>
  <c r="IX46" i="37"/>
  <c r="IO46" i="37"/>
  <c r="IF46" i="37"/>
  <c r="HW46" i="37"/>
  <c r="HN46" i="37"/>
  <c r="HE46" i="37"/>
  <c r="GV46" i="37"/>
  <c r="GM46" i="37"/>
  <c r="GD46" i="37"/>
  <c r="FU46" i="37"/>
  <c r="FL46" i="37"/>
  <c r="FC46" i="37"/>
  <c r="ET46" i="37"/>
  <c r="EK46" i="37"/>
  <c r="EB46" i="37"/>
  <c r="DS46" i="37"/>
  <c r="DJ46" i="37"/>
  <c r="DA46" i="37"/>
  <c r="CR46" i="37"/>
  <c r="CI46" i="37"/>
  <c r="BZ46" i="37"/>
  <c r="BQ46" i="37"/>
  <c r="BH46" i="37"/>
  <c r="AY46" i="37"/>
  <c r="AP46" i="37"/>
  <c r="AG46" i="37"/>
  <c r="JG45" i="37"/>
  <c r="IX45" i="37"/>
  <c r="IO45" i="37"/>
  <c r="IF45" i="37"/>
  <c r="HW45" i="37"/>
  <c r="HN45" i="37"/>
  <c r="HE45" i="37"/>
  <c r="GV45" i="37"/>
  <c r="GM45" i="37"/>
  <c r="GD45" i="37"/>
  <c r="FU45" i="37"/>
  <c r="FL45" i="37"/>
  <c r="FC45" i="37"/>
  <c r="ET45" i="37"/>
  <c r="EK45" i="37"/>
  <c r="EB45" i="37"/>
  <c r="DS45" i="37"/>
  <c r="DJ45" i="37"/>
  <c r="DA45" i="37"/>
  <c r="CR45" i="37"/>
  <c r="CI45" i="37"/>
  <c r="BZ45" i="37"/>
  <c r="BQ45" i="37"/>
  <c r="BH45" i="37"/>
  <c r="AY45" i="37"/>
  <c r="AP45" i="37"/>
  <c r="AG45" i="37"/>
  <c r="JG44" i="37"/>
  <c r="IX44" i="37"/>
  <c r="IO44" i="37"/>
  <c r="IF44" i="37"/>
  <c r="HW44" i="37"/>
  <c r="HN44" i="37"/>
  <c r="HE44" i="37"/>
  <c r="GV44" i="37"/>
  <c r="GM44" i="37"/>
  <c r="GD44" i="37"/>
  <c r="FU44" i="37"/>
  <c r="FL44" i="37"/>
  <c r="FC44" i="37"/>
  <c r="ET44" i="37"/>
  <c r="EK44" i="37"/>
  <c r="EB44" i="37"/>
  <c r="DS44" i="37"/>
  <c r="DJ44" i="37"/>
  <c r="DA44" i="37"/>
  <c r="CR44" i="37"/>
  <c r="CI44" i="37"/>
  <c r="BZ44" i="37"/>
  <c r="BQ44" i="37"/>
  <c r="BH44" i="37"/>
  <c r="AY44" i="37"/>
  <c r="AP44" i="37"/>
  <c r="AG44" i="37"/>
  <c r="JG43" i="37"/>
  <c r="IX43" i="37"/>
  <c r="IO43" i="37"/>
  <c r="IF43" i="37"/>
  <c r="HW43" i="37"/>
  <c r="HN43" i="37"/>
  <c r="HE43" i="37"/>
  <c r="GV43" i="37"/>
  <c r="GM43" i="37"/>
  <c r="GD43" i="37"/>
  <c r="FU43" i="37"/>
  <c r="FL43" i="37"/>
  <c r="FC43" i="37"/>
  <c r="ET43" i="37"/>
  <c r="EK43" i="37"/>
  <c r="EB43" i="37"/>
  <c r="DS43" i="37"/>
  <c r="DJ43" i="37"/>
  <c r="DA43" i="37"/>
  <c r="CR43" i="37"/>
  <c r="CI43" i="37"/>
  <c r="BZ43" i="37"/>
  <c r="BQ43" i="37"/>
  <c r="BH43" i="37"/>
  <c r="AY43" i="37"/>
  <c r="AP43" i="37"/>
  <c r="AG43" i="37"/>
  <c r="JG42" i="37"/>
  <c r="IX42" i="37"/>
  <c r="IO42" i="37"/>
  <c r="IF42" i="37"/>
  <c r="HW42" i="37"/>
  <c r="HN42" i="37"/>
  <c r="HE42" i="37"/>
  <c r="GV42" i="37"/>
  <c r="GM42" i="37"/>
  <c r="GD42" i="37"/>
  <c r="FU42" i="37"/>
  <c r="FL42" i="37"/>
  <c r="FC42" i="37"/>
  <c r="ET42" i="37"/>
  <c r="EK42" i="37"/>
  <c r="EB42" i="37"/>
  <c r="DS42" i="37"/>
  <c r="DJ42" i="37"/>
  <c r="DA42" i="37"/>
  <c r="CR42" i="37"/>
  <c r="CI42" i="37"/>
  <c r="BZ42" i="37"/>
  <c r="BQ42" i="37"/>
  <c r="BH42" i="37"/>
  <c r="AY42" i="37"/>
  <c r="AP42" i="37"/>
  <c r="AG42" i="37"/>
  <c r="JG41" i="37"/>
  <c r="IX41" i="37"/>
  <c r="IO41" i="37"/>
  <c r="IF41" i="37"/>
  <c r="HW41" i="37"/>
  <c r="HN41" i="37"/>
  <c r="HE41" i="37"/>
  <c r="GV41" i="37"/>
  <c r="GM41" i="37"/>
  <c r="GD41" i="37"/>
  <c r="FU41" i="37"/>
  <c r="FL41" i="37"/>
  <c r="FC41" i="37"/>
  <c r="ET41" i="37"/>
  <c r="EK41" i="37"/>
  <c r="EB41" i="37"/>
  <c r="DS41" i="37"/>
  <c r="DJ41" i="37"/>
  <c r="DA41" i="37"/>
  <c r="CR41" i="37"/>
  <c r="CI41" i="37"/>
  <c r="BZ41" i="37"/>
  <c r="BQ41" i="37"/>
  <c r="BH41" i="37"/>
  <c r="AY41" i="37"/>
  <c r="AP41" i="37"/>
  <c r="AG41" i="37"/>
  <c r="U11" i="37"/>
  <c r="U12" i="37" s="1"/>
  <c r="U13" i="37" s="1"/>
  <c r="U14" i="37" s="1"/>
  <c r="U15" i="37" s="1"/>
  <c r="U16" i="37" s="1"/>
  <c r="U17" i="37" s="1"/>
  <c r="U18" i="37" s="1"/>
  <c r="U19" i="37" s="1"/>
  <c r="U20" i="37" s="1"/>
  <c r="U21" i="37" s="1"/>
  <c r="U22" i="37" s="1"/>
  <c r="U23" i="37" s="1"/>
  <c r="U24" i="37" s="1"/>
  <c r="U25" i="37" s="1"/>
  <c r="U26" i="37" s="1"/>
  <c r="U27" i="37" s="1"/>
  <c r="U28" i="37" s="1"/>
  <c r="U29" i="37" s="1"/>
  <c r="U30" i="37" s="1"/>
  <c r="U31" i="37" s="1"/>
  <c r="U32" i="37" s="1"/>
  <c r="U33" i="37" s="1"/>
  <c r="U34" i="37" s="1"/>
  <c r="U35" i="37" s="1"/>
  <c r="U36" i="37" s="1"/>
  <c r="U37" i="37" s="1"/>
  <c r="U38" i="37" s="1"/>
  <c r="U39" i="37" s="1"/>
  <c r="Q11" i="37"/>
  <c r="Q12" i="37" s="1"/>
  <c r="Q13" i="37" s="1"/>
  <c r="Q14" i="37" s="1"/>
  <c r="Q15" i="37" s="1"/>
  <c r="Q16" i="37" s="1"/>
  <c r="Q17" i="37" s="1"/>
  <c r="Q18" i="37" s="1"/>
  <c r="Q19" i="37" s="1"/>
  <c r="Q20" i="37" s="1"/>
  <c r="Q21" i="37" s="1"/>
  <c r="Q22" i="37" s="1"/>
  <c r="Q23" i="37" s="1"/>
  <c r="Q24" i="37" s="1"/>
  <c r="Q25" i="37" s="1"/>
  <c r="Q26" i="37" s="1"/>
  <c r="Q27" i="37" s="1"/>
  <c r="Q28" i="37" s="1"/>
  <c r="Q29" i="37" s="1"/>
  <c r="Q30" i="37" s="1"/>
  <c r="Q31" i="37" s="1"/>
  <c r="Q32" i="37" s="1"/>
  <c r="Q33" i="37" s="1"/>
  <c r="Q34" i="37" s="1"/>
  <c r="Q35" i="37" s="1"/>
  <c r="Q36" i="37" s="1"/>
  <c r="Q37" i="37" s="1"/>
  <c r="Q38" i="37" s="1"/>
  <c r="Q39" i="37" s="1"/>
  <c r="M11" i="37"/>
  <c r="M12" i="37" s="1"/>
  <c r="M13" i="37" s="1"/>
  <c r="M14" i="37" s="1"/>
  <c r="M15" i="37" s="1"/>
  <c r="M16" i="37" s="1"/>
  <c r="M17" i="37" s="1"/>
  <c r="M18" i="37" s="1"/>
  <c r="M19" i="37" s="1"/>
  <c r="M20" i="37" s="1"/>
  <c r="M21" i="37" s="1"/>
  <c r="M22" i="37" s="1"/>
  <c r="M23" i="37" s="1"/>
  <c r="M24" i="37" s="1"/>
  <c r="M25" i="37" s="1"/>
  <c r="M26" i="37" s="1"/>
  <c r="M27" i="37" s="1"/>
  <c r="M28" i="37" s="1"/>
  <c r="M29" i="37" s="1"/>
  <c r="M30" i="37" s="1"/>
  <c r="M31" i="37" s="1"/>
  <c r="M32" i="37" s="1"/>
  <c r="M33" i="37" s="1"/>
  <c r="M34" i="37" s="1"/>
  <c r="M35" i="37" s="1"/>
  <c r="M36" i="37" s="1"/>
  <c r="M37" i="37" s="1"/>
  <c r="M38" i="37" s="1"/>
  <c r="M39" i="37" s="1"/>
  <c r="I11" i="37"/>
  <c r="I12" i="37" s="1"/>
  <c r="I13" i="37" s="1"/>
  <c r="I14" i="37" s="1"/>
  <c r="I15" i="37" s="1"/>
  <c r="I16" i="37" s="1"/>
  <c r="I17" i="37" s="1"/>
  <c r="I18" i="37" s="1"/>
  <c r="I19" i="37" s="1"/>
  <c r="I20" i="37" s="1"/>
  <c r="I21" i="37" s="1"/>
  <c r="I22" i="37" s="1"/>
  <c r="I23" i="37" s="1"/>
  <c r="I24" i="37" s="1"/>
  <c r="I25" i="37" s="1"/>
  <c r="I26" i="37" s="1"/>
  <c r="I27" i="37" s="1"/>
  <c r="I28" i="37" s="1"/>
  <c r="I29" i="37" s="1"/>
  <c r="I30" i="37" s="1"/>
  <c r="I31" i="37" s="1"/>
  <c r="I32" i="37" s="1"/>
  <c r="I33" i="37" s="1"/>
  <c r="I34" i="37" s="1"/>
  <c r="I35" i="37" s="1"/>
  <c r="I36" i="37" s="1"/>
  <c r="I37" i="37" s="1"/>
  <c r="I38" i="37" s="1"/>
  <c r="I39" i="37" s="1"/>
  <c r="F11" i="37"/>
  <c r="J11" i="37" s="1"/>
  <c r="E11" i="37"/>
  <c r="E12" i="37" s="1"/>
  <c r="B11" i="37"/>
  <c r="A11" i="37"/>
  <c r="A12" i="37" s="1"/>
  <c r="F10" i="37"/>
  <c r="V10" i="37" s="1"/>
  <c r="B10" i="37"/>
  <c r="O5" i="37"/>
  <c r="JG4" i="37"/>
  <c r="IX4" i="37"/>
  <c r="IO4" i="37"/>
  <c r="IF4" i="37"/>
  <c r="HW4" i="37"/>
  <c r="HN4" i="37"/>
  <c r="HE4" i="37"/>
  <c r="GV4" i="37"/>
  <c r="GM4" i="37"/>
  <c r="GD4" i="37"/>
  <c r="FU4" i="37"/>
  <c r="FL4" i="37"/>
  <c r="FC4" i="37"/>
  <c r="ET4" i="37"/>
  <c r="EK4" i="37"/>
  <c r="EB4" i="37"/>
  <c r="DS4" i="37"/>
  <c r="DJ4" i="37"/>
  <c r="DA4" i="37"/>
  <c r="CR4" i="37"/>
  <c r="CI4" i="37"/>
  <c r="BZ4" i="37"/>
  <c r="BQ4" i="37"/>
  <c r="BH4" i="37"/>
  <c r="AY4" i="37"/>
  <c r="AP4" i="37"/>
  <c r="AG3" i="37"/>
  <c r="AE3" i="37"/>
  <c r="AF3" i="37" s="1"/>
  <c r="A41" i="38" l="1"/>
  <c r="A41" i="36"/>
  <c r="J10" i="37"/>
  <c r="N10" i="37"/>
  <c r="B12" i="37"/>
  <c r="A13" i="37"/>
  <c r="F12" i="37"/>
  <c r="E13" i="37"/>
  <c r="N11" i="37"/>
  <c r="R10" i="37"/>
  <c r="R11" i="37"/>
  <c r="V11" i="37"/>
  <c r="AG3" i="35"/>
  <c r="AE3" i="35"/>
  <c r="J12" i="37" l="1"/>
  <c r="V12" i="37"/>
  <c r="R12" i="37"/>
  <c r="N12" i="37"/>
  <c r="E14" i="37"/>
  <c r="F13" i="37"/>
  <c r="B13" i="37"/>
  <c r="A14" i="37"/>
  <c r="B14" i="37" l="1"/>
  <c r="A15" i="37"/>
  <c r="J13" i="37"/>
  <c r="R13" i="37"/>
  <c r="V13" i="37"/>
  <c r="N13" i="37"/>
  <c r="E15" i="37"/>
  <c r="F14" i="37"/>
  <c r="J14" i="37" l="1"/>
  <c r="V14" i="37"/>
  <c r="R14" i="37"/>
  <c r="N14" i="37"/>
  <c r="F15" i="37"/>
  <c r="E16" i="37"/>
  <c r="A16" i="37"/>
  <c r="B15" i="37"/>
  <c r="F10" i="35"/>
  <c r="B10" i="35"/>
  <c r="O5" i="35"/>
  <c r="U11" i="35"/>
  <c r="U12" i="35" s="1"/>
  <c r="U13" i="35" s="1"/>
  <c r="U14" i="35" s="1"/>
  <c r="U15" i="35" s="1"/>
  <c r="U16" i="35" s="1"/>
  <c r="U17" i="35" s="1"/>
  <c r="U18" i="35" s="1"/>
  <c r="U19" i="35" s="1"/>
  <c r="U20" i="35" s="1"/>
  <c r="U21" i="35" s="1"/>
  <c r="U22" i="35" s="1"/>
  <c r="U23" i="35" s="1"/>
  <c r="U24" i="35" s="1"/>
  <c r="U25" i="35" s="1"/>
  <c r="U26" i="35" s="1"/>
  <c r="U27" i="35" s="1"/>
  <c r="U28" i="35" s="1"/>
  <c r="U29" i="35" s="1"/>
  <c r="U30" i="35" s="1"/>
  <c r="U31" i="35" s="1"/>
  <c r="U32" i="35" s="1"/>
  <c r="U33" i="35" s="1"/>
  <c r="U34" i="35" s="1"/>
  <c r="U35" i="35" s="1"/>
  <c r="U36" i="35" s="1"/>
  <c r="U37" i="35" s="1"/>
  <c r="U38" i="35" s="1"/>
  <c r="U39" i="35" s="1"/>
  <c r="Q11" i="35"/>
  <c r="Q12" i="35" s="1"/>
  <c r="Q13" i="35" s="1"/>
  <c r="Q14" i="35" s="1"/>
  <c r="Q15" i="35" s="1"/>
  <c r="Q16" i="35" s="1"/>
  <c r="Q17" i="35" s="1"/>
  <c r="Q18" i="35" s="1"/>
  <c r="Q19" i="35" s="1"/>
  <c r="Q20" i="35" s="1"/>
  <c r="Q21" i="35" s="1"/>
  <c r="Q22" i="35" s="1"/>
  <c r="Q23" i="35" s="1"/>
  <c r="Q24" i="35" s="1"/>
  <c r="Q25" i="35" s="1"/>
  <c r="Q26" i="35" s="1"/>
  <c r="Q27" i="35" s="1"/>
  <c r="Q28" i="35" s="1"/>
  <c r="Q29" i="35" s="1"/>
  <c r="Q30" i="35" s="1"/>
  <c r="Q31" i="35" s="1"/>
  <c r="Q32" i="35" s="1"/>
  <c r="Q33" i="35" s="1"/>
  <c r="Q34" i="35" s="1"/>
  <c r="Q35" i="35" s="1"/>
  <c r="Q36" i="35" s="1"/>
  <c r="Q37" i="35" s="1"/>
  <c r="Q38" i="35" s="1"/>
  <c r="Q39" i="35" s="1"/>
  <c r="M11" i="35"/>
  <c r="M12" i="35" s="1"/>
  <c r="M13" i="35" s="1"/>
  <c r="M14" i="35" s="1"/>
  <c r="M15" i="35" s="1"/>
  <c r="M16" i="35" s="1"/>
  <c r="M17" i="35" s="1"/>
  <c r="M18" i="35" s="1"/>
  <c r="M19" i="35" s="1"/>
  <c r="M20" i="35" s="1"/>
  <c r="M21" i="35" s="1"/>
  <c r="M22" i="35" s="1"/>
  <c r="M23" i="35" s="1"/>
  <c r="M24" i="35" s="1"/>
  <c r="M25" i="35" s="1"/>
  <c r="M26" i="35" s="1"/>
  <c r="M27" i="35" s="1"/>
  <c r="M28" i="35" s="1"/>
  <c r="M29" i="35" s="1"/>
  <c r="M30" i="35" s="1"/>
  <c r="M31" i="35" s="1"/>
  <c r="M32" i="35" s="1"/>
  <c r="M33" i="35" s="1"/>
  <c r="M34" i="35" s="1"/>
  <c r="M35" i="35" s="1"/>
  <c r="M36" i="35" s="1"/>
  <c r="M37" i="35" s="1"/>
  <c r="M38" i="35" s="1"/>
  <c r="M39" i="35" s="1"/>
  <c r="I12" i="35"/>
  <c r="I13" i="35" s="1"/>
  <c r="I14" i="35" s="1"/>
  <c r="I15" i="35" s="1"/>
  <c r="I16" i="35" s="1"/>
  <c r="I17" i="35" s="1"/>
  <c r="I18" i="35" s="1"/>
  <c r="I19" i="35" s="1"/>
  <c r="I20" i="35" s="1"/>
  <c r="I21" i="35" s="1"/>
  <c r="I22" i="35" s="1"/>
  <c r="I23" i="35" s="1"/>
  <c r="I24" i="35" s="1"/>
  <c r="I25" i="35" s="1"/>
  <c r="I26" i="35" s="1"/>
  <c r="I27" i="35" s="1"/>
  <c r="I28" i="35" s="1"/>
  <c r="I29" i="35" s="1"/>
  <c r="I30" i="35" s="1"/>
  <c r="I31" i="35" s="1"/>
  <c r="I32" i="35" s="1"/>
  <c r="I33" i="35" s="1"/>
  <c r="I34" i="35" s="1"/>
  <c r="I35" i="35" s="1"/>
  <c r="I36" i="35" s="1"/>
  <c r="I37" i="35" s="1"/>
  <c r="I38" i="35" s="1"/>
  <c r="I39" i="35" s="1"/>
  <c r="I11" i="35"/>
  <c r="HC1" i="36"/>
  <c r="HB1" i="36"/>
  <c r="HA1" i="36"/>
  <c r="GZ1" i="36"/>
  <c r="GY1" i="36"/>
  <c r="GX1" i="36"/>
  <c r="GW1" i="36"/>
  <c r="GV1" i="36"/>
  <c r="GU1" i="36"/>
  <c r="GT1" i="36"/>
  <c r="GS1" i="36"/>
  <c r="GR1" i="36"/>
  <c r="GQ1" i="36"/>
  <c r="GP1" i="36"/>
  <c r="GO1" i="36"/>
  <c r="GN1" i="36"/>
  <c r="GM1" i="36"/>
  <c r="GL1" i="36"/>
  <c r="GK1" i="36"/>
  <c r="GJ1" i="36"/>
  <c r="GI1" i="36"/>
  <c r="GH1" i="36"/>
  <c r="GG1" i="36"/>
  <c r="GF1" i="36"/>
  <c r="GE1" i="36"/>
  <c r="GD1" i="36"/>
  <c r="GC1" i="36"/>
  <c r="GB1" i="36"/>
  <c r="GA1" i="36"/>
  <c r="FZ1" i="36"/>
  <c r="FY1" i="36"/>
  <c r="FX1" i="36"/>
  <c r="FW1" i="36"/>
  <c r="FV1" i="36"/>
  <c r="FU1" i="36"/>
  <c r="FT1" i="36"/>
  <c r="FS1" i="36"/>
  <c r="FR1" i="36"/>
  <c r="FQ1" i="36"/>
  <c r="FP1" i="36"/>
  <c r="FO1" i="36"/>
  <c r="FN1" i="36"/>
  <c r="FM1" i="36"/>
  <c r="FL1" i="36"/>
  <c r="FK1" i="36"/>
  <c r="FJ1" i="36"/>
  <c r="FI1" i="36"/>
  <c r="FH1" i="36"/>
  <c r="FG1" i="36"/>
  <c r="FF1" i="36"/>
  <c r="FE1" i="36"/>
  <c r="FD1" i="36"/>
  <c r="FC1" i="36"/>
  <c r="FB1" i="36"/>
  <c r="FA1" i="36"/>
  <c r="EZ1" i="36"/>
  <c r="EY1" i="36"/>
  <c r="EX1" i="36"/>
  <c r="EW1" i="36"/>
  <c r="EV1" i="36"/>
  <c r="EU1" i="36"/>
  <c r="ET1" i="36"/>
  <c r="ES1" i="36"/>
  <c r="ER1" i="36"/>
  <c r="EQ1" i="36"/>
  <c r="EP1" i="36"/>
  <c r="EO1" i="36"/>
  <c r="EN1" i="36"/>
  <c r="EM1" i="36"/>
  <c r="EL1" i="36"/>
  <c r="EK1" i="36"/>
  <c r="EJ1" i="36"/>
  <c r="EI1" i="36"/>
  <c r="EH1" i="36"/>
  <c r="EG1" i="36"/>
  <c r="EF1" i="36"/>
  <c r="EE1" i="36"/>
  <c r="ED1" i="36"/>
  <c r="EC1" i="36"/>
  <c r="EB1" i="36"/>
  <c r="EA1" i="36"/>
  <c r="DZ1" i="36"/>
  <c r="DY1" i="36"/>
  <c r="DX1" i="36"/>
  <c r="DW1" i="36"/>
  <c r="DV1" i="36"/>
  <c r="DU1" i="36"/>
  <c r="DT1" i="36"/>
  <c r="DS1" i="36"/>
  <c r="DR1" i="36"/>
  <c r="DQ1" i="36"/>
  <c r="DP1" i="36"/>
  <c r="DO1" i="36"/>
  <c r="DN1" i="36"/>
  <c r="DM1" i="36"/>
  <c r="DL1" i="36"/>
  <c r="DK1" i="36"/>
  <c r="DJ1" i="36"/>
  <c r="DI1" i="36"/>
  <c r="DH1" i="36"/>
  <c r="DG1" i="36"/>
  <c r="DF1" i="36"/>
  <c r="DE1" i="36"/>
  <c r="DD1" i="36"/>
  <c r="DC1" i="36"/>
  <c r="DB1" i="36"/>
  <c r="DA1" i="36"/>
  <c r="CZ1" i="36"/>
  <c r="CY1" i="36"/>
  <c r="CX1" i="36"/>
  <c r="CW1" i="36"/>
  <c r="CV1" i="36"/>
  <c r="CU1" i="36"/>
  <c r="CT1" i="36"/>
  <c r="CS1" i="36"/>
  <c r="CR1" i="36"/>
  <c r="CQ1" i="36"/>
  <c r="CP1" i="36"/>
  <c r="CO1" i="36"/>
  <c r="CN1" i="36"/>
  <c r="CM1" i="36"/>
  <c r="CL1" i="36"/>
  <c r="CK1" i="36"/>
  <c r="CJ1" i="36"/>
  <c r="CI1" i="36"/>
  <c r="CH1" i="36"/>
  <c r="CG1" i="36"/>
  <c r="CF1" i="36"/>
  <c r="CE1" i="36"/>
  <c r="CD1" i="36"/>
  <c r="CC1" i="36"/>
  <c r="CB1" i="36"/>
  <c r="CA1" i="36"/>
  <c r="BZ1" i="36"/>
  <c r="BY1" i="36"/>
  <c r="BX1" i="36"/>
  <c r="BW1" i="36"/>
  <c r="BV1" i="36"/>
  <c r="BU1" i="36"/>
  <c r="BT1" i="36"/>
  <c r="BS1" i="36"/>
  <c r="BR1" i="36"/>
  <c r="BQ1" i="36"/>
  <c r="BP1" i="36"/>
  <c r="BO1" i="36"/>
  <c r="BN1" i="36"/>
  <c r="BM1" i="36"/>
  <c r="BL1" i="36"/>
  <c r="BK1" i="36"/>
  <c r="BJ1" i="36"/>
  <c r="BI1" i="36"/>
  <c r="BH1" i="36"/>
  <c r="BG1" i="36"/>
  <c r="BF1" i="36"/>
  <c r="BE1" i="36"/>
  <c r="BD1" i="36"/>
  <c r="BC1" i="36"/>
  <c r="BB1" i="36"/>
  <c r="BA1" i="36"/>
  <c r="AZ1" i="36"/>
  <c r="AY1" i="36"/>
  <c r="AX1" i="36"/>
  <c r="AW1" i="36"/>
  <c r="AV1" i="36"/>
  <c r="AU1" i="36"/>
  <c r="AT1" i="36"/>
  <c r="AS1" i="36"/>
  <c r="AR1" i="36"/>
  <c r="AQ1" i="36"/>
  <c r="AP1" i="36"/>
  <c r="AO1" i="36"/>
  <c r="AN1" i="36"/>
  <c r="AM1" i="36"/>
  <c r="AL1" i="36"/>
  <c r="AK1" i="36"/>
  <c r="AJ1" i="36"/>
  <c r="AI1" i="36"/>
  <c r="AH1" i="36"/>
  <c r="AG1" i="36"/>
  <c r="AF1" i="36"/>
  <c r="AE1" i="36"/>
  <c r="AD1" i="36"/>
  <c r="AC1" i="36"/>
  <c r="AB1" i="36"/>
  <c r="AA1" i="36"/>
  <c r="Z1" i="36"/>
  <c r="Y1" i="36"/>
  <c r="X1" i="36"/>
  <c r="W1" i="36"/>
  <c r="V1" i="36"/>
  <c r="U1" i="36"/>
  <c r="T1" i="36"/>
  <c r="S1" i="36"/>
  <c r="R1" i="36"/>
  <c r="Q1" i="36"/>
  <c r="P1" i="36"/>
  <c r="O1" i="36"/>
  <c r="N1" i="36"/>
  <c r="M1" i="36"/>
  <c r="L1" i="36"/>
  <c r="K1" i="36"/>
  <c r="J1" i="36"/>
  <c r="I1" i="36"/>
  <c r="E11" i="35"/>
  <c r="F11" i="35" s="1"/>
  <c r="A11" i="35"/>
  <c r="A12" i="35" s="1"/>
  <c r="B1" i="36"/>
  <c r="E12" i="35" l="1"/>
  <c r="E13" i="35" s="1"/>
  <c r="E14" i="35" s="1"/>
  <c r="E15" i="35" s="1"/>
  <c r="E16" i="35" s="1"/>
  <c r="E17" i="35" s="1"/>
  <c r="E18" i="35" s="1"/>
  <c r="E19" i="35" s="1"/>
  <c r="E20" i="35" s="1"/>
  <c r="E21" i="35" s="1"/>
  <c r="E22" i="35" s="1"/>
  <c r="E23" i="35" s="1"/>
  <c r="E24" i="35" s="1"/>
  <c r="E25" i="35" s="1"/>
  <c r="E26" i="35" s="1"/>
  <c r="E27" i="35" s="1"/>
  <c r="E28" i="35" s="1"/>
  <c r="E29" i="35" s="1"/>
  <c r="E30" i="35" s="1"/>
  <c r="E31" i="35" s="1"/>
  <c r="E32" i="35" s="1"/>
  <c r="E33" i="35" s="1"/>
  <c r="E34" i="35" s="1"/>
  <c r="E35" i="35" s="1"/>
  <c r="E36" i="35" s="1"/>
  <c r="E37" i="35" s="1"/>
  <c r="E38" i="35" s="1"/>
  <c r="E39" i="35" s="1"/>
  <c r="F39" i="35" s="1"/>
  <c r="B16" i="37"/>
  <c r="A17" i="37"/>
  <c r="E17" i="37"/>
  <c r="F16" i="37"/>
  <c r="J15" i="37"/>
  <c r="V15" i="37"/>
  <c r="R15" i="37"/>
  <c r="N15" i="37"/>
  <c r="B12" i="35"/>
  <c r="A13" i="35"/>
  <c r="F16" i="35"/>
  <c r="F22" i="35"/>
  <c r="F28" i="35"/>
  <c r="F34" i="35"/>
  <c r="B11" i="35"/>
  <c r="F17" i="35"/>
  <c r="F23" i="35"/>
  <c r="F29" i="35"/>
  <c r="F35" i="35"/>
  <c r="F12" i="35"/>
  <c r="F18" i="35"/>
  <c r="F24" i="35"/>
  <c r="F30" i="35"/>
  <c r="F36" i="35"/>
  <c r="F13" i="35"/>
  <c r="F19" i="35"/>
  <c r="F25" i="35"/>
  <c r="F31" i="35"/>
  <c r="F37" i="35"/>
  <c r="F14" i="35"/>
  <c r="F20" i="35"/>
  <c r="F26" i="35"/>
  <c r="F32" i="35"/>
  <c r="F38" i="35"/>
  <c r="F15" i="35"/>
  <c r="F21" i="35"/>
  <c r="F27" i="35"/>
  <c r="F33" i="35"/>
  <c r="AF3" i="35"/>
  <c r="J16" i="37" l="1"/>
  <c r="R16" i="37"/>
  <c r="V16" i="37"/>
  <c r="N16" i="37"/>
  <c r="F17" i="37"/>
  <c r="E18" i="37"/>
  <c r="B17" i="37"/>
  <c r="A18" i="37"/>
  <c r="A14" i="35"/>
  <c r="B13" i="35"/>
  <c r="H1" i="36"/>
  <c r="G1" i="36"/>
  <c r="F1" i="36"/>
  <c r="E1" i="36"/>
  <c r="D1" i="36"/>
  <c r="C1" i="36"/>
  <c r="A1" i="36"/>
  <c r="JG57" i="35"/>
  <c r="IX57" i="35"/>
  <c r="IO57" i="35"/>
  <c r="IF57" i="35"/>
  <c r="HW57" i="35"/>
  <c r="HN57" i="35"/>
  <c r="HE57" i="35"/>
  <c r="GV57" i="35"/>
  <c r="GM57" i="35"/>
  <c r="GD57" i="35"/>
  <c r="FU57" i="35"/>
  <c r="FL57" i="35"/>
  <c r="FC57" i="35"/>
  <c r="ET57" i="35"/>
  <c r="EK57" i="35"/>
  <c r="EB57" i="35"/>
  <c r="DS57" i="35"/>
  <c r="DJ57" i="35"/>
  <c r="DA57" i="35"/>
  <c r="CR57" i="35"/>
  <c r="CI57" i="35"/>
  <c r="BZ57" i="35"/>
  <c r="BQ57" i="35"/>
  <c r="BH57" i="35"/>
  <c r="AY57" i="35"/>
  <c r="AP57" i="35"/>
  <c r="AG57" i="35"/>
  <c r="JG56" i="35"/>
  <c r="IX56" i="35"/>
  <c r="IO56" i="35"/>
  <c r="IF56" i="35"/>
  <c r="HW56" i="35"/>
  <c r="HN56" i="35"/>
  <c r="HE56" i="35"/>
  <c r="GV56" i="35"/>
  <c r="GM56" i="35"/>
  <c r="GD56" i="35"/>
  <c r="FU56" i="35"/>
  <c r="FL56" i="35"/>
  <c r="FC56" i="35"/>
  <c r="ET56" i="35"/>
  <c r="EK56" i="35"/>
  <c r="EB56" i="35"/>
  <c r="DS56" i="35"/>
  <c r="DJ56" i="35"/>
  <c r="DA56" i="35"/>
  <c r="CR56" i="35"/>
  <c r="CI56" i="35"/>
  <c r="BZ56" i="35"/>
  <c r="BQ56" i="35"/>
  <c r="BH56" i="35"/>
  <c r="AY56" i="35"/>
  <c r="AP56" i="35"/>
  <c r="AG56" i="35"/>
  <c r="JG55" i="35"/>
  <c r="IX55" i="35"/>
  <c r="IO55" i="35"/>
  <c r="IF55" i="35"/>
  <c r="HW55" i="35"/>
  <c r="HN55" i="35"/>
  <c r="HE55" i="35"/>
  <c r="GV55" i="35"/>
  <c r="GM55" i="35"/>
  <c r="GD55" i="35"/>
  <c r="FU55" i="35"/>
  <c r="FL55" i="35"/>
  <c r="FC55" i="35"/>
  <c r="ET55" i="35"/>
  <c r="EK55" i="35"/>
  <c r="EB55" i="35"/>
  <c r="DS55" i="35"/>
  <c r="DJ55" i="35"/>
  <c r="DA55" i="35"/>
  <c r="CR55" i="35"/>
  <c r="CI55" i="35"/>
  <c r="BZ55" i="35"/>
  <c r="BQ55" i="35"/>
  <c r="BH55" i="35"/>
  <c r="AY55" i="35"/>
  <c r="AP55" i="35"/>
  <c r="AG55" i="35"/>
  <c r="JG54" i="35"/>
  <c r="IX54" i="35"/>
  <c r="IO54" i="35"/>
  <c r="IF54" i="35"/>
  <c r="HW54" i="35"/>
  <c r="HN54" i="35"/>
  <c r="HE54" i="35"/>
  <c r="GV54" i="35"/>
  <c r="GM54" i="35"/>
  <c r="GD54" i="35"/>
  <c r="FU54" i="35"/>
  <c r="FL54" i="35"/>
  <c r="FC54" i="35"/>
  <c r="ET54" i="35"/>
  <c r="EK54" i="35"/>
  <c r="EB54" i="35"/>
  <c r="DS54" i="35"/>
  <c r="DJ54" i="35"/>
  <c r="DA54" i="35"/>
  <c r="CR54" i="35"/>
  <c r="CI54" i="35"/>
  <c r="BZ54" i="35"/>
  <c r="BQ54" i="35"/>
  <c r="BH54" i="35"/>
  <c r="AY54" i="35"/>
  <c r="AP54" i="35"/>
  <c r="AG54" i="35"/>
  <c r="JG53" i="35"/>
  <c r="IX53" i="35"/>
  <c r="IO53" i="35"/>
  <c r="IF53" i="35"/>
  <c r="HW53" i="35"/>
  <c r="HN53" i="35"/>
  <c r="HE53" i="35"/>
  <c r="GV53" i="35"/>
  <c r="GM53" i="35"/>
  <c r="GD53" i="35"/>
  <c r="FU53" i="35"/>
  <c r="FL53" i="35"/>
  <c r="FC53" i="35"/>
  <c r="ET53" i="35"/>
  <c r="EK53" i="35"/>
  <c r="EB53" i="35"/>
  <c r="DS53" i="35"/>
  <c r="DJ53" i="35"/>
  <c r="DA53" i="35"/>
  <c r="CR53" i="35"/>
  <c r="CI53" i="35"/>
  <c r="BZ53" i="35"/>
  <c r="BQ53" i="35"/>
  <c r="BH53" i="35"/>
  <c r="AY53" i="35"/>
  <c r="AP53" i="35"/>
  <c r="AG53" i="35"/>
  <c r="JG52" i="35"/>
  <c r="IX52" i="35"/>
  <c r="IO52" i="35"/>
  <c r="IF52" i="35"/>
  <c r="HW52" i="35"/>
  <c r="HN52" i="35"/>
  <c r="HE52" i="35"/>
  <c r="GV52" i="35"/>
  <c r="GM52" i="35"/>
  <c r="GD52" i="35"/>
  <c r="FU52" i="35"/>
  <c r="FL52" i="35"/>
  <c r="FC52" i="35"/>
  <c r="ET52" i="35"/>
  <c r="EK52" i="35"/>
  <c r="EB52" i="35"/>
  <c r="DS52" i="35"/>
  <c r="DJ52" i="35"/>
  <c r="DA52" i="35"/>
  <c r="CR52" i="35"/>
  <c r="CI52" i="35"/>
  <c r="BZ52" i="35"/>
  <c r="BQ52" i="35"/>
  <c r="BH52" i="35"/>
  <c r="AY52" i="35"/>
  <c r="AP52" i="35"/>
  <c r="AG52" i="35"/>
  <c r="JG51" i="35"/>
  <c r="IX51" i="35"/>
  <c r="IO51" i="35"/>
  <c r="IF51" i="35"/>
  <c r="HW51" i="35"/>
  <c r="HN51" i="35"/>
  <c r="HE51" i="35"/>
  <c r="GV51" i="35"/>
  <c r="GM51" i="35"/>
  <c r="GD51" i="35"/>
  <c r="FU51" i="35"/>
  <c r="FL51" i="35"/>
  <c r="FC51" i="35"/>
  <c r="ET51" i="35"/>
  <c r="EK51" i="35"/>
  <c r="EB51" i="35"/>
  <c r="DS51" i="35"/>
  <c r="DJ51" i="35"/>
  <c r="DA51" i="35"/>
  <c r="CR51" i="35"/>
  <c r="CI51" i="35"/>
  <c r="BZ51" i="35"/>
  <c r="BQ51" i="35"/>
  <c r="BH51" i="35"/>
  <c r="AY51" i="35"/>
  <c r="AP51" i="35"/>
  <c r="AG51" i="35"/>
  <c r="JG50" i="35"/>
  <c r="IX50" i="35"/>
  <c r="IO50" i="35"/>
  <c r="IF50" i="35"/>
  <c r="HW50" i="35"/>
  <c r="HN50" i="35"/>
  <c r="HE50" i="35"/>
  <c r="GV50" i="35"/>
  <c r="GM50" i="35"/>
  <c r="GD50" i="35"/>
  <c r="FU50" i="35"/>
  <c r="FL50" i="35"/>
  <c r="FC50" i="35"/>
  <c r="ET50" i="35"/>
  <c r="EK50" i="35"/>
  <c r="EB50" i="35"/>
  <c r="DS50" i="35"/>
  <c r="DJ50" i="35"/>
  <c r="DA50" i="35"/>
  <c r="CR50" i="35"/>
  <c r="CI50" i="35"/>
  <c r="BZ50" i="35"/>
  <c r="BQ50" i="35"/>
  <c r="BH50" i="35"/>
  <c r="AY50" i="35"/>
  <c r="AP50" i="35"/>
  <c r="AG50" i="35"/>
  <c r="JG49" i="35"/>
  <c r="IX49" i="35"/>
  <c r="IO49" i="35"/>
  <c r="IF49" i="35"/>
  <c r="HW49" i="35"/>
  <c r="HN49" i="35"/>
  <c r="HE49" i="35"/>
  <c r="GV49" i="35"/>
  <c r="GM49" i="35"/>
  <c r="GD49" i="35"/>
  <c r="FU49" i="35"/>
  <c r="FL49" i="35"/>
  <c r="FC49" i="35"/>
  <c r="ET49" i="35"/>
  <c r="EK49" i="35"/>
  <c r="EB49" i="35"/>
  <c r="DS49" i="35"/>
  <c r="DJ49" i="35"/>
  <c r="DA49" i="35"/>
  <c r="CR49" i="35"/>
  <c r="CI49" i="35"/>
  <c r="BZ49" i="35"/>
  <c r="BQ49" i="35"/>
  <c r="BH49" i="35"/>
  <c r="AY49" i="35"/>
  <c r="AP49" i="35"/>
  <c r="AG49" i="35"/>
  <c r="JG48" i="35"/>
  <c r="IX48" i="35"/>
  <c r="IO48" i="35"/>
  <c r="IF48" i="35"/>
  <c r="HW48" i="35"/>
  <c r="HN48" i="35"/>
  <c r="HE48" i="35"/>
  <c r="GV48" i="35"/>
  <c r="GM48" i="35"/>
  <c r="GD48" i="35"/>
  <c r="FU48" i="35"/>
  <c r="FL48" i="35"/>
  <c r="FC48" i="35"/>
  <c r="ET48" i="35"/>
  <c r="EK48" i="35"/>
  <c r="EB48" i="35"/>
  <c r="DS48" i="35"/>
  <c r="DJ48" i="35"/>
  <c r="DA48" i="35"/>
  <c r="CR48" i="35"/>
  <c r="CI48" i="35"/>
  <c r="BZ48" i="35"/>
  <c r="BQ48" i="35"/>
  <c r="BH48" i="35"/>
  <c r="AY48" i="35"/>
  <c r="AP48" i="35"/>
  <c r="AG48" i="35"/>
  <c r="JG47" i="35"/>
  <c r="IX47" i="35"/>
  <c r="IO47" i="35"/>
  <c r="IF47" i="35"/>
  <c r="HW47" i="35"/>
  <c r="HN47" i="35"/>
  <c r="HE47" i="35"/>
  <c r="GV47" i="35"/>
  <c r="GM47" i="35"/>
  <c r="GD47" i="35"/>
  <c r="FU47" i="35"/>
  <c r="FL47" i="35"/>
  <c r="FC47" i="35"/>
  <c r="ET47" i="35"/>
  <c r="EK47" i="35"/>
  <c r="EB47" i="35"/>
  <c r="DS47" i="35"/>
  <c r="DJ47" i="35"/>
  <c r="DA47" i="35"/>
  <c r="CR47" i="35"/>
  <c r="CI47" i="35"/>
  <c r="BZ47" i="35"/>
  <c r="BQ47" i="35"/>
  <c r="BH47" i="35"/>
  <c r="AY47" i="35"/>
  <c r="AP47" i="35"/>
  <c r="AG47" i="35"/>
  <c r="JG46" i="35"/>
  <c r="IX46" i="35"/>
  <c r="IO46" i="35"/>
  <c r="IF46" i="35"/>
  <c r="HW46" i="35"/>
  <c r="HN46" i="35"/>
  <c r="HE46" i="35"/>
  <c r="GV46" i="35"/>
  <c r="GM46" i="35"/>
  <c r="GD46" i="35"/>
  <c r="FU46" i="35"/>
  <c r="FL46" i="35"/>
  <c r="FC46" i="35"/>
  <c r="ET46" i="35"/>
  <c r="EK46" i="35"/>
  <c r="EB46" i="35"/>
  <c r="DS46" i="35"/>
  <c r="DJ46" i="35"/>
  <c r="DA46" i="35"/>
  <c r="CR46" i="35"/>
  <c r="CI46" i="35"/>
  <c r="BZ46" i="35"/>
  <c r="BQ46" i="35"/>
  <c r="BH46" i="35"/>
  <c r="AY46" i="35"/>
  <c r="AP46" i="35"/>
  <c r="AG46" i="35"/>
  <c r="JG45" i="35"/>
  <c r="IX45" i="35"/>
  <c r="IO45" i="35"/>
  <c r="IF45" i="35"/>
  <c r="HW45" i="35"/>
  <c r="HN45" i="35"/>
  <c r="HE45" i="35"/>
  <c r="GV45" i="35"/>
  <c r="GM45" i="35"/>
  <c r="GD45" i="35"/>
  <c r="FU45" i="35"/>
  <c r="FL45" i="35"/>
  <c r="FC45" i="35"/>
  <c r="ET45" i="35"/>
  <c r="EK45" i="35"/>
  <c r="EB45" i="35"/>
  <c r="DS45" i="35"/>
  <c r="DJ45" i="35"/>
  <c r="DA45" i="35"/>
  <c r="CR45" i="35"/>
  <c r="CI45" i="35"/>
  <c r="BZ45" i="35"/>
  <c r="BQ45" i="35"/>
  <c r="BH45" i="35"/>
  <c r="AY45" i="35"/>
  <c r="AP45" i="35"/>
  <c r="AG45" i="35"/>
  <c r="JG44" i="35"/>
  <c r="IX44" i="35"/>
  <c r="IO44" i="35"/>
  <c r="IF44" i="35"/>
  <c r="HW44" i="35"/>
  <c r="HN44" i="35"/>
  <c r="HE44" i="35"/>
  <c r="GV44" i="35"/>
  <c r="GM44" i="35"/>
  <c r="GD44" i="35"/>
  <c r="FU44" i="35"/>
  <c r="FL44" i="35"/>
  <c r="FC44" i="35"/>
  <c r="ET44" i="35"/>
  <c r="EK44" i="35"/>
  <c r="EB44" i="35"/>
  <c r="DS44" i="35"/>
  <c r="DJ44" i="35"/>
  <c r="DA44" i="35"/>
  <c r="CR44" i="35"/>
  <c r="CI44" i="35"/>
  <c r="BZ44" i="35"/>
  <c r="BQ44" i="35"/>
  <c r="BH44" i="35"/>
  <c r="AY44" i="35"/>
  <c r="AP44" i="35"/>
  <c r="AG44" i="35"/>
  <c r="JG43" i="35"/>
  <c r="IX43" i="35"/>
  <c r="IO43" i="35"/>
  <c r="IF43" i="35"/>
  <c r="HW43" i="35"/>
  <c r="HN43" i="35"/>
  <c r="HE43" i="35"/>
  <c r="GV43" i="35"/>
  <c r="GM43" i="35"/>
  <c r="GD43" i="35"/>
  <c r="FU43" i="35"/>
  <c r="FL43" i="35"/>
  <c r="FC43" i="35"/>
  <c r="ET43" i="35"/>
  <c r="EK43" i="35"/>
  <c r="EB43" i="35"/>
  <c r="DS43" i="35"/>
  <c r="DJ43" i="35"/>
  <c r="DA43" i="35"/>
  <c r="CR43" i="35"/>
  <c r="CI43" i="35"/>
  <c r="BZ43" i="35"/>
  <c r="BQ43" i="35"/>
  <c r="BH43" i="35"/>
  <c r="AY43" i="35"/>
  <c r="AP43" i="35"/>
  <c r="AG43" i="35"/>
  <c r="JG42" i="35"/>
  <c r="IX42" i="35"/>
  <c r="IO42" i="35"/>
  <c r="IF42" i="35"/>
  <c r="HW42" i="35"/>
  <c r="HN42" i="35"/>
  <c r="HE42" i="35"/>
  <c r="GV42" i="35"/>
  <c r="GM42" i="35"/>
  <c r="GD42" i="35"/>
  <c r="FU42" i="35"/>
  <c r="FL42" i="35"/>
  <c r="FC42" i="35"/>
  <c r="ET42" i="35"/>
  <c r="EK42" i="35"/>
  <c r="EB42" i="35"/>
  <c r="DS42" i="35"/>
  <c r="DJ42" i="35"/>
  <c r="DA42" i="35"/>
  <c r="CR42" i="35"/>
  <c r="CI42" i="35"/>
  <c r="BZ42" i="35"/>
  <c r="BQ42" i="35"/>
  <c r="BH42" i="35"/>
  <c r="AY42" i="35"/>
  <c r="AP42" i="35"/>
  <c r="AG42" i="35"/>
  <c r="JG41" i="35"/>
  <c r="IX41" i="35"/>
  <c r="IO41" i="35"/>
  <c r="IF41" i="35"/>
  <c r="HW41" i="35"/>
  <c r="HN41" i="35"/>
  <c r="HE41" i="35"/>
  <c r="GV41" i="35"/>
  <c r="GM41" i="35"/>
  <c r="GD41" i="35"/>
  <c r="FU41" i="35"/>
  <c r="FL41" i="35"/>
  <c r="FC41" i="35"/>
  <c r="ET41" i="35"/>
  <c r="EK41" i="35"/>
  <c r="EB41" i="35"/>
  <c r="DS41" i="35"/>
  <c r="DJ41" i="35"/>
  <c r="DA41" i="35"/>
  <c r="CR41" i="35"/>
  <c r="CI41" i="35"/>
  <c r="BZ41" i="35"/>
  <c r="BQ41" i="35"/>
  <c r="BH41" i="35"/>
  <c r="AY41" i="35"/>
  <c r="AP41" i="35"/>
  <c r="AG41" i="35"/>
  <c r="JG4" i="35"/>
  <c r="IX4" i="35"/>
  <c r="IO4" i="35"/>
  <c r="IF4" i="35"/>
  <c r="HW4" i="35"/>
  <c r="HN4" i="35"/>
  <c r="HE4" i="35"/>
  <c r="GV4" i="35"/>
  <c r="GM4" i="35"/>
  <c r="GD4" i="35"/>
  <c r="FU4" i="35"/>
  <c r="FL4" i="35"/>
  <c r="FC4" i="35"/>
  <c r="ET4" i="35"/>
  <c r="EK4" i="35"/>
  <c r="EB4" i="35"/>
  <c r="DS4" i="35"/>
  <c r="DJ4" i="35"/>
  <c r="DA4" i="35"/>
  <c r="CR4" i="35"/>
  <c r="CI4" i="35"/>
  <c r="BZ4" i="35"/>
  <c r="BQ4" i="35"/>
  <c r="BH4" i="35"/>
  <c r="AY4" i="35"/>
  <c r="AP4" i="35"/>
  <c r="A19" i="37" l="1"/>
  <c r="B18" i="37"/>
  <c r="F18" i="37"/>
  <c r="E19" i="37"/>
  <c r="J17" i="37"/>
  <c r="V17" i="37"/>
  <c r="R17" i="37"/>
  <c r="N17" i="37"/>
  <c r="R41" i="35"/>
  <c r="J41" i="35"/>
  <c r="A15" i="35"/>
  <c r="B14" i="35"/>
  <c r="E20" i="37" l="1"/>
  <c r="F19" i="37"/>
  <c r="J18" i="37"/>
  <c r="V18" i="37"/>
  <c r="R18" i="37"/>
  <c r="N18" i="37"/>
  <c r="A20" i="37"/>
  <c r="B19" i="37"/>
  <c r="A16" i="35"/>
  <c r="B15" i="35"/>
  <c r="B20" i="37" l="1"/>
  <c r="A21" i="37"/>
  <c r="J19" i="37"/>
  <c r="R19" i="37"/>
  <c r="V19" i="37"/>
  <c r="N19" i="37"/>
  <c r="F20" i="37"/>
  <c r="E21" i="37"/>
  <c r="A17" i="35"/>
  <c r="B16" i="35"/>
  <c r="J20" i="37" l="1"/>
  <c r="V20" i="37"/>
  <c r="R20" i="37"/>
  <c r="N20" i="37"/>
  <c r="B21" i="37"/>
  <c r="A22" i="37"/>
  <c r="F21" i="37"/>
  <c r="E22" i="37"/>
  <c r="A18" i="35"/>
  <c r="B17" i="35"/>
  <c r="F22" i="37" l="1"/>
  <c r="E23" i="37"/>
  <c r="J21" i="37"/>
  <c r="V21" i="37"/>
  <c r="R21" i="37"/>
  <c r="N21" i="37"/>
  <c r="B22" i="37"/>
  <c r="A23" i="37"/>
  <c r="A19" i="35"/>
  <c r="B18" i="35"/>
  <c r="E24" i="37" l="1"/>
  <c r="F23" i="37"/>
  <c r="B23" i="37"/>
  <c r="A24" i="37"/>
  <c r="J22" i="37"/>
  <c r="R22" i="37"/>
  <c r="V22" i="37"/>
  <c r="N22" i="37"/>
  <c r="A20" i="35"/>
  <c r="B19" i="35"/>
  <c r="B24" i="37" l="1"/>
  <c r="A25" i="37"/>
  <c r="J23" i="37"/>
  <c r="V23" i="37"/>
  <c r="R23" i="37"/>
  <c r="N23" i="37"/>
  <c r="E25" i="37"/>
  <c r="F24" i="37"/>
  <c r="A21" i="35"/>
  <c r="B20" i="35"/>
  <c r="J24" i="37" l="1"/>
  <c r="V24" i="37"/>
  <c r="R24" i="37"/>
  <c r="N24" i="37"/>
  <c r="F25" i="37"/>
  <c r="E26" i="37"/>
  <c r="B25" i="37"/>
  <c r="A26" i="37"/>
  <c r="A22" i="35"/>
  <c r="B21" i="35"/>
  <c r="B26" i="37" l="1"/>
  <c r="A27" i="37"/>
  <c r="E27" i="37"/>
  <c r="F26" i="37"/>
  <c r="J25" i="37"/>
  <c r="R25" i="37"/>
  <c r="V25" i="37"/>
  <c r="N25" i="37"/>
  <c r="A23" i="35"/>
  <c r="B22" i="35"/>
  <c r="J26" i="37" l="1"/>
  <c r="V26" i="37"/>
  <c r="R26" i="37"/>
  <c r="N26" i="37"/>
  <c r="F27" i="37"/>
  <c r="E28" i="37"/>
  <c r="B27" i="37"/>
  <c r="A28" i="37"/>
  <c r="A24" i="35"/>
  <c r="B23" i="35"/>
  <c r="B28" i="37" l="1"/>
  <c r="A29" i="37"/>
  <c r="F28" i="37"/>
  <c r="E29" i="37"/>
  <c r="J27" i="37"/>
  <c r="V27" i="37"/>
  <c r="R27" i="37"/>
  <c r="N27" i="37"/>
  <c r="A25" i="35"/>
  <c r="B24" i="35"/>
  <c r="J28" i="37" l="1"/>
  <c r="R28" i="37"/>
  <c r="V28" i="37"/>
  <c r="N28" i="37"/>
  <c r="F29" i="37"/>
  <c r="E30" i="37"/>
  <c r="B29" i="37"/>
  <c r="A30" i="37"/>
  <c r="A26" i="35"/>
  <c r="B25" i="35"/>
  <c r="B30" i="37" l="1"/>
  <c r="A31" i="37"/>
  <c r="E31" i="37"/>
  <c r="F30" i="37"/>
  <c r="J29" i="37"/>
  <c r="V29" i="37"/>
  <c r="R29" i="37"/>
  <c r="N29" i="37"/>
  <c r="A27" i="35"/>
  <c r="B26" i="35"/>
  <c r="J30" i="37" l="1"/>
  <c r="V30" i="37"/>
  <c r="R30" i="37"/>
  <c r="N30" i="37"/>
  <c r="F31" i="37"/>
  <c r="E32" i="37"/>
  <c r="B31" i="37"/>
  <c r="A32" i="37"/>
  <c r="A28" i="35"/>
  <c r="B27" i="35"/>
  <c r="B32" i="37" l="1"/>
  <c r="A33" i="37"/>
  <c r="F32" i="37"/>
  <c r="E33" i="37"/>
  <c r="J31" i="37"/>
  <c r="V31" i="37"/>
  <c r="R31" i="37"/>
  <c r="N31" i="37"/>
  <c r="A29" i="35"/>
  <c r="B28" i="35"/>
  <c r="E34" i="37" l="1"/>
  <c r="F33" i="37"/>
  <c r="J32" i="37"/>
  <c r="V32" i="37"/>
  <c r="R32" i="37"/>
  <c r="N32" i="37"/>
  <c r="B33" i="37"/>
  <c r="A34" i="37"/>
  <c r="A30" i="35"/>
  <c r="B29" i="35"/>
  <c r="B34" i="37" l="1"/>
  <c r="A35" i="37"/>
  <c r="J33" i="37"/>
  <c r="R33" i="37"/>
  <c r="V33" i="37"/>
  <c r="N33" i="37"/>
  <c r="F34" i="37"/>
  <c r="E35" i="37"/>
  <c r="A31" i="35"/>
  <c r="B30" i="35"/>
  <c r="F35" i="37" l="1"/>
  <c r="E36" i="37"/>
  <c r="J34" i="37"/>
  <c r="V34" i="37"/>
  <c r="R34" i="37"/>
  <c r="N34" i="37"/>
  <c r="B35" i="37"/>
  <c r="A36" i="37"/>
  <c r="A32" i="35"/>
  <c r="B31" i="35"/>
  <c r="B36" i="37" l="1"/>
  <c r="A37" i="37"/>
  <c r="E37" i="37"/>
  <c r="F36" i="37"/>
  <c r="J35" i="37"/>
  <c r="V35" i="37"/>
  <c r="R35" i="37"/>
  <c r="N35" i="37"/>
  <c r="A33" i="35"/>
  <c r="B32" i="35"/>
  <c r="J36" i="37" l="1"/>
  <c r="R36" i="37"/>
  <c r="V36" i="37"/>
  <c r="N36" i="37"/>
  <c r="F37" i="37"/>
  <c r="E38" i="37"/>
  <c r="B37" i="37"/>
  <c r="A38" i="37"/>
  <c r="A34" i="35"/>
  <c r="B33" i="35"/>
  <c r="B38" i="37" l="1"/>
  <c r="A39" i="37"/>
  <c r="B39" i="37" s="1"/>
  <c r="F38" i="37"/>
  <c r="E39" i="37"/>
  <c r="F39" i="37" s="1"/>
  <c r="J37" i="37"/>
  <c r="V37" i="37"/>
  <c r="R37" i="37"/>
  <c r="N37" i="37"/>
  <c r="A35" i="35"/>
  <c r="B34" i="35"/>
  <c r="J39" i="37" l="1"/>
  <c r="V39" i="37"/>
  <c r="R39" i="37"/>
  <c r="N39" i="37"/>
  <c r="J38" i="37"/>
  <c r="V38" i="37"/>
  <c r="R38" i="37"/>
  <c r="N38" i="37"/>
  <c r="A36" i="35"/>
  <c r="B35" i="35"/>
  <c r="R41" i="37" l="1"/>
  <c r="J41" i="37"/>
  <c r="A37" i="35"/>
  <c r="B36" i="35"/>
  <c r="A38" i="35" l="1"/>
  <c r="B37" i="35"/>
  <c r="A39" i="35" l="1"/>
  <c r="B39" i="35" s="1"/>
  <c r="B38" i="35"/>
</calcChain>
</file>

<file path=xl/sharedStrings.xml><?xml version="1.0" encoding="utf-8"?>
<sst xmlns="http://schemas.openxmlformats.org/spreadsheetml/2006/main" count="1061" uniqueCount="81">
  <si>
    <t>日期</t>
    <phoneticPr fontId="3" type="noConversion"/>
  </si>
  <si>
    <t>生產數量</t>
    <phoneticPr fontId="3" type="noConversion"/>
  </si>
  <si>
    <t>攻牙次數</t>
    <phoneticPr fontId="3" type="noConversion"/>
  </si>
  <si>
    <t>軸數</t>
    <phoneticPr fontId="3" type="noConversion"/>
  </si>
  <si>
    <t>紀錄人</t>
    <phoneticPr fontId="3" type="noConversion"/>
  </si>
  <si>
    <t>手動516</t>
    <phoneticPr fontId="3" type="noConversion"/>
  </si>
  <si>
    <t>名稱</t>
    <phoneticPr fontId="3" type="noConversion"/>
  </si>
  <si>
    <t>陳國軍</t>
    <phoneticPr fontId="3" type="noConversion"/>
  </si>
  <si>
    <t>黎青檢</t>
    <phoneticPr fontId="3" type="noConversion"/>
  </si>
  <si>
    <t>手動208</t>
    <phoneticPr fontId="3" type="noConversion"/>
  </si>
  <si>
    <t>自動516平送</t>
    <phoneticPr fontId="3" type="noConversion"/>
  </si>
  <si>
    <t>自動伺服平送</t>
    <phoneticPr fontId="3" type="noConversion"/>
  </si>
  <si>
    <t>自動208平送</t>
    <phoneticPr fontId="3" type="noConversion"/>
  </si>
  <si>
    <t>自動伺服雙軸轉盤</t>
    <phoneticPr fontId="3" type="noConversion"/>
  </si>
  <si>
    <t>自動516雙軸夾臂</t>
    <phoneticPr fontId="3" type="noConversion"/>
  </si>
  <si>
    <t>自動516轉盤</t>
    <phoneticPr fontId="3" type="noConversion"/>
  </si>
  <si>
    <t>螺母攻牙機</t>
    <phoneticPr fontId="3" type="noConversion"/>
  </si>
  <si>
    <t>編號</t>
    <phoneticPr fontId="3" type="noConversion"/>
  </si>
  <si>
    <t>時數/小時</t>
    <phoneticPr fontId="3" type="noConversion"/>
  </si>
  <si>
    <t>黎青檢</t>
  </si>
  <si>
    <t>機台編號</t>
    <phoneticPr fontId="7" type="noConversion"/>
  </si>
  <si>
    <t>日期</t>
    <phoneticPr fontId="7" type="noConversion"/>
  </si>
  <si>
    <t>日期區間</t>
    <phoneticPr fontId="7" type="noConversion"/>
  </si>
  <si>
    <t>至</t>
    <phoneticPr fontId="3" type="noConversion"/>
  </si>
  <si>
    <t>止</t>
    <phoneticPr fontId="3" type="noConversion"/>
  </si>
  <si>
    <t>總數</t>
    <phoneticPr fontId="3" type="noConversion"/>
  </si>
  <si>
    <t>人員</t>
    <phoneticPr fontId="3" type="noConversion"/>
  </si>
  <si>
    <t>生產數量</t>
  </si>
  <si>
    <t>001</t>
    <phoneticPr fontId="3" type="noConversion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</si>
  <si>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</si>
  <si>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</si>
  <si>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</si>
  <si>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</si>
  <si>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</si>
  <si>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</si>
  <si>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</si>
  <si>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</si>
  <si>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</si>
  <si>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</si>
  <si>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</si>
  <si>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</si>
  <si>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</si>
  <si>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</si>
  <si>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</si>
  <si>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</si>
  <si>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</si>
  <si>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</si>
  <si>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</si>
  <si>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</si>
  <si>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</si>
  <si>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</si>
  <si>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</si>
  <si>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</si>
  <si>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</si>
  <si>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</si>
  <si>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</si>
  <si>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</si>
  <si>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</si>
  <si>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</si>
  <si>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</si>
  <si>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</si>
  <si>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</si>
  <si>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002</t>
    <phoneticPr fontId="3" type="noConversion"/>
  </si>
  <si>
    <t>日期</t>
  </si>
  <si>
    <t>時數/小時</t>
  </si>
  <si>
    <t>攻牙次數</t>
  </si>
  <si>
    <t>軸數</t>
  </si>
  <si>
    <t>紀錄人</t>
  </si>
  <si>
    <t>紀錄人變動</t>
    <phoneticPr fontId="7" type="noConversion"/>
  </si>
  <si>
    <t>軸數</t>
    <phoneticPr fontId="7" type="noConversion"/>
  </si>
  <si>
    <t>軸數變動</t>
    <phoneticPr fontId="7" type="noConversion"/>
  </si>
  <si>
    <t>時數/小時</t>
    <phoneticPr fontId="7" type="noConversion"/>
  </si>
  <si>
    <t>攻牙次數</t>
    <phoneticPr fontId="7" type="noConversion"/>
  </si>
  <si>
    <t>紀錄人</t>
    <phoneticPr fontId="7" type="noConversion"/>
  </si>
  <si>
    <t>4-PD-EM002-01</t>
    <phoneticPr fontId="3" type="noConversion"/>
  </si>
  <si>
    <t>機台編號</t>
  </si>
  <si>
    <t>031</t>
    <phoneticPr fontId="3" type="noConversion"/>
  </si>
  <si>
    <t>自動208轉盤</t>
    <phoneticPr fontId="3" type="noConversion"/>
  </si>
  <si>
    <t>004</t>
    <phoneticPr fontId="3" type="noConversion"/>
  </si>
  <si>
    <t>攻牙記錄</t>
    <phoneticPr fontId="7" type="noConversion"/>
  </si>
  <si>
    <t>碩隆精密工業股份有限公司
攻牙基線表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</si>
</sst>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/mm/dd"/>
    <numFmt numFmtId="177" formatCode="#,##0_ "/>
    <numFmt numFmtId="178" formatCode="yyyy&quot;年&quot;mm&quot;月&quot;dd&quot;日&quot;;@"/>
    <numFmt numFmtId="179" formatCode="0\,0&quot;000&quot;"/>
    <numFmt numFmtId="180" formatCode="\T\A\P\-@"/>
  </numFmts>
  <fonts count="24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b/>
      <sz val="12"/>
      <color theme="0"/>
      <name val="微軟正黑體"/>
      <family val="2"/>
      <charset val="136"/>
    </font>
    <font>
      <b/>
      <sz val="12"/>
      <color theme="0"/>
      <name val="Microsoft JhengHei"/>
      <family val="2"/>
      <charset val="136"/>
    </font>
    <font>
      <sz val="12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微軟正黑體"/>
      <family val="2"/>
      <charset val="136"/>
    </font>
    <font>
      <b/>
      <sz val="12"/>
      <name val="新細明體"/>
      <family val="1"/>
      <charset val="136"/>
      <scheme val="minor"/>
    </font>
    <font>
      <sz val="18"/>
      <name val="微軟正黑體"/>
      <family val="2"/>
      <charset val="136"/>
    </font>
    <font>
      <sz val="20"/>
      <color rgb="FFFF0000"/>
      <name val="新細明體"/>
      <family val="1"/>
      <charset val="136"/>
      <scheme val="minor"/>
    </font>
    <font>
      <sz val="14"/>
      <name val="微軟正黑體"/>
      <family val="2"/>
      <charset val="136"/>
    </font>
    <font>
      <sz val="12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sz val="11"/>
      <color theme="1"/>
      <name val="新細明體"/>
      <family val="1"/>
      <charset val="136"/>
      <scheme val="minor"/>
    </font>
    <font>
      <sz val="12"/>
      <name val="微軟正黑體"/>
      <family val="2"/>
      <charset val="136"/>
    </font>
    <font>
      <sz val="20"/>
      <name val="微軟正黑體"/>
      <family val="2"/>
      <charset val="136"/>
    </font>
    <font>
      <sz val="16"/>
      <name val="微軟正黑體"/>
      <family val="2"/>
      <charset val="136"/>
    </font>
    <font>
      <sz val="6"/>
      <color theme="0"/>
      <name val="微軟正黑體"/>
      <family val="2"/>
      <charset val="136"/>
    </font>
    <font>
      <sz val="14"/>
      <color theme="0"/>
      <name val="微軟正黑體"/>
      <family val="2"/>
      <charset val="136"/>
    </font>
    <font>
      <sz val="28"/>
      <name val="微軟正黑體"/>
      <family val="2"/>
      <charset val="136"/>
    </font>
    <font>
      <sz val="20"/>
      <color rgb="FFFF0000"/>
      <name val="微軟正黑體"/>
      <family val="2"/>
      <charset val="136"/>
    </font>
    <font>
      <sz val="9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49998474074526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5" fillId="0" borderId="0"/>
  </cellStyleXfs>
  <cellXfs count="114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0" xfId="1" applyFont="1">
      <alignment vertical="center"/>
    </xf>
    <xf numFmtId="0" fontId="8" fillId="0" borderId="3" xfId="1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9" fillId="0" borderId="0" xfId="1" applyFont="1">
      <alignment vertical="center"/>
    </xf>
    <xf numFmtId="176" fontId="8" fillId="2" borderId="7" xfId="1" applyNumberFormat="1" applyFont="1" applyFill="1" applyBorder="1" applyAlignment="1" applyProtection="1">
      <alignment horizontal="center" vertical="center" wrapText="1" shrinkToFit="1"/>
      <protection locked="0"/>
    </xf>
    <xf numFmtId="177" fontId="8" fillId="2" borderId="7" xfId="1" applyNumberFormat="1" applyFont="1" applyFill="1" applyBorder="1" applyAlignment="1" applyProtection="1">
      <alignment horizontal="center" vertical="center"/>
      <protection locked="0"/>
    </xf>
    <xf numFmtId="0" fontId="6" fillId="0" borderId="0" xfId="1" quotePrefix="1" applyFont="1">
      <alignment vertical="center"/>
    </xf>
    <xf numFmtId="0" fontId="8" fillId="0" borderId="18" xfId="1" applyFont="1" applyBorder="1" applyAlignment="1">
      <alignment horizontal="center" vertical="center"/>
    </xf>
    <xf numFmtId="179" fontId="10" fillId="4" borderId="19" xfId="1" applyNumberFormat="1" applyFont="1" applyFill="1" applyBorder="1" applyAlignment="1" applyProtection="1">
      <alignment horizontal="center" vertical="center"/>
      <protection locked="0"/>
    </xf>
    <xf numFmtId="0" fontId="12" fillId="0" borderId="1" xfId="1" applyFont="1" applyBorder="1" applyAlignment="1">
      <alignment horizontal="center" vertical="center" wrapText="1" shrinkToFit="1"/>
    </xf>
    <xf numFmtId="0" fontId="13" fillId="0" borderId="0" xfId="1" applyFont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178" fontId="12" fillId="3" borderId="1" xfId="1" applyNumberFormat="1" applyFont="1" applyFill="1" applyBorder="1" applyAlignment="1">
      <alignment horizontal="center" vertical="center" wrapText="1" shrinkToFit="1"/>
    </xf>
    <xf numFmtId="0" fontId="12" fillId="3" borderId="1" xfId="1" applyFont="1" applyFill="1" applyBorder="1" applyAlignment="1">
      <alignment horizontal="center" vertical="center" wrapText="1" shrinkToFit="1"/>
    </xf>
    <xf numFmtId="177" fontId="12" fillId="3" borderId="1" xfId="1" applyNumberFormat="1" applyFont="1" applyFill="1" applyBorder="1" applyAlignment="1">
      <alignment horizontal="center" vertical="center" wrapText="1" shrinkToFit="1"/>
    </xf>
    <xf numFmtId="0" fontId="13" fillId="6" borderId="1" xfId="1" applyFont="1" applyFill="1" applyBorder="1" applyAlignment="1">
      <alignment horizontal="center" vertical="center"/>
    </xf>
    <xf numFmtId="0" fontId="13" fillId="6" borderId="0" xfId="1" applyFont="1" applyFill="1" applyAlignment="1">
      <alignment horizontal="center" vertical="center"/>
    </xf>
    <xf numFmtId="0" fontId="12" fillId="3" borderId="0" xfId="1" applyFont="1" applyFill="1" applyAlignment="1">
      <alignment horizontal="center" vertical="center" wrapText="1" shrinkToFit="1"/>
    </xf>
    <xf numFmtId="178" fontId="12" fillId="3" borderId="0" xfId="1" applyNumberFormat="1" applyFont="1" applyFill="1" applyAlignment="1">
      <alignment horizontal="center" vertical="center" wrapText="1" shrinkToFit="1"/>
    </xf>
    <xf numFmtId="177" fontId="12" fillId="3" borderId="0" xfId="1" applyNumberFormat="1" applyFont="1" applyFill="1" applyAlignment="1">
      <alignment horizontal="center" vertical="center" wrapText="1" shrinkToFit="1"/>
    </xf>
    <xf numFmtId="0" fontId="14" fillId="0" borderId="1" xfId="2" applyFont="1" applyBorder="1" applyAlignment="1">
      <alignment horizontal="center" vertical="center"/>
    </xf>
    <xf numFmtId="180" fontId="2" fillId="0" borderId="0" xfId="0" applyNumberFormat="1" applyFont="1" applyAlignment="1">
      <alignment horizontal="center" vertical="center"/>
    </xf>
    <xf numFmtId="0" fontId="8" fillId="2" borderId="7" xfId="1" applyFont="1" applyFill="1" applyBorder="1" applyAlignment="1" applyProtection="1">
      <alignment horizontal="center" vertical="center"/>
      <protection locked="0"/>
    </xf>
    <xf numFmtId="0" fontId="10" fillId="4" borderId="19" xfId="1" applyFont="1" applyFill="1" applyBorder="1" applyAlignment="1" applyProtection="1">
      <alignment horizontal="center" vertical="center"/>
      <protection locked="0"/>
    </xf>
    <xf numFmtId="0" fontId="14" fillId="0" borderId="3" xfId="2" applyFont="1" applyBorder="1" applyAlignment="1">
      <alignment horizontal="center" vertical="center"/>
    </xf>
    <xf numFmtId="0" fontId="14" fillId="0" borderId="4" xfId="2" applyFont="1" applyBorder="1" applyAlignment="1">
      <alignment horizontal="center" vertical="center"/>
    </xf>
    <xf numFmtId="0" fontId="14" fillId="0" borderId="5" xfId="2" applyFont="1" applyBorder="1" applyAlignment="1">
      <alignment horizontal="center" vertical="center"/>
    </xf>
    <xf numFmtId="180" fontId="14" fillId="0" borderId="24" xfId="2" applyNumberFormat="1" applyFont="1" applyBorder="1" applyAlignment="1">
      <alignment horizontal="center" vertical="center"/>
    </xf>
    <xf numFmtId="0" fontId="14" fillId="0" borderId="36" xfId="2" applyFont="1" applyBorder="1" applyAlignment="1">
      <alignment horizontal="center" vertical="center"/>
    </xf>
    <xf numFmtId="180" fontId="14" fillId="0" borderId="6" xfId="2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8" fillId="0" borderId="7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12" fillId="0" borderId="0" xfId="1" applyFont="1" applyAlignment="1">
      <alignment horizontal="center" vertical="center" wrapText="1" shrinkToFit="1"/>
    </xf>
    <xf numFmtId="49" fontId="8" fillId="2" borderId="6" xfId="1" applyNumberFormat="1" applyFont="1" applyFill="1" applyBorder="1" applyAlignment="1" applyProtection="1">
      <alignment horizontal="center" vertical="center"/>
      <protection locked="0"/>
    </xf>
    <xf numFmtId="0" fontId="14" fillId="0" borderId="7" xfId="2" applyFont="1" applyBorder="1" applyAlignment="1">
      <alignment horizontal="center" vertical="center"/>
    </xf>
    <xf numFmtId="0" fontId="14" fillId="0" borderId="8" xfId="2" applyFont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0" fillId="0" borderId="12" xfId="1" applyFont="1" applyBorder="1" applyAlignment="1">
      <alignment horizontal="center" vertical="center" wrapText="1"/>
    </xf>
    <xf numFmtId="0" fontId="10" fillId="0" borderId="13" xfId="1" applyFont="1" applyBorder="1" applyAlignment="1">
      <alignment horizontal="center" vertical="center" wrapText="1"/>
    </xf>
    <xf numFmtId="0" fontId="10" fillId="0" borderId="9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180" fontId="17" fillId="3" borderId="12" xfId="1" applyNumberFormat="1" applyFont="1" applyFill="1" applyBorder="1" applyAlignment="1" applyProtection="1">
      <alignment horizontal="center" vertical="center"/>
      <protection locked="0"/>
    </xf>
    <xf numFmtId="180" fontId="17" fillId="3" borderId="13" xfId="1" applyNumberFormat="1" applyFont="1" applyFill="1" applyBorder="1" applyAlignment="1" applyProtection="1">
      <alignment horizontal="center" vertical="center"/>
      <protection locked="0"/>
    </xf>
    <xf numFmtId="180" fontId="17" fillId="3" borderId="14" xfId="1" applyNumberFormat="1" applyFont="1" applyFill="1" applyBorder="1" applyAlignment="1" applyProtection="1">
      <alignment horizontal="center" vertical="center"/>
      <protection locked="0"/>
    </xf>
    <xf numFmtId="0" fontId="10" fillId="0" borderId="14" xfId="1" applyFont="1" applyBorder="1" applyAlignment="1">
      <alignment horizontal="center" vertical="center" wrapText="1"/>
    </xf>
    <xf numFmtId="178" fontId="10" fillId="0" borderId="15" xfId="1" applyNumberFormat="1" applyFont="1" applyBorder="1" applyAlignment="1">
      <alignment horizontal="distributed" vertical="center" indent="2"/>
    </xf>
    <xf numFmtId="178" fontId="10" fillId="0" borderId="16" xfId="1" applyNumberFormat="1" applyFont="1" applyBorder="1" applyAlignment="1">
      <alignment horizontal="distributed" vertical="center" indent="2"/>
    </xf>
    <xf numFmtId="178" fontId="10" fillId="0" borderId="17" xfId="1" applyNumberFormat="1" applyFont="1" applyBorder="1">
      <alignment vertical="center"/>
    </xf>
    <xf numFmtId="180" fontId="17" fillId="3" borderId="9" xfId="1" applyNumberFormat="1" applyFont="1" applyFill="1" applyBorder="1" applyAlignment="1" applyProtection="1">
      <alignment horizontal="center" vertical="center"/>
      <protection locked="0"/>
    </xf>
    <xf numFmtId="180" fontId="17" fillId="3" borderId="10" xfId="1" applyNumberFormat="1" applyFont="1" applyFill="1" applyBorder="1" applyAlignment="1" applyProtection="1">
      <alignment horizontal="center" vertical="center"/>
      <protection locked="0"/>
    </xf>
    <xf numFmtId="180" fontId="17" fillId="3" borderId="11" xfId="1" applyNumberFormat="1" applyFont="1" applyFill="1" applyBorder="1" applyAlignment="1" applyProtection="1">
      <alignment horizontal="center" vertical="center"/>
      <protection locked="0"/>
    </xf>
    <xf numFmtId="0" fontId="10" fillId="0" borderId="11" xfId="1" applyFont="1" applyBorder="1" applyAlignment="1">
      <alignment horizontal="center" vertical="center" wrapText="1"/>
    </xf>
    <xf numFmtId="0" fontId="18" fillId="5" borderId="15" xfId="1" applyFont="1" applyFill="1" applyBorder="1" applyAlignment="1">
      <alignment horizontal="center" vertical="center"/>
    </xf>
    <xf numFmtId="0" fontId="18" fillId="5" borderId="16" xfId="1" applyFont="1" applyFill="1" applyBorder="1" applyAlignment="1">
      <alignment horizontal="center" vertical="center"/>
    </xf>
    <xf numFmtId="0" fontId="18" fillId="5" borderId="17" xfId="1" applyFont="1" applyFill="1" applyBorder="1" applyAlignment="1">
      <alignment horizontal="center" vertical="center"/>
    </xf>
    <xf numFmtId="0" fontId="18" fillId="0" borderId="20" xfId="1" applyFont="1" applyBorder="1" applyAlignment="1">
      <alignment horizontal="center" vertical="center" wrapText="1"/>
    </xf>
    <xf numFmtId="0" fontId="18" fillId="0" borderId="21" xfId="1" applyFont="1" applyBorder="1" applyAlignment="1">
      <alignment horizontal="center" vertical="center" wrapText="1"/>
    </xf>
    <xf numFmtId="0" fontId="18" fillId="0" borderId="22" xfId="1" applyFont="1" applyBorder="1" applyAlignment="1">
      <alignment horizontal="center" vertical="center" wrapText="1"/>
    </xf>
    <xf numFmtId="0" fontId="18" fillId="0" borderId="13" xfId="1" applyFont="1" applyBorder="1" applyAlignment="1">
      <alignment horizontal="center" vertical="center" wrapText="1"/>
    </xf>
    <xf numFmtId="0" fontId="18" fillId="0" borderId="23" xfId="1" applyFont="1" applyBorder="1" applyAlignment="1">
      <alignment horizontal="center" vertical="center" wrapText="1"/>
    </xf>
    <xf numFmtId="0" fontId="18" fillId="0" borderId="22" xfId="1" applyFont="1" applyBorder="1" applyAlignment="1">
      <alignment horizontal="center" vertical="center"/>
    </xf>
    <xf numFmtId="0" fontId="18" fillId="0" borderId="13" xfId="1" applyFont="1" applyBorder="1" applyAlignment="1">
      <alignment horizontal="center" vertical="center"/>
    </xf>
    <xf numFmtId="0" fontId="18" fillId="0" borderId="23" xfId="1" applyFont="1" applyBorder="1" applyAlignment="1">
      <alignment horizontal="center" vertical="center"/>
    </xf>
    <xf numFmtId="0" fontId="18" fillId="0" borderId="14" xfId="1" applyFont="1" applyBorder="1" applyAlignment="1">
      <alignment horizontal="center" vertical="center" wrapText="1"/>
    </xf>
    <xf numFmtId="0" fontId="18" fillId="0" borderId="24" xfId="1" applyFont="1" applyBorder="1" applyAlignment="1">
      <alignment horizontal="center" vertical="center" wrapText="1"/>
    </xf>
    <xf numFmtId="0" fontId="18" fillId="0" borderId="1" xfId="1" applyFont="1" applyBorder="1" applyAlignment="1">
      <alignment horizontal="center" vertical="center" wrapText="1"/>
    </xf>
    <xf numFmtId="0" fontId="18" fillId="0" borderId="25" xfId="1" applyFont="1" applyBorder="1" applyAlignment="1">
      <alignment horizontal="center" vertical="center" wrapText="1"/>
    </xf>
    <xf numFmtId="0" fontId="18" fillId="0" borderId="2" xfId="1" applyFont="1" applyBorder="1" applyAlignment="1">
      <alignment horizontal="center" vertical="center" wrapText="1"/>
    </xf>
    <xf numFmtId="0" fontId="18" fillId="0" borderId="26" xfId="1" applyFont="1" applyBorder="1" applyAlignment="1">
      <alignment horizontal="center" vertical="center" wrapText="1"/>
    </xf>
    <xf numFmtId="0" fontId="18" fillId="0" borderId="25" xfId="1" applyFont="1" applyBorder="1" applyAlignment="1">
      <alignment horizontal="center" vertical="center"/>
    </xf>
    <xf numFmtId="0" fontId="18" fillId="0" borderId="2" xfId="1" applyFont="1" applyBorder="1" applyAlignment="1">
      <alignment horizontal="center" vertical="center"/>
    </xf>
    <xf numFmtId="0" fontId="18" fillId="0" borderId="26" xfId="1" applyFont="1" applyBorder="1" applyAlignment="1">
      <alignment horizontal="center" vertical="center"/>
    </xf>
    <xf numFmtId="0" fontId="18" fillId="0" borderId="27" xfId="1" applyFont="1" applyBorder="1" applyAlignment="1">
      <alignment horizontal="center" vertical="center" wrapText="1"/>
    </xf>
    <xf numFmtId="178" fontId="12" fillId="0" borderId="24" xfId="1" applyNumberFormat="1" applyFont="1" applyBorder="1" applyAlignment="1">
      <alignment horizontal="center" vertical="center"/>
    </xf>
    <xf numFmtId="178" fontId="12" fillId="0" borderId="1" xfId="1" applyNumberFormat="1" applyFont="1" applyBorder="1" applyAlignment="1">
      <alignment horizontal="center" vertical="center"/>
    </xf>
    <xf numFmtId="0" fontId="19" fillId="0" borderId="25" xfId="1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0" fontId="12" fillId="0" borderId="26" xfId="1" applyFont="1" applyBorder="1" applyAlignment="1">
      <alignment horizontal="center" vertical="center"/>
    </xf>
    <xf numFmtId="0" fontId="20" fillId="0" borderId="25" xfId="1" applyFont="1" applyBorder="1" applyAlignment="1">
      <alignment horizontal="center" vertical="center"/>
    </xf>
    <xf numFmtId="0" fontId="12" fillId="0" borderId="28" xfId="1" applyFont="1" applyBorder="1" applyAlignment="1">
      <alignment horizontal="center" vertical="center"/>
    </xf>
    <xf numFmtId="0" fontId="12" fillId="0" borderId="29" xfId="1" applyFont="1" applyBorder="1" applyAlignment="1">
      <alignment horizontal="center" vertical="center"/>
    </xf>
    <xf numFmtId="0" fontId="20" fillId="0" borderId="30" xfId="1" applyFont="1" applyBorder="1" applyAlignment="1">
      <alignment horizontal="center" vertical="center"/>
    </xf>
    <xf numFmtId="0" fontId="12" fillId="0" borderId="31" xfId="1" applyFont="1" applyBorder="1" applyAlignment="1">
      <alignment horizontal="center" vertical="center"/>
    </xf>
    <xf numFmtId="0" fontId="19" fillId="0" borderId="30" xfId="1" applyFont="1" applyBorder="1" applyAlignment="1">
      <alignment horizontal="center" vertical="center"/>
    </xf>
    <xf numFmtId="178" fontId="12" fillId="0" borderId="6" xfId="1" applyNumberFormat="1" applyFont="1" applyBorder="1" applyAlignment="1">
      <alignment horizontal="center" vertical="center"/>
    </xf>
    <xf numFmtId="178" fontId="12" fillId="0" borderId="7" xfId="1" applyNumberFormat="1" applyFont="1" applyBorder="1" applyAlignment="1">
      <alignment horizontal="center" vertical="center"/>
    </xf>
    <xf numFmtId="0" fontId="12" fillId="0" borderId="10" xfId="1" applyFont="1" applyBorder="1" applyAlignment="1">
      <alignment horizontal="center" vertical="center"/>
    </xf>
    <xf numFmtId="0" fontId="12" fillId="0" borderId="32" xfId="1" applyFont="1" applyBorder="1" applyAlignment="1">
      <alignment horizontal="center" vertical="center"/>
    </xf>
    <xf numFmtId="0" fontId="16" fillId="0" borderId="0" xfId="1" applyFont="1">
      <alignment vertical="center"/>
    </xf>
    <xf numFmtId="0" fontId="12" fillId="0" borderId="33" xfId="1" applyFont="1" applyBorder="1" applyAlignment="1">
      <alignment horizontal="center" vertical="center"/>
    </xf>
    <xf numFmtId="0" fontId="12" fillId="0" borderId="34" xfId="1" applyFont="1" applyBorder="1" applyAlignment="1">
      <alignment horizontal="center" vertical="center"/>
    </xf>
    <xf numFmtId="0" fontId="12" fillId="0" borderId="35" xfId="1" applyFont="1" applyBorder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1" fillId="0" borderId="12" xfId="1" applyFont="1" applyBorder="1" applyAlignment="1">
      <alignment horizontal="center" vertical="center" wrapText="1"/>
    </xf>
    <xf numFmtId="0" fontId="21" fillId="0" borderId="13" xfId="1" applyFont="1" applyBorder="1" applyAlignment="1">
      <alignment horizontal="center" vertical="center" wrapText="1"/>
    </xf>
    <xf numFmtId="0" fontId="21" fillId="0" borderId="14" xfId="1" applyFont="1" applyBorder="1" applyAlignment="1">
      <alignment horizontal="center" vertical="center" wrapText="1"/>
    </xf>
    <xf numFmtId="0" fontId="21" fillId="0" borderId="37" xfId="1" applyFont="1" applyBorder="1" applyAlignment="1">
      <alignment horizontal="center" vertical="center" wrapText="1"/>
    </xf>
    <xf numFmtId="0" fontId="21" fillId="0" borderId="0" xfId="1" applyFont="1" applyBorder="1" applyAlignment="1">
      <alignment horizontal="center" vertical="center" wrapText="1"/>
    </xf>
    <xf numFmtId="0" fontId="21" fillId="0" borderId="38" xfId="1" applyFont="1" applyBorder="1" applyAlignment="1">
      <alignment horizontal="center" vertical="center" wrapText="1"/>
    </xf>
    <xf numFmtId="0" fontId="21" fillId="0" borderId="9" xfId="1" applyFont="1" applyBorder="1" applyAlignment="1">
      <alignment horizontal="center" vertical="center" wrapText="1"/>
    </xf>
    <xf numFmtId="0" fontId="21" fillId="0" borderId="10" xfId="1" applyFont="1" applyBorder="1" applyAlignment="1">
      <alignment horizontal="center" vertical="center" wrapText="1"/>
    </xf>
    <xf numFmtId="0" fontId="21" fillId="0" borderId="11" xfId="1" applyFont="1" applyBorder="1" applyAlignment="1">
      <alignment horizontal="center" vertical="center" wrapText="1"/>
    </xf>
    <xf numFmtId="178" fontId="12" fillId="0" borderId="0" xfId="1" applyNumberFormat="1" applyFont="1" applyBorder="1" applyAlignment="1">
      <alignment horizontal="center" vertical="center"/>
    </xf>
    <xf numFmtId="0" fontId="19" fillId="0" borderId="0" xfId="1" applyFont="1" applyBorder="1" applyAlignment="1">
      <alignment horizontal="center" vertical="center"/>
    </xf>
    <xf numFmtId="0" fontId="12" fillId="0" borderId="0" xfId="1" applyFont="1" applyBorder="1" applyAlignment="1">
      <alignment horizontal="center" vertical="center"/>
    </xf>
    <xf numFmtId="0" fontId="20" fillId="0" borderId="0" xfId="1" applyFont="1" applyBorder="1" applyAlignment="1">
      <alignment horizontal="center" vertical="center"/>
    </xf>
    <xf numFmtId="0" fontId="23" fillId="0" borderId="0" xfId="1" applyFont="1" applyBorder="1" applyAlignment="1">
      <alignment horizontal="center" vertical="center"/>
    </xf>
    <xf numFmtId="0" fontId="19" fillId="0" borderId="39" xfId="1" applyFont="1" applyBorder="1" applyAlignment="1">
      <alignment horizontal="center" vertical="center"/>
    </xf>
    <xf numFmtId="0" fontId="20" fillId="0" borderId="39" xfId="1" applyFont="1" applyBorder="1" applyAlignment="1">
      <alignment horizontal="center" vertical="center"/>
    </xf>
  </cellXfs>
  <cellStyles count="3">
    <cellStyle name="一般" xfId="0" builtinId="0"/>
    <cellStyle name="一般 2" xfId="1" xr:uid="{DF83D2AE-9C34-402B-A3AF-1E34A47F657E}"/>
    <cellStyle name="一般 3" xfId="2" xr:uid="{02092E60-C9D7-4E59-A85C-FD60D46274C8}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L-NAS\ShareFiles\&#21729;&#24037;&#36039;&#26009;&#22846;\52.&#32654;&#29577;\&#26657;&#27491;&#30917;&#31204;\&#32654;&#29577;1110708&#20462;&#25913;&#27298;&#27491;&#36664;&#20837;&#34920;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20231101_&#38651;&#37709;&#30332;&#25918;.xlsm" TargetMode="External"/><Relationship Id="rId1" Type="http://schemas.openxmlformats.org/officeDocument/2006/relationships/externalLinkPath" Target="/Users/user/Desktop/20231101_&#38651;&#37709;&#30332;&#25918;.xlsm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gl-nas\ShareFiles\~&#29983;&#31649;&#37096;\&#25209;&#34399;&#36039;&#26009;&#32000;&#37636;0327.xlsx" TargetMode="External"/><Relationship Id="rId1" Type="http://schemas.openxmlformats.org/officeDocument/2006/relationships/externalLinkPath" Target="file:///\\gl-nas\ShareFiles\~&#29983;&#31649;&#37096;\&#25209;&#34399;&#36039;&#26009;&#32000;&#37636;03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總表"/>
      <sheetName val="校驗記錄表"/>
      <sheetName val="維修記錄表"/>
      <sheetName val="表單"/>
      <sheetName val="LKC"/>
      <sheetName val="LRC"/>
      <sheetName val="PSC"/>
      <sheetName val="JEC500"/>
      <sheetName val="NHC"/>
      <sheetName val="JC1200"/>
    </sheetNames>
    <sheetDataSet>
      <sheetData sheetId="0">
        <row r="1">
          <cell r="A1" t="str">
            <v>機器編號</v>
          </cell>
          <cell r="B1" t="str">
            <v>圖片</v>
          </cell>
        </row>
        <row r="2">
          <cell r="A2" t="str">
            <v>ES-01</v>
          </cell>
          <cell r="B2"/>
        </row>
        <row r="3">
          <cell r="A3" t="str">
            <v>ES-02</v>
          </cell>
          <cell r="B3"/>
        </row>
        <row r="4">
          <cell r="A4" t="str">
            <v>ES-03</v>
          </cell>
          <cell r="B4"/>
        </row>
        <row r="5">
          <cell r="A5" t="str">
            <v>ES-04</v>
          </cell>
          <cell r="B5"/>
        </row>
        <row r="6">
          <cell r="A6" t="str">
            <v>ES-05</v>
          </cell>
          <cell r="B6"/>
        </row>
        <row r="7">
          <cell r="A7" t="str">
            <v>ES-06</v>
          </cell>
          <cell r="B7"/>
        </row>
        <row r="8">
          <cell r="A8" t="str">
            <v>ES-07</v>
          </cell>
          <cell r="B8"/>
        </row>
        <row r="9">
          <cell r="A9" t="str">
            <v>ES-08</v>
          </cell>
          <cell r="B9"/>
        </row>
        <row r="10">
          <cell r="A10" t="str">
            <v>ES-09</v>
          </cell>
          <cell r="B10"/>
        </row>
        <row r="11">
          <cell r="A11" t="str">
            <v>ES-10</v>
          </cell>
          <cell r="B11"/>
        </row>
        <row r="12">
          <cell r="A12" t="str">
            <v>ES-11</v>
          </cell>
          <cell r="B12"/>
        </row>
        <row r="13">
          <cell r="A13" t="str">
            <v>ES-12</v>
          </cell>
          <cell r="B13"/>
        </row>
        <row r="14">
          <cell r="A14" t="str">
            <v>ES-13</v>
          </cell>
          <cell r="B14"/>
        </row>
        <row r="15">
          <cell r="A15" t="str">
            <v>ES-14</v>
          </cell>
          <cell r="B15"/>
        </row>
        <row r="16">
          <cell r="A16" t="str">
            <v>ES-15</v>
          </cell>
          <cell r="B16"/>
        </row>
        <row r="17">
          <cell r="A17" t="str">
            <v>ES-16</v>
          </cell>
          <cell r="B17"/>
        </row>
        <row r="18">
          <cell r="A18" t="str">
            <v>ES-17</v>
          </cell>
          <cell r="B18"/>
        </row>
        <row r="19">
          <cell r="A19" t="str">
            <v>ES-18</v>
          </cell>
          <cell r="B19"/>
        </row>
        <row r="20">
          <cell r="A20" t="str">
            <v>ES-19</v>
          </cell>
          <cell r="B20"/>
        </row>
        <row r="21">
          <cell r="A21" t="str">
            <v>ES-20</v>
          </cell>
          <cell r="B21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電鍍發放"/>
      <sheetName val="直接放電鍍"/>
      <sheetName val="Data"/>
    </sheetNames>
    <sheetDataSet>
      <sheetData sheetId="0"/>
      <sheetData sheetId="1"/>
      <sheetData sheetId="2">
        <row r="1">
          <cell r="A1" t="str">
            <v>瑞人</v>
          </cell>
          <cell r="B1" t="str">
            <v>染黑</v>
          </cell>
        </row>
        <row r="2">
          <cell r="A2" t="str">
            <v>錦鎂</v>
          </cell>
          <cell r="B2" t="str">
            <v>磷酸鹽</v>
          </cell>
        </row>
        <row r="3">
          <cell r="A3" t="str">
            <v>炘益</v>
          </cell>
          <cell r="B3" t="str">
            <v>磷酸鹽(乾)</v>
          </cell>
        </row>
        <row r="4">
          <cell r="A4" t="str">
            <v>勝楓</v>
          </cell>
          <cell r="B4" t="str">
            <v>黑磷酸鹽</v>
          </cell>
        </row>
        <row r="5">
          <cell r="A5" t="str">
            <v>健田</v>
          </cell>
          <cell r="B5" t="str">
            <v>鍍鋅</v>
          </cell>
        </row>
        <row r="6">
          <cell r="A6" t="str">
            <v>格立</v>
          </cell>
          <cell r="B6" t="str">
            <v>五彩</v>
          </cell>
        </row>
        <row r="7">
          <cell r="A7" t="str">
            <v>富星</v>
          </cell>
          <cell r="B7" t="str">
            <v>三價鉻鋅</v>
          </cell>
        </row>
        <row r="8">
          <cell r="A8" t="str">
            <v>鼎凱</v>
          </cell>
          <cell r="B8" t="str">
            <v>三價五彩</v>
          </cell>
        </row>
        <row r="9">
          <cell r="A9" t="str">
            <v>日宏</v>
          </cell>
          <cell r="B9" t="str">
            <v>三價黑鋅</v>
          </cell>
        </row>
        <row r="10">
          <cell r="A10" t="str">
            <v>太登</v>
          </cell>
          <cell r="B10" t="str">
            <v>三價綠鋅</v>
          </cell>
        </row>
        <row r="11">
          <cell r="A11" t="str">
            <v>農翼全</v>
          </cell>
          <cell r="B11" t="str">
            <v>鍍鎳</v>
          </cell>
        </row>
        <row r="12">
          <cell r="A12" t="str">
            <v>金順利</v>
          </cell>
          <cell r="B12" t="str">
            <v>鍍錫(亮)</v>
          </cell>
        </row>
        <row r="13">
          <cell r="A13" t="str">
            <v>久美特</v>
          </cell>
          <cell r="B13" t="str">
            <v>鍍錫(霧)</v>
          </cell>
        </row>
        <row r="14">
          <cell r="A14" t="str">
            <v>天郁城</v>
          </cell>
          <cell r="B14" t="str">
            <v>打銅底</v>
          </cell>
        </row>
        <row r="15">
          <cell r="A15" t="str">
            <v>特振</v>
          </cell>
          <cell r="B15" t="str">
            <v>鍍黑鋅</v>
          </cell>
        </row>
        <row r="16">
          <cell r="A16" t="str">
            <v>鑫源</v>
          </cell>
          <cell r="B16" t="str">
            <v>鍍黑鎳</v>
          </cell>
        </row>
        <row r="17">
          <cell r="A17" t="str">
            <v>羿昶</v>
          </cell>
          <cell r="B17" t="str">
            <v>環保達可銹</v>
          </cell>
        </row>
        <row r="18">
          <cell r="A18" t="str">
            <v>X</v>
          </cell>
          <cell r="B18" t="str">
            <v>達可銹</v>
          </cell>
        </row>
        <row r="19">
          <cell r="B19" t="str">
            <v>環保達可銹</v>
          </cell>
        </row>
        <row r="20">
          <cell r="B20" t="str">
            <v>機械鍍鋅</v>
          </cell>
        </row>
        <row r="21">
          <cell r="B21" t="str">
            <v>環保機械鍍鋅</v>
          </cell>
        </row>
        <row r="22">
          <cell r="B22" t="str">
            <v>墨綠鋅</v>
          </cell>
        </row>
        <row r="23">
          <cell r="B23" t="str">
            <v>GEOMET</v>
          </cell>
        </row>
        <row r="24">
          <cell r="B24" t="str">
            <v>X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總表"/>
      <sheetName val="樣品單"/>
      <sheetName val="貼批號表連結工單"/>
      <sheetName val="沖壓單"/>
      <sheetName val="編碼資料"/>
    </sheetNames>
    <sheetDataSet>
      <sheetData sheetId="0">
        <row r="1">
          <cell r="A1" t="str">
            <v>機台</v>
          </cell>
        </row>
        <row r="2">
          <cell r="A2" t="str">
            <v>101/65T(協)</v>
          </cell>
        </row>
        <row r="3">
          <cell r="A3" t="str">
            <v>102/60T(興)</v>
          </cell>
        </row>
        <row r="4">
          <cell r="A4" t="str">
            <v>103/80T(協)</v>
          </cell>
        </row>
        <row r="5">
          <cell r="A5" t="str">
            <v>104/60T(協)</v>
          </cell>
        </row>
        <row r="6">
          <cell r="A6" t="str">
            <v>105/65T(協)</v>
          </cell>
        </row>
        <row r="7">
          <cell r="A7" t="str">
            <v>106/110T(立)</v>
          </cell>
        </row>
        <row r="8">
          <cell r="A8" t="str">
            <v>107/25T(興)</v>
          </cell>
        </row>
        <row r="9">
          <cell r="A9" t="str">
            <v>108/20T(協)</v>
          </cell>
        </row>
        <row r="10">
          <cell r="A10" t="str">
            <v>109/40T(協)</v>
          </cell>
        </row>
        <row r="11">
          <cell r="A11" t="str">
            <v>110/20T(協)</v>
          </cell>
        </row>
        <row r="12">
          <cell r="A12" t="str">
            <v>111/65T(立)</v>
          </cell>
        </row>
        <row r="13">
          <cell r="A13" t="str">
            <v>112/25T(立)</v>
          </cell>
        </row>
        <row r="14">
          <cell r="A14" t="str">
            <v>113/40T(協)</v>
          </cell>
        </row>
        <row r="15">
          <cell r="A15" t="str">
            <v>114/40T(立)</v>
          </cell>
        </row>
        <row r="16">
          <cell r="A16" t="str">
            <v>115/20T(協)</v>
          </cell>
        </row>
        <row r="17">
          <cell r="A17" t="str">
            <v>116/20T(協)</v>
          </cell>
        </row>
        <row r="18">
          <cell r="A18" t="str">
            <v>117/80T(金)</v>
          </cell>
        </row>
        <row r="19">
          <cell r="A19" t="str">
            <v>118/20T(協)</v>
          </cell>
        </row>
        <row r="20">
          <cell r="A20" t="str">
            <v>119/40T(協)</v>
          </cell>
        </row>
        <row r="21">
          <cell r="A21" t="str">
            <v>120/40T(協)</v>
          </cell>
        </row>
        <row r="22">
          <cell r="A22" t="str">
            <v>121/20T(協)</v>
          </cell>
        </row>
        <row r="23">
          <cell r="A23" t="str">
            <v>122/40T(興)</v>
          </cell>
        </row>
        <row r="24">
          <cell r="A24" t="str">
            <v>123/40T(興)</v>
          </cell>
        </row>
        <row r="25">
          <cell r="A25" t="str">
            <v>201/80T(立)</v>
          </cell>
        </row>
        <row r="26">
          <cell r="A26" t="str">
            <v>202/80T(興)</v>
          </cell>
        </row>
        <row r="27">
          <cell r="A27" t="str">
            <v>203/80T(立)</v>
          </cell>
        </row>
        <row r="28">
          <cell r="A28" t="str">
            <v>204/80T(興)</v>
          </cell>
        </row>
        <row r="29">
          <cell r="A29" t="str">
            <v>205/80T(興)</v>
          </cell>
        </row>
        <row r="30">
          <cell r="A30" t="str">
            <v>206/20T(興)</v>
          </cell>
        </row>
        <row r="31">
          <cell r="A31" t="str">
            <v>207/20T(興)</v>
          </cell>
        </row>
        <row r="32">
          <cell r="A32" t="str">
            <v>208/20T(協)</v>
          </cell>
        </row>
        <row r="33">
          <cell r="A33" t="str">
            <v>209/15T(立)</v>
          </cell>
        </row>
        <row r="34">
          <cell r="A34" t="str">
            <v>210/40T(協)</v>
          </cell>
        </row>
        <row r="35">
          <cell r="A35" t="str">
            <v>213/60T(協)</v>
          </cell>
        </row>
        <row r="36">
          <cell r="A36" t="str">
            <v>214/60T(興)</v>
          </cell>
        </row>
        <row r="37">
          <cell r="A37" t="str">
            <v>215/60T(興)</v>
          </cell>
        </row>
        <row r="38">
          <cell r="A38" t="str">
            <v>216/60T(興)</v>
          </cell>
        </row>
        <row r="39">
          <cell r="A39" t="str">
            <v>217/45T(興)</v>
          </cell>
        </row>
        <row r="40">
          <cell r="A40" t="str">
            <v>218/45T(興)</v>
          </cell>
        </row>
        <row r="41">
          <cell r="A41" t="str">
            <v>301/65T(協)</v>
          </cell>
        </row>
        <row r="42">
          <cell r="A42" t="str">
            <v>302/160T(協)</v>
          </cell>
        </row>
        <row r="43">
          <cell r="A43" t="str">
            <v>304/40T(協)</v>
          </cell>
        </row>
        <row r="44">
          <cell r="A44" t="str">
            <v>305/40T(協)</v>
          </cell>
        </row>
        <row r="45">
          <cell r="A45" t="str">
            <v>306/25T(立)</v>
          </cell>
        </row>
        <row r="46">
          <cell r="A46" t="str">
            <v>307/15T(立)</v>
          </cell>
        </row>
        <row r="47">
          <cell r="A47" t="str">
            <v>309/40T(立)</v>
          </cell>
        </row>
        <row r="48">
          <cell r="A48" t="str">
            <v>310/25T(立)</v>
          </cell>
        </row>
        <row r="49">
          <cell r="A49" t="str">
            <v>311/80T(興)</v>
          </cell>
        </row>
        <row r="50">
          <cell r="A50" t="str">
            <v>312/40T(立)</v>
          </cell>
        </row>
        <row r="51">
          <cell r="A51" t="str">
            <v>315/110T(興)</v>
          </cell>
        </row>
        <row r="52">
          <cell r="A52" t="str">
            <v>317/60T(協)</v>
          </cell>
        </row>
        <row r="53">
          <cell r="A53" t="str">
            <v>318/15T(立)</v>
          </cell>
        </row>
        <row r="54">
          <cell r="A54" t="str">
            <v>320/40T(興)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E6046-07F1-4CF8-AE66-B17BF2769925}">
  <sheetPr codeName="工作表32"/>
  <dimension ref="A1:JG118"/>
  <sheetViews>
    <sheetView showZeros="0" tabSelected="1" zoomScale="85" zoomScaleNormal="85" workbookViewId="0">
      <selection activeCell="AA3" sqref="AA3"/>
    </sheetView>
  </sheetViews>
  <sheetFormatPr defaultColWidth="9.140625" defaultRowHeight="16.5"/>
  <cols>
    <col min="1" max="1" width="1.140625" style="2" customWidth="1"/>
    <col min="2" max="4" width="7.7109375" style="2" customWidth="1"/>
    <col min="5" max="5" width="0.85546875" style="2" customWidth="1"/>
    <col min="6" max="7" width="4.5703125" style="2" customWidth="1"/>
    <col min="8" max="8" width="5.28515625" style="2" customWidth="1"/>
    <col min="9" max="9" width="0.85546875" style="2" customWidth="1"/>
    <col min="10" max="12" width="7.7109375" style="2" customWidth="1"/>
    <col min="13" max="13" width="0.85546875" style="2" customWidth="1"/>
    <col min="14" max="16" width="4.7109375" style="2" customWidth="1"/>
    <col min="17" max="17" width="0.85546875" style="2" customWidth="1"/>
    <col min="18" max="20" width="7.7109375" style="2" customWidth="1"/>
    <col min="21" max="21" width="0.85546875" style="2" customWidth="1"/>
    <col min="22" max="24" width="4.7109375" style="2" customWidth="1"/>
    <col min="25" max="26" width="5" style="2" customWidth="1"/>
    <col min="27" max="27" width="14.7109375" style="2" customWidth="1"/>
    <col min="28" max="28" width="27.140625" style="2" customWidth="1"/>
    <col min="29" max="29" width="18.28515625" style="2" bestFit="1" customWidth="1"/>
    <col min="30" max="31" width="25.7109375" style="2" customWidth="1"/>
    <col min="32" max="32" width="20.7109375" style="2" customWidth="1"/>
    <col min="33" max="33" width="12.85546875" style="2" bestFit="1" customWidth="1"/>
    <col min="34" max="35" width="5" style="2" customWidth="1"/>
    <col min="36" max="16384" width="9.140625" style="2"/>
  </cols>
  <sheetData>
    <row r="1" spans="1:267" ht="17.25" thickBot="1"/>
    <row r="2" spans="1:267" ht="32.25" customHeight="1">
      <c r="B2" s="98" t="s">
        <v>80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100"/>
      <c r="AA2" s="3" t="s">
        <v>20</v>
      </c>
      <c r="AB2" s="4" t="s">
        <v>63</v>
      </c>
      <c r="AC2" s="4" t="s">
        <v>18</v>
      </c>
      <c r="AD2" s="4" t="s">
        <v>2</v>
      </c>
      <c r="AE2" s="4" t="s">
        <v>3</v>
      </c>
      <c r="AF2" s="4" t="s">
        <v>1</v>
      </c>
      <c r="AG2" s="5" t="s">
        <v>4</v>
      </c>
    </row>
    <row r="3" spans="1:267" s="6" customFormat="1" ht="39" customHeight="1" thickBot="1">
      <c r="B3" s="101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3"/>
      <c r="AA3" s="38" t="s">
        <v>76</v>
      </c>
      <c r="AB3" s="7">
        <v>45267</v>
      </c>
      <c r="AC3" s="25"/>
      <c r="AD3" s="8"/>
      <c r="AE3" s="35">
        <f>IF(AE6="",VLOOKUP($AA$3,機台表!$B2:$E40,3), AE6)</f>
        <v>2</v>
      </c>
      <c r="AF3" s="35">
        <f>AD3*AE3</f>
        <v>0</v>
      </c>
      <c r="AG3" s="36" t="str">
        <f>IF(AG6="",VLOOKUP($AA$3,機台表!$B2:$E40,4), AG6)</f>
        <v>黎青檢</v>
      </c>
    </row>
    <row r="4" spans="1:267" s="6" customFormat="1" ht="9.9499999999999993" customHeight="1" thickBot="1">
      <c r="B4" s="104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6"/>
      <c r="AP4" s="6" t="str">
        <f>IF(AO4=0,"",IF(SIGN(AO4-AN4)=-1,AO4,AO4-AN4))</f>
        <v/>
      </c>
      <c r="AY4" s="6" t="str">
        <f>IF(AX4=0,"",IF(SIGN(AX4-AW4)=-1,AX4,AX4-AW4))</f>
        <v/>
      </c>
      <c r="BH4" s="6" t="str">
        <f>IF(BG4=0,"",IF(SIGN(BG4-BF4)=-1,BG4,BG4-BF4))</f>
        <v/>
      </c>
      <c r="BQ4" s="6" t="str">
        <f>IF(BP4=0,"",IF(SIGN(BP4-BO4)=-1,BP4,BP4-BO4))</f>
        <v/>
      </c>
      <c r="BZ4" s="6" t="str">
        <f>IF(BY4=0,"",IF(SIGN(BY4-BX4)=-1,BY4,BY4-BX4))</f>
        <v/>
      </c>
      <c r="CI4" s="6" t="str">
        <f>IF(CH4=0,"",IF(SIGN(CH4-CG4)=-1,CH4,CH4-CG4))</f>
        <v/>
      </c>
      <c r="CR4" s="6" t="str">
        <f>IF(CQ4=0,"",IF(SIGN(CQ4-CP4)=-1,CQ4,CQ4-CP4))</f>
        <v/>
      </c>
      <c r="DA4" s="6" t="str">
        <f>IF(CZ4=0,"",IF(SIGN(CZ4-CY4)=-1,CZ4,CZ4-CY4))</f>
        <v/>
      </c>
      <c r="DJ4" s="6" t="str">
        <f>IF(DI4=0,"",IF(SIGN(DI4-DH4)=-1,DI4,DI4-DH4))</f>
        <v/>
      </c>
      <c r="DS4" s="6" t="str">
        <f>IF(DR4=0,"",IF(SIGN(DR4-DQ4)=-1,DR4,DR4-DQ4))</f>
        <v/>
      </c>
      <c r="EB4" s="6" t="str">
        <f>IF(EA4=0,"",IF(SIGN(EA4-DZ4)=-1,EA4,EA4-DZ4))</f>
        <v/>
      </c>
      <c r="EK4" s="6" t="str">
        <f>IF(EJ4=0,"",IF(SIGN(EJ4-EI4)=-1,EJ4,EJ4-EI4))</f>
        <v/>
      </c>
      <c r="ET4" s="6" t="str">
        <f>IF(ES4=0,"",IF(SIGN(ES4-ER4)=-1,ES4,ES4-ER4))</f>
        <v/>
      </c>
      <c r="FC4" s="6" t="str">
        <f>IF(FB4=0,"",IF(SIGN(FB4-FA4)=-1,FB4,FB4-FA4))</f>
        <v/>
      </c>
      <c r="FL4" s="6" t="str">
        <f>IF(FK4=0,"",IF(SIGN(FK4-FJ4)=-1,FK4,FK4-FJ4))</f>
        <v/>
      </c>
      <c r="FU4" s="6" t="str">
        <f>IF(FT4=0,"",IF(SIGN(FT4-FS4)=-1,FT4,FT4-FS4))</f>
        <v/>
      </c>
      <c r="GD4" s="6" t="str">
        <f>IF(GC4=0,"",IF(SIGN(GC4-GB4)=-1,GC4,GC4-GB4))</f>
        <v/>
      </c>
      <c r="GM4" s="6" t="str">
        <f>IF(GL4=0,"",IF(SIGN(GL4-GK4)=-1,GL4,GL4-GK4))</f>
        <v/>
      </c>
      <c r="GV4" s="6" t="str">
        <f>IF(GU4=0,"",IF(SIGN(GU4-GT4)=-1,GU4,GU4-GT4))</f>
        <v/>
      </c>
      <c r="HE4" s="6" t="str">
        <f>IF(HD4=0,"",IF(SIGN(HD4-HC4)=-1,HD4,HD4-HC4))</f>
        <v/>
      </c>
      <c r="HN4" s="6" t="str">
        <f>IF(HM4=0,"",IF(SIGN(HM4-HL4)=-1,HM4,HM4-HL4))</f>
        <v/>
      </c>
      <c r="HW4" s="6" t="str">
        <f>IF(HV4=0,"",IF(SIGN(HV4-HU4)=-1,HV4,HV4-HU4))</f>
        <v/>
      </c>
      <c r="IF4" s="6" t="str">
        <f>IF(IE4=0,"",IF(SIGN(IE4-ID4)=-1,IE4,IE4-ID4))</f>
        <v/>
      </c>
      <c r="IO4" s="6" t="str">
        <f>IF(IN4=0,"",IF(SIGN(IN4-IM4)=-1,IN4,IN4-IM4))</f>
        <v/>
      </c>
      <c r="IX4" s="6" t="str">
        <f>IF(IW4=0,"",IF(SIGN(IW4-IV4)=-1,IW4,IW4-IV4))</f>
        <v/>
      </c>
      <c r="JG4" s="6" t="str">
        <f>IF(JF4=0,"",IF(SIGN(JF4-JE4)=-1,JF4,JF4-JE4))</f>
        <v/>
      </c>
    </row>
    <row r="5" spans="1:267" ht="26.25" customHeight="1" thickBot="1">
      <c r="B5" s="42" t="s">
        <v>20</v>
      </c>
      <c r="C5" s="43"/>
      <c r="D5" s="43"/>
      <c r="E5" s="46"/>
      <c r="F5" s="47"/>
      <c r="G5" s="47"/>
      <c r="H5" s="47"/>
      <c r="I5" s="48"/>
      <c r="J5" s="42" t="s">
        <v>22</v>
      </c>
      <c r="K5" s="43"/>
      <c r="L5" s="43"/>
      <c r="M5" s="43"/>
      <c r="N5" s="49"/>
      <c r="O5" s="50" t="str">
        <f>IFERROR(VLOOKUP($E$5,攻牙基線總表!$A$2:$HC$981,$A10,0),"")</f>
        <v/>
      </c>
      <c r="P5" s="51"/>
      <c r="Q5" s="51"/>
      <c r="R5" s="51"/>
      <c r="S5" s="51"/>
      <c r="T5" s="51"/>
      <c r="U5" s="51"/>
      <c r="V5" s="51"/>
      <c r="W5" s="51"/>
      <c r="X5" s="52" t="s">
        <v>23</v>
      </c>
      <c r="AE5" s="9"/>
    </row>
    <row r="6" spans="1:267" ht="26.25" customHeight="1" thickBot="1">
      <c r="B6" s="44"/>
      <c r="C6" s="45"/>
      <c r="D6" s="45"/>
      <c r="E6" s="53"/>
      <c r="F6" s="54"/>
      <c r="G6" s="54"/>
      <c r="H6" s="54"/>
      <c r="I6" s="55"/>
      <c r="J6" s="44"/>
      <c r="K6" s="45"/>
      <c r="L6" s="45"/>
      <c r="M6" s="45"/>
      <c r="N6" s="56"/>
      <c r="O6" s="50" t="str">
        <f>IF($E$5="","",IF(O5=0,"",TEXT(EOMONTH(O5,0),"YYYY年MM月DD日")))</f>
        <v/>
      </c>
      <c r="P6" s="51"/>
      <c r="Q6" s="51"/>
      <c r="R6" s="51"/>
      <c r="S6" s="51"/>
      <c r="T6" s="51"/>
      <c r="U6" s="51"/>
      <c r="V6" s="51"/>
      <c r="W6" s="51"/>
      <c r="X6" s="52" t="s">
        <v>24</v>
      </c>
      <c r="AD6" s="10" t="s">
        <v>70</v>
      </c>
      <c r="AE6" s="26"/>
      <c r="AF6" s="10" t="s">
        <v>68</v>
      </c>
      <c r="AG6" s="11"/>
    </row>
    <row r="7" spans="1:267" ht="28.35" customHeight="1" thickBot="1">
      <c r="B7" s="57" t="s">
        <v>79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9"/>
    </row>
    <row r="8" spans="1:267" ht="16.5" customHeight="1">
      <c r="B8" s="60" t="s">
        <v>21</v>
      </c>
      <c r="C8" s="61"/>
      <c r="D8" s="61"/>
      <c r="E8" s="62" t="s">
        <v>71</v>
      </c>
      <c r="F8" s="63"/>
      <c r="G8" s="63"/>
      <c r="H8" s="64"/>
      <c r="I8" s="62" t="s">
        <v>72</v>
      </c>
      <c r="J8" s="63"/>
      <c r="K8" s="63"/>
      <c r="L8" s="64"/>
      <c r="M8" s="65" t="s">
        <v>69</v>
      </c>
      <c r="N8" s="66"/>
      <c r="O8" s="66"/>
      <c r="P8" s="67"/>
      <c r="Q8" s="65" t="s">
        <v>1</v>
      </c>
      <c r="R8" s="66"/>
      <c r="S8" s="66"/>
      <c r="T8" s="67"/>
      <c r="U8" s="62" t="s">
        <v>73</v>
      </c>
      <c r="V8" s="63"/>
      <c r="W8" s="63"/>
      <c r="X8" s="68"/>
    </row>
    <row r="9" spans="1:267" ht="22.5" customHeight="1">
      <c r="B9" s="69"/>
      <c r="C9" s="70"/>
      <c r="D9" s="70"/>
      <c r="E9" s="71"/>
      <c r="F9" s="72"/>
      <c r="G9" s="72"/>
      <c r="H9" s="73"/>
      <c r="I9" s="71"/>
      <c r="J9" s="72"/>
      <c r="K9" s="72"/>
      <c r="L9" s="73"/>
      <c r="M9" s="74"/>
      <c r="N9" s="75"/>
      <c r="O9" s="75"/>
      <c r="P9" s="76"/>
      <c r="Q9" s="74"/>
      <c r="R9" s="75"/>
      <c r="S9" s="75"/>
      <c r="T9" s="76"/>
      <c r="U9" s="71"/>
      <c r="V9" s="72"/>
      <c r="W9" s="72"/>
      <c r="X9" s="77"/>
    </row>
    <row r="10" spans="1:267" ht="28.35" customHeight="1">
      <c r="A10" s="2">
        <v>2</v>
      </c>
      <c r="B10" s="78" t="str">
        <f>IFERROR(VLOOKUP($E$5,攻牙基線總表!$A$2:$HC$981,$A10,0),"")</f>
        <v/>
      </c>
      <c r="C10" s="79"/>
      <c r="D10" s="79"/>
      <c r="E10" s="80">
        <v>3</v>
      </c>
      <c r="F10" s="81" t="str">
        <f>IFERROR(VLOOKUP($E$5,攻牙基線總表!$A$2:$HC$981,$E10,0),"")</f>
        <v/>
      </c>
      <c r="G10" s="81"/>
      <c r="H10" s="82"/>
      <c r="I10" s="83">
        <v>4</v>
      </c>
      <c r="J10" s="84" t="str">
        <f>IF($E$5="","",IF(AND(VLOOKUP($E$5,攻牙基線總表!$A$2:$HC$981,I10,0)=0,$F10=0),"",IF(VLOOKUP($E$5,攻牙基線總表!$A$2:$HC$981,I10,0)=0,"0",VLOOKUP($E$5,攻牙基線總表!$A$2:$HC$981,I10,0))))</f>
        <v/>
      </c>
      <c r="K10" s="84"/>
      <c r="L10" s="85"/>
      <c r="M10" s="86">
        <v>5</v>
      </c>
      <c r="N10" s="84" t="str">
        <f>IF($E$5="","",IF(AND(VLOOKUP($E$5,攻牙基線總表!$A$2:$HC$981,M10,0)=0,$F10=0),"",IF(VLOOKUP($E$5,攻牙基線總表!$A$2:$HC$981,M10,0)=0,"0",VLOOKUP($E$5,攻牙基線總表!$A$2:$HC$981,M10,0))))</f>
        <v/>
      </c>
      <c r="O10" s="84"/>
      <c r="P10" s="85"/>
      <c r="Q10" s="86">
        <v>6</v>
      </c>
      <c r="R10" s="84" t="str">
        <f>IF($E$5="","",IF(AND(VLOOKUP($E$5,攻牙基線總表!$A$2:$HC$981,Q10,0)=0,$F10=0),"",IF(VLOOKUP($E$5,攻牙基線總表!$A$2:$HC$981,Q10,0)=0,"0",VLOOKUP($E$5,攻牙基線總表!$A$2:$HC$981,Q10,0))))</f>
        <v/>
      </c>
      <c r="S10" s="84"/>
      <c r="T10" s="85"/>
      <c r="U10" s="86">
        <v>7</v>
      </c>
      <c r="V10" s="84" t="str">
        <f>IF($E$5="","",IF(AND(VLOOKUP($E$5,攻牙基線總表!$A$2:$HC$981,U10,0)=0,$F10=0),"",IF(VLOOKUP($E$5,攻牙基線總表!$A$2:$HC$981,U10,0)=0,"0",VLOOKUP($E$5,攻牙基線總表!$A$2:$HC$981,U10,0))))</f>
        <v/>
      </c>
      <c r="W10" s="84"/>
      <c r="X10" s="87"/>
    </row>
    <row r="11" spans="1:267" ht="28.35" customHeight="1">
      <c r="A11" s="2">
        <f>A10+7</f>
        <v>9</v>
      </c>
      <c r="B11" s="78" t="str">
        <f>IFERROR(VLOOKUP($E$5,攻牙基線總表!$A$2:$HC$981,$A11,0),"")</f>
        <v/>
      </c>
      <c r="C11" s="79"/>
      <c r="D11" s="79"/>
      <c r="E11" s="88">
        <f>E10+7</f>
        <v>10</v>
      </c>
      <c r="F11" s="81" t="str">
        <f>IFERROR(VLOOKUP($E$5,攻牙基線總表!$A$2:$HC$981,$E11,0),"")</f>
        <v/>
      </c>
      <c r="G11" s="81"/>
      <c r="H11" s="82"/>
      <c r="I11" s="86">
        <f>I10+7</f>
        <v>11</v>
      </c>
      <c r="J11" s="84" t="str">
        <f>IF($E$5="","",IF(AND(VLOOKUP($E$5,攻牙基線總表!$A$2:$HC$981,I11,0)=0,$F11=0),"",IF(VLOOKUP($E$5,攻牙基線總表!$A$2:$HC$981,I11,0)=0,"0",VLOOKUP($E$5,攻牙基線總表!$A$2:$HC$981,I11,0))))</f>
        <v/>
      </c>
      <c r="K11" s="84"/>
      <c r="L11" s="85"/>
      <c r="M11" s="86">
        <f>M10+7</f>
        <v>12</v>
      </c>
      <c r="N11" s="84" t="str">
        <f>IF($E$5="","",IF(AND(VLOOKUP($E$5,攻牙基線總表!$A$2:$HC$981,M11,0)=0,$F11=0),"",IF(VLOOKUP($E$5,攻牙基線總表!$A$2:$HC$981,M11,0)=0,"0",VLOOKUP($E$5,攻牙基線總表!$A$2:$HC$981,M11,0))))</f>
        <v/>
      </c>
      <c r="O11" s="84"/>
      <c r="P11" s="85"/>
      <c r="Q11" s="86">
        <f>Q10+7</f>
        <v>13</v>
      </c>
      <c r="R11" s="84" t="str">
        <f>IF($E$5="","",IF(AND(VLOOKUP($E$5,攻牙基線總表!$A$2:$HC$981,Q11,0)=0,$F11=0),"",IF(VLOOKUP($E$5,攻牙基線總表!$A$2:$HC$981,Q11,0)=0,"0",VLOOKUP($E$5,攻牙基線總表!$A$2:$HC$981,Q11,0))))</f>
        <v/>
      </c>
      <c r="S11" s="84"/>
      <c r="T11" s="85"/>
      <c r="U11" s="86">
        <f>U10+7</f>
        <v>14</v>
      </c>
      <c r="V11" s="84" t="str">
        <f>IF($E$5="","",IF(AND(VLOOKUP($E$5,攻牙基線總表!$A$2:$HC$981,U11,0)=0,$F11=0),"",IF(VLOOKUP($E$5,攻牙基線總表!$A$2:$HC$981,U11,0)=0,"0",VLOOKUP($E$5,攻牙基線總表!$A$2:$HC$981,U11,0))))</f>
        <v/>
      </c>
      <c r="W11" s="84"/>
      <c r="X11" s="87"/>
      <c r="AB11" s="33" t="s">
        <v>0</v>
      </c>
      <c r="AC11" s="34" t="s">
        <v>18</v>
      </c>
      <c r="AD11" s="33" t="s">
        <v>2</v>
      </c>
      <c r="AE11" s="33" t="s">
        <v>3</v>
      </c>
      <c r="AF11" s="33" t="s">
        <v>1</v>
      </c>
      <c r="AG11" s="33" t="s">
        <v>4</v>
      </c>
    </row>
    <row r="12" spans="1:267" ht="28.35" customHeight="1">
      <c r="A12" s="2">
        <f t="shared" ref="A12:A39" si="0">A11+7</f>
        <v>16</v>
      </c>
      <c r="B12" s="78" t="str">
        <f>IFERROR(VLOOKUP($E$5,攻牙基線總表!$A$2:$HC$981,$A12,0),"")</f>
        <v/>
      </c>
      <c r="C12" s="79"/>
      <c r="D12" s="79"/>
      <c r="E12" s="88">
        <f t="shared" ref="E12:E39" si="1">E11+7</f>
        <v>17</v>
      </c>
      <c r="F12" s="81" t="str">
        <f>IFERROR(VLOOKUP($E$5,攻牙基線總表!$A$2:$HC$981,$E12,0),"")</f>
        <v/>
      </c>
      <c r="G12" s="81"/>
      <c r="H12" s="82"/>
      <c r="I12" s="86">
        <f t="shared" ref="I12:I39" si="2">I11+7</f>
        <v>18</v>
      </c>
      <c r="J12" s="84" t="str">
        <f>IF($E$5="","",IF(AND(VLOOKUP($E$5,攻牙基線總表!$A$2:$HC$981,I12,0)=0,$F12=0),"",IF(VLOOKUP($E$5,攻牙基線總表!$A$2:$HC$981,I12,0)=0,"0",VLOOKUP($E$5,攻牙基線總表!$A$2:$HC$981,I12,0))))</f>
        <v/>
      </c>
      <c r="K12" s="84"/>
      <c r="L12" s="85"/>
      <c r="M12" s="86">
        <f t="shared" ref="M12:M39" si="3">M11+7</f>
        <v>19</v>
      </c>
      <c r="N12" s="84" t="str">
        <f>IF($E$5="","",IF(AND(VLOOKUP($E$5,攻牙基線總表!$A$2:$HC$981,M12,0)=0,$F12=0),"",IF(VLOOKUP($E$5,攻牙基線總表!$A$2:$HC$981,M12,0)=0,"0",VLOOKUP($E$5,攻牙基線總表!$A$2:$HC$981,M12,0))))</f>
        <v/>
      </c>
      <c r="O12" s="84"/>
      <c r="P12" s="85"/>
      <c r="Q12" s="86">
        <f t="shared" ref="Q12:Q39" si="4">Q11+7</f>
        <v>20</v>
      </c>
      <c r="R12" s="84" t="str">
        <f>IF($E$5="","",IF(AND(VLOOKUP($E$5,攻牙基線總表!$A$2:$HC$981,Q12,0)=0,$F12=0),"",IF(VLOOKUP($E$5,攻牙基線總表!$A$2:$HC$981,Q12,0)=0,"0",VLOOKUP($E$5,攻牙基線總表!$A$2:$HC$981,Q12,0))))</f>
        <v/>
      </c>
      <c r="S12" s="84"/>
      <c r="T12" s="85"/>
      <c r="U12" s="86">
        <f t="shared" ref="U12:U39" si="5">U11+7</f>
        <v>21</v>
      </c>
      <c r="V12" s="84" t="str">
        <f>IF($E$5="","",IF(AND(VLOOKUP($E$5,攻牙基線總表!$A$2:$HC$981,U12,0)=0,$F12=0),"",IF(VLOOKUP($E$5,攻牙基線總表!$A$2:$HC$981,U12,0)=0,"0",VLOOKUP($E$5,攻牙基線總表!$A$2:$HC$981,U12,0))))</f>
        <v/>
      </c>
      <c r="W12" s="84"/>
      <c r="X12" s="87"/>
    </row>
    <row r="13" spans="1:267" ht="28.35" customHeight="1">
      <c r="A13" s="2">
        <f t="shared" si="0"/>
        <v>23</v>
      </c>
      <c r="B13" s="78" t="str">
        <f>IFERROR(VLOOKUP($E$5,攻牙基線總表!$A$2:$HC$981,$A13,0),"")</f>
        <v/>
      </c>
      <c r="C13" s="79"/>
      <c r="D13" s="79"/>
      <c r="E13" s="88">
        <f t="shared" si="1"/>
        <v>24</v>
      </c>
      <c r="F13" s="81" t="str">
        <f>IFERROR(VLOOKUP($E$5,攻牙基線總表!$A$2:$HC$981,$E13,0),"")</f>
        <v/>
      </c>
      <c r="G13" s="81"/>
      <c r="H13" s="82"/>
      <c r="I13" s="86">
        <f t="shared" si="2"/>
        <v>25</v>
      </c>
      <c r="J13" s="84" t="str">
        <f>IF($E$5="","",IF(AND(VLOOKUP($E$5,攻牙基線總表!$A$2:$HC$981,I13,0)=0,$F13=0),"",IF(VLOOKUP($E$5,攻牙基線總表!$A$2:$HC$981,I13,0)=0,"0",VLOOKUP($E$5,攻牙基線總表!$A$2:$HC$981,I13,0))))</f>
        <v/>
      </c>
      <c r="K13" s="84"/>
      <c r="L13" s="85"/>
      <c r="M13" s="86">
        <f t="shared" si="3"/>
        <v>26</v>
      </c>
      <c r="N13" s="84" t="str">
        <f>IF($E$5="","",IF(AND(VLOOKUP($E$5,攻牙基線總表!$A$2:$HC$981,M13,0)=0,$F13=0),"",IF(VLOOKUP($E$5,攻牙基線總表!$A$2:$HC$981,M13,0)=0,"0",VLOOKUP($E$5,攻牙基線總表!$A$2:$HC$981,M13,0))))</f>
        <v/>
      </c>
      <c r="O13" s="84"/>
      <c r="P13" s="85"/>
      <c r="Q13" s="86">
        <f t="shared" si="4"/>
        <v>27</v>
      </c>
      <c r="R13" s="84" t="str">
        <f>IF($E$5="","",IF(AND(VLOOKUP($E$5,攻牙基線總表!$A$2:$HC$981,Q13,0)=0,$F13=0),"",IF(VLOOKUP($E$5,攻牙基線總表!$A$2:$HC$981,Q13,0)=0,"0",VLOOKUP($E$5,攻牙基線總表!$A$2:$HC$981,Q13,0))))</f>
        <v/>
      </c>
      <c r="S13" s="84"/>
      <c r="T13" s="85"/>
      <c r="U13" s="86">
        <f t="shared" si="5"/>
        <v>28</v>
      </c>
      <c r="V13" s="84" t="str">
        <f>IF($E$5="","",IF(AND(VLOOKUP($E$5,攻牙基線總表!$A$2:$HC$981,U13,0)=0,$F13=0),"",IF(VLOOKUP($E$5,攻牙基線總表!$A$2:$HC$981,U13,0)=0,"0",VLOOKUP($E$5,攻牙基線總表!$A$2:$HC$981,U13,0))))</f>
        <v/>
      </c>
      <c r="W13" s="84"/>
      <c r="X13" s="87"/>
    </row>
    <row r="14" spans="1:267" ht="28.35" customHeight="1">
      <c r="A14" s="2">
        <f t="shared" si="0"/>
        <v>30</v>
      </c>
      <c r="B14" s="78" t="str">
        <f>IFERROR(VLOOKUP($E$5,攻牙基線總表!$A$2:$HC$981,$A14,0),"")</f>
        <v/>
      </c>
      <c r="C14" s="79"/>
      <c r="D14" s="79"/>
      <c r="E14" s="88">
        <f t="shared" si="1"/>
        <v>31</v>
      </c>
      <c r="F14" s="81" t="str">
        <f>IFERROR(VLOOKUP($E$5,攻牙基線總表!$A$2:$HC$981,$E14,0),"")</f>
        <v/>
      </c>
      <c r="G14" s="81"/>
      <c r="H14" s="82"/>
      <c r="I14" s="86">
        <f t="shared" si="2"/>
        <v>32</v>
      </c>
      <c r="J14" s="84" t="str">
        <f>IF($E$5="","",IF(AND(VLOOKUP($E$5,攻牙基線總表!$A$2:$HC$981,I14,0)=0,$F14=0),"",IF(VLOOKUP($E$5,攻牙基線總表!$A$2:$HC$981,I14,0)=0,"0",VLOOKUP($E$5,攻牙基線總表!$A$2:$HC$981,I14,0))))</f>
        <v/>
      </c>
      <c r="K14" s="84"/>
      <c r="L14" s="85"/>
      <c r="M14" s="86">
        <f t="shared" si="3"/>
        <v>33</v>
      </c>
      <c r="N14" s="84" t="str">
        <f>IF($E$5="","",IF(AND(VLOOKUP($E$5,攻牙基線總表!$A$2:$HC$981,M14,0)=0,$F14=0),"",IF(VLOOKUP($E$5,攻牙基線總表!$A$2:$HC$981,M14,0)=0,"0",VLOOKUP($E$5,攻牙基線總表!$A$2:$HC$981,M14,0))))</f>
        <v/>
      </c>
      <c r="O14" s="84"/>
      <c r="P14" s="85"/>
      <c r="Q14" s="86">
        <f t="shared" si="4"/>
        <v>34</v>
      </c>
      <c r="R14" s="84" t="str">
        <f>IF($E$5="","",IF(AND(VLOOKUP($E$5,攻牙基線總表!$A$2:$HC$981,Q14,0)=0,$F14=0),"",IF(VLOOKUP($E$5,攻牙基線總表!$A$2:$HC$981,Q14,0)=0,"0",VLOOKUP($E$5,攻牙基線總表!$A$2:$HC$981,Q14,0))))</f>
        <v/>
      </c>
      <c r="S14" s="84"/>
      <c r="T14" s="85"/>
      <c r="U14" s="86">
        <f t="shared" si="5"/>
        <v>35</v>
      </c>
      <c r="V14" s="84" t="str">
        <f>IF($E$5="","",IF(AND(VLOOKUP($E$5,攻牙基線總表!$A$2:$HC$981,U14,0)=0,$F14=0),"",IF(VLOOKUP($E$5,攻牙基線總表!$A$2:$HC$981,U14,0)=0,"0",VLOOKUP($E$5,攻牙基線總表!$A$2:$HC$981,U14,0))))</f>
        <v/>
      </c>
      <c r="W14" s="84"/>
      <c r="X14" s="87"/>
    </row>
    <row r="15" spans="1:267" ht="28.35" customHeight="1">
      <c r="A15" s="2">
        <f t="shared" si="0"/>
        <v>37</v>
      </c>
      <c r="B15" s="78" t="str">
        <f>IFERROR(VLOOKUP($E$5,攻牙基線總表!$A$2:$HC$981,$A15,0),"")</f>
        <v/>
      </c>
      <c r="C15" s="79"/>
      <c r="D15" s="79"/>
      <c r="E15" s="88">
        <f t="shared" si="1"/>
        <v>38</v>
      </c>
      <c r="F15" s="81" t="str">
        <f>IFERROR(VLOOKUP($E$5,攻牙基線總表!$A$2:$HC$981,$E15,0),"")</f>
        <v/>
      </c>
      <c r="G15" s="81"/>
      <c r="H15" s="82"/>
      <c r="I15" s="86">
        <f t="shared" si="2"/>
        <v>39</v>
      </c>
      <c r="J15" s="84" t="str">
        <f>IF($E$5="","",IF(AND(VLOOKUP($E$5,攻牙基線總表!$A$2:$HC$981,I15,0)=0,$F15=0),"",IF(VLOOKUP($E$5,攻牙基線總表!$A$2:$HC$981,I15,0)=0,"0",VLOOKUP($E$5,攻牙基線總表!$A$2:$HC$981,I15,0))))</f>
        <v/>
      </c>
      <c r="K15" s="84"/>
      <c r="L15" s="85"/>
      <c r="M15" s="86">
        <f t="shared" si="3"/>
        <v>40</v>
      </c>
      <c r="N15" s="84" t="str">
        <f>IF($E$5="","",IF(AND(VLOOKUP($E$5,攻牙基線總表!$A$2:$HC$981,M15,0)=0,$F15=0),"",IF(VLOOKUP($E$5,攻牙基線總表!$A$2:$HC$981,M15,0)=0,"0",VLOOKUP($E$5,攻牙基線總表!$A$2:$HC$981,M15,0))))</f>
        <v/>
      </c>
      <c r="O15" s="84"/>
      <c r="P15" s="85"/>
      <c r="Q15" s="86">
        <f t="shared" si="4"/>
        <v>41</v>
      </c>
      <c r="R15" s="84" t="str">
        <f>IF($E$5="","",IF(AND(VLOOKUP($E$5,攻牙基線總表!$A$2:$HC$981,Q15,0)=0,$F15=0),"",IF(VLOOKUP($E$5,攻牙基線總表!$A$2:$HC$981,Q15,0)=0,"0",VLOOKUP($E$5,攻牙基線總表!$A$2:$HC$981,Q15,0))))</f>
        <v/>
      </c>
      <c r="S15" s="84"/>
      <c r="T15" s="85"/>
      <c r="U15" s="86">
        <f t="shared" si="5"/>
        <v>42</v>
      </c>
      <c r="V15" s="84" t="str">
        <f>IF($E$5="","",IF(AND(VLOOKUP($E$5,攻牙基線總表!$A$2:$HC$981,U15,0)=0,$F15=0),"",IF(VLOOKUP($E$5,攻牙基線總表!$A$2:$HC$981,U15,0)=0,"0",VLOOKUP($E$5,攻牙基線總表!$A$2:$HC$981,U15,0))))</f>
        <v/>
      </c>
      <c r="W15" s="84"/>
      <c r="X15" s="87"/>
    </row>
    <row r="16" spans="1:267" ht="28.35" customHeight="1">
      <c r="A16" s="2">
        <f t="shared" si="0"/>
        <v>44</v>
      </c>
      <c r="B16" s="78" t="str">
        <f>IFERROR(VLOOKUP($E$5,攻牙基線總表!$A$2:$HC$981,$A16,0),"")</f>
        <v/>
      </c>
      <c r="C16" s="79"/>
      <c r="D16" s="79"/>
      <c r="E16" s="88">
        <f t="shared" si="1"/>
        <v>45</v>
      </c>
      <c r="F16" s="81" t="str">
        <f>IFERROR(VLOOKUP($E$5,攻牙基線總表!$A$2:$HC$981,$E16,0),"")</f>
        <v/>
      </c>
      <c r="G16" s="81"/>
      <c r="H16" s="82"/>
      <c r="I16" s="86">
        <f t="shared" si="2"/>
        <v>46</v>
      </c>
      <c r="J16" s="84" t="str">
        <f>IF($E$5="","",IF(AND(VLOOKUP($E$5,攻牙基線總表!$A$2:$HC$981,I16,0)=0,$F16=0),"",IF(VLOOKUP($E$5,攻牙基線總表!$A$2:$HC$981,I16,0)=0,"0",VLOOKUP($E$5,攻牙基線總表!$A$2:$HC$981,I16,0))))</f>
        <v/>
      </c>
      <c r="K16" s="84"/>
      <c r="L16" s="85"/>
      <c r="M16" s="86">
        <f t="shared" si="3"/>
        <v>47</v>
      </c>
      <c r="N16" s="84" t="str">
        <f>IF($E$5="","",IF(AND(VLOOKUP($E$5,攻牙基線總表!$A$2:$HC$981,M16,0)=0,$F16=0),"",IF(VLOOKUP($E$5,攻牙基線總表!$A$2:$HC$981,M16,0)=0,"0",VLOOKUP($E$5,攻牙基線總表!$A$2:$HC$981,M16,0))))</f>
        <v/>
      </c>
      <c r="O16" s="84"/>
      <c r="P16" s="85"/>
      <c r="Q16" s="86">
        <f t="shared" si="4"/>
        <v>48</v>
      </c>
      <c r="R16" s="84" t="str">
        <f>IF($E$5="","",IF(AND(VLOOKUP($E$5,攻牙基線總表!$A$2:$HC$981,Q16,0)=0,$F16=0),"",IF(VLOOKUP($E$5,攻牙基線總表!$A$2:$HC$981,Q16,0)=0,"0",VLOOKUP($E$5,攻牙基線總表!$A$2:$HC$981,Q16,0))))</f>
        <v/>
      </c>
      <c r="S16" s="84"/>
      <c r="T16" s="85"/>
      <c r="U16" s="86">
        <f t="shared" si="5"/>
        <v>49</v>
      </c>
      <c r="V16" s="84" t="str">
        <f>IF($E$5="","",IF(AND(VLOOKUP($E$5,攻牙基線總表!$A$2:$HC$981,U16,0)=0,$F16=0),"",IF(VLOOKUP($E$5,攻牙基線總表!$A$2:$HC$981,U16,0)=0,"0",VLOOKUP($E$5,攻牙基線總表!$A$2:$HC$981,U16,0))))</f>
        <v/>
      </c>
      <c r="W16" s="84"/>
      <c r="X16" s="87"/>
    </row>
    <row r="17" spans="1:24" ht="28.35" customHeight="1">
      <c r="A17" s="2">
        <f t="shared" si="0"/>
        <v>51</v>
      </c>
      <c r="B17" s="78" t="str">
        <f>IFERROR(VLOOKUP($E$5,攻牙基線總表!$A$2:$HC$981,$A17,0),"")</f>
        <v/>
      </c>
      <c r="C17" s="79"/>
      <c r="D17" s="79"/>
      <c r="E17" s="88">
        <f t="shared" si="1"/>
        <v>52</v>
      </c>
      <c r="F17" s="81" t="str">
        <f>IFERROR(VLOOKUP($E$5,攻牙基線總表!$A$2:$HC$981,$E17,0),"")</f>
        <v/>
      </c>
      <c r="G17" s="81"/>
      <c r="H17" s="82"/>
      <c r="I17" s="86">
        <f t="shared" si="2"/>
        <v>53</v>
      </c>
      <c r="J17" s="84" t="str">
        <f>IF($E$5="","",IF(AND(VLOOKUP($E$5,攻牙基線總表!$A$2:$HC$981,I17,0)=0,$F17=0),"",IF(VLOOKUP($E$5,攻牙基線總表!$A$2:$HC$981,I17,0)=0,"0",VLOOKUP($E$5,攻牙基線總表!$A$2:$HC$981,I17,0))))</f>
        <v/>
      </c>
      <c r="K17" s="84"/>
      <c r="L17" s="85"/>
      <c r="M17" s="86">
        <f t="shared" si="3"/>
        <v>54</v>
      </c>
      <c r="N17" s="84" t="str">
        <f>IF($E$5="","",IF(AND(VLOOKUP($E$5,攻牙基線總表!$A$2:$HC$981,M17,0)=0,$F17=0),"",IF(VLOOKUP($E$5,攻牙基線總表!$A$2:$HC$981,M17,0)=0,"0",VLOOKUP($E$5,攻牙基線總表!$A$2:$HC$981,M17,0))))</f>
        <v/>
      </c>
      <c r="O17" s="84"/>
      <c r="P17" s="85"/>
      <c r="Q17" s="86">
        <f t="shared" si="4"/>
        <v>55</v>
      </c>
      <c r="R17" s="84" t="str">
        <f>IF($E$5="","",IF(AND(VLOOKUP($E$5,攻牙基線總表!$A$2:$HC$981,Q17,0)=0,$F17=0),"",IF(VLOOKUP($E$5,攻牙基線總表!$A$2:$HC$981,Q17,0)=0,"0",VLOOKUP($E$5,攻牙基線總表!$A$2:$HC$981,Q17,0))))</f>
        <v/>
      </c>
      <c r="S17" s="84"/>
      <c r="T17" s="85"/>
      <c r="U17" s="86">
        <f t="shared" si="5"/>
        <v>56</v>
      </c>
      <c r="V17" s="84" t="str">
        <f>IF($E$5="","",IF(AND(VLOOKUP($E$5,攻牙基線總表!$A$2:$HC$981,U17,0)=0,$F17=0),"",IF(VLOOKUP($E$5,攻牙基線總表!$A$2:$HC$981,U17,0)=0,"0",VLOOKUP($E$5,攻牙基線總表!$A$2:$HC$981,U17,0))))</f>
        <v/>
      </c>
      <c r="W17" s="84"/>
      <c r="X17" s="87"/>
    </row>
    <row r="18" spans="1:24" ht="28.35" customHeight="1">
      <c r="A18" s="2">
        <f t="shared" si="0"/>
        <v>58</v>
      </c>
      <c r="B18" s="78" t="str">
        <f>IFERROR(VLOOKUP($E$5,攻牙基線總表!$A$2:$HC$981,$A18,0),"")</f>
        <v/>
      </c>
      <c r="C18" s="79"/>
      <c r="D18" s="79"/>
      <c r="E18" s="88">
        <f t="shared" si="1"/>
        <v>59</v>
      </c>
      <c r="F18" s="81" t="str">
        <f>IFERROR(VLOOKUP($E$5,攻牙基線總表!$A$2:$HC$981,$E18,0),"")</f>
        <v/>
      </c>
      <c r="G18" s="81"/>
      <c r="H18" s="82"/>
      <c r="I18" s="86">
        <f t="shared" si="2"/>
        <v>60</v>
      </c>
      <c r="J18" s="84" t="str">
        <f>IF($E$5="","",IF(AND(VLOOKUP($E$5,攻牙基線總表!$A$2:$HC$981,I18,0)=0,$F18=0),"",IF(VLOOKUP($E$5,攻牙基線總表!$A$2:$HC$981,I18,0)=0,"0",VLOOKUP($E$5,攻牙基線總表!$A$2:$HC$981,I18,0))))</f>
        <v/>
      </c>
      <c r="K18" s="84"/>
      <c r="L18" s="85"/>
      <c r="M18" s="86">
        <f t="shared" si="3"/>
        <v>61</v>
      </c>
      <c r="N18" s="84" t="str">
        <f>IF($E$5="","",IF(AND(VLOOKUP($E$5,攻牙基線總表!$A$2:$HC$981,M18,0)=0,$F18=0),"",IF(VLOOKUP($E$5,攻牙基線總表!$A$2:$HC$981,M18,0)=0,"0",VLOOKUP($E$5,攻牙基線總表!$A$2:$HC$981,M18,0))))</f>
        <v/>
      </c>
      <c r="O18" s="84"/>
      <c r="P18" s="85"/>
      <c r="Q18" s="86">
        <f t="shared" si="4"/>
        <v>62</v>
      </c>
      <c r="R18" s="84" t="str">
        <f>IF($E$5="","",IF(AND(VLOOKUP($E$5,攻牙基線總表!$A$2:$HC$981,Q18,0)=0,$F18=0),"",IF(VLOOKUP($E$5,攻牙基線總表!$A$2:$HC$981,Q18,0)=0,"0",VLOOKUP($E$5,攻牙基線總表!$A$2:$HC$981,Q18,0))))</f>
        <v/>
      </c>
      <c r="S18" s="84"/>
      <c r="T18" s="85"/>
      <c r="U18" s="86">
        <f t="shared" si="5"/>
        <v>63</v>
      </c>
      <c r="V18" s="84" t="str">
        <f>IF($E$5="","",IF(AND(VLOOKUP($E$5,攻牙基線總表!$A$2:$HC$981,U18,0)=0,$F18=0),"",IF(VLOOKUP($E$5,攻牙基線總表!$A$2:$HC$981,U18,0)=0,"0",VLOOKUP($E$5,攻牙基線總表!$A$2:$HC$981,U18,0))))</f>
        <v/>
      </c>
      <c r="W18" s="84"/>
      <c r="X18" s="87"/>
    </row>
    <row r="19" spans="1:24" ht="28.35" customHeight="1">
      <c r="A19" s="2">
        <f t="shared" si="0"/>
        <v>65</v>
      </c>
      <c r="B19" s="78" t="str">
        <f>IFERROR(VLOOKUP($E$5,攻牙基線總表!$A$2:$HC$981,$A19,0),"")</f>
        <v/>
      </c>
      <c r="C19" s="79"/>
      <c r="D19" s="79"/>
      <c r="E19" s="88">
        <f t="shared" si="1"/>
        <v>66</v>
      </c>
      <c r="F19" s="81" t="str">
        <f>IFERROR(VLOOKUP($E$5,攻牙基線總表!$A$2:$HC$981,$E19,0),"")</f>
        <v/>
      </c>
      <c r="G19" s="81"/>
      <c r="H19" s="82"/>
      <c r="I19" s="86">
        <f t="shared" si="2"/>
        <v>67</v>
      </c>
      <c r="J19" s="84" t="str">
        <f>IF($E$5="","",IF(AND(VLOOKUP($E$5,攻牙基線總表!$A$2:$HC$981,I19,0)=0,$F19=0),"",IF(VLOOKUP($E$5,攻牙基線總表!$A$2:$HC$981,I19,0)=0,"0",VLOOKUP($E$5,攻牙基線總表!$A$2:$HC$981,I19,0))))</f>
        <v/>
      </c>
      <c r="K19" s="84"/>
      <c r="L19" s="85"/>
      <c r="M19" s="86">
        <f t="shared" si="3"/>
        <v>68</v>
      </c>
      <c r="N19" s="84" t="str">
        <f>IF($E$5="","",IF(AND(VLOOKUP($E$5,攻牙基線總表!$A$2:$HC$981,M19,0)=0,$F19=0),"",IF(VLOOKUP($E$5,攻牙基線總表!$A$2:$HC$981,M19,0)=0,"0",VLOOKUP($E$5,攻牙基線總表!$A$2:$HC$981,M19,0))))</f>
        <v/>
      </c>
      <c r="O19" s="84"/>
      <c r="P19" s="85"/>
      <c r="Q19" s="86">
        <f t="shared" si="4"/>
        <v>69</v>
      </c>
      <c r="R19" s="84" t="str">
        <f>IF($E$5="","",IF(AND(VLOOKUP($E$5,攻牙基線總表!$A$2:$HC$981,Q19,0)=0,$F19=0),"",IF(VLOOKUP($E$5,攻牙基線總表!$A$2:$HC$981,Q19,0)=0,"0",VLOOKUP($E$5,攻牙基線總表!$A$2:$HC$981,Q19,0))))</f>
        <v/>
      </c>
      <c r="S19" s="84"/>
      <c r="T19" s="85"/>
      <c r="U19" s="86">
        <f t="shared" si="5"/>
        <v>70</v>
      </c>
      <c r="V19" s="84" t="str">
        <f>IF($E$5="","",IF(AND(VLOOKUP($E$5,攻牙基線總表!$A$2:$HC$981,U19,0)=0,$F19=0),"",IF(VLOOKUP($E$5,攻牙基線總表!$A$2:$HC$981,U19,0)=0,"0",VLOOKUP($E$5,攻牙基線總表!$A$2:$HC$981,U19,0))))</f>
        <v/>
      </c>
      <c r="W19" s="84"/>
      <c r="X19" s="87"/>
    </row>
    <row r="20" spans="1:24" ht="28.35" customHeight="1">
      <c r="A20" s="2">
        <f t="shared" si="0"/>
        <v>72</v>
      </c>
      <c r="B20" s="78" t="str">
        <f>IFERROR(VLOOKUP($E$5,攻牙基線總表!$A$2:$HC$981,$A20,0),"")</f>
        <v/>
      </c>
      <c r="C20" s="79"/>
      <c r="D20" s="79"/>
      <c r="E20" s="88">
        <f t="shared" si="1"/>
        <v>73</v>
      </c>
      <c r="F20" s="81" t="str">
        <f>IFERROR(VLOOKUP($E$5,攻牙基線總表!$A$2:$HC$981,$E20,0),"")</f>
        <v/>
      </c>
      <c r="G20" s="81"/>
      <c r="H20" s="82"/>
      <c r="I20" s="86">
        <f t="shared" si="2"/>
        <v>74</v>
      </c>
      <c r="J20" s="84" t="str">
        <f>IF($E$5="","",IF(AND(VLOOKUP($E$5,攻牙基線總表!$A$2:$HC$981,I20,0)=0,$F20=0),"",IF(VLOOKUP($E$5,攻牙基線總表!$A$2:$HC$981,I20,0)=0,"0",VLOOKUP($E$5,攻牙基線總表!$A$2:$HC$981,I20,0))))</f>
        <v/>
      </c>
      <c r="K20" s="84"/>
      <c r="L20" s="85"/>
      <c r="M20" s="86">
        <f t="shared" si="3"/>
        <v>75</v>
      </c>
      <c r="N20" s="84" t="str">
        <f>IF($E$5="","",IF(AND(VLOOKUP($E$5,攻牙基線總表!$A$2:$HC$981,M20,0)=0,$F20=0),"",IF(VLOOKUP($E$5,攻牙基線總表!$A$2:$HC$981,M20,0)=0,"0",VLOOKUP($E$5,攻牙基線總表!$A$2:$HC$981,M20,0))))</f>
        <v/>
      </c>
      <c r="O20" s="84"/>
      <c r="P20" s="85"/>
      <c r="Q20" s="86">
        <f t="shared" si="4"/>
        <v>76</v>
      </c>
      <c r="R20" s="84" t="str">
        <f>IF($E$5="","",IF(AND(VLOOKUP($E$5,攻牙基線總表!$A$2:$HC$981,Q20,0)=0,$F20=0),"",IF(VLOOKUP($E$5,攻牙基線總表!$A$2:$HC$981,Q20,0)=0,"0",VLOOKUP($E$5,攻牙基線總表!$A$2:$HC$981,Q20,0))))</f>
        <v/>
      </c>
      <c r="S20" s="84"/>
      <c r="T20" s="85"/>
      <c r="U20" s="86">
        <f t="shared" si="5"/>
        <v>77</v>
      </c>
      <c r="V20" s="84" t="str">
        <f>IF($E$5="","",IF(AND(VLOOKUP($E$5,攻牙基線總表!$A$2:$HC$981,U20,0)=0,$F20=0),"",IF(VLOOKUP($E$5,攻牙基線總表!$A$2:$HC$981,U20,0)=0,"0",VLOOKUP($E$5,攻牙基線總表!$A$2:$HC$981,U20,0))))</f>
        <v/>
      </c>
      <c r="W20" s="84"/>
      <c r="X20" s="87"/>
    </row>
    <row r="21" spans="1:24" ht="28.35" customHeight="1">
      <c r="A21" s="2">
        <f t="shared" si="0"/>
        <v>79</v>
      </c>
      <c r="B21" s="78" t="str">
        <f>IFERROR(VLOOKUP($E$5,攻牙基線總表!$A$2:$HC$981,$A21,0),"")</f>
        <v/>
      </c>
      <c r="C21" s="79"/>
      <c r="D21" s="79"/>
      <c r="E21" s="88">
        <f t="shared" si="1"/>
        <v>80</v>
      </c>
      <c r="F21" s="81" t="str">
        <f>IFERROR(VLOOKUP($E$5,攻牙基線總表!$A$2:$HC$981,$E21,0),"")</f>
        <v/>
      </c>
      <c r="G21" s="81"/>
      <c r="H21" s="82"/>
      <c r="I21" s="86">
        <f t="shared" si="2"/>
        <v>81</v>
      </c>
      <c r="J21" s="84" t="str">
        <f>IF($E$5="","",IF(AND(VLOOKUP($E$5,攻牙基線總表!$A$2:$HC$981,I21,0)=0,$F21=0),"",IF(VLOOKUP($E$5,攻牙基線總表!$A$2:$HC$981,I21,0)=0,"0",VLOOKUP($E$5,攻牙基線總表!$A$2:$HC$981,I21,0))))</f>
        <v/>
      </c>
      <c r="K21" s="84"/>
      <c r="L21" s="85"/>
      <c r="M21" s="86">
        <f t="shared" si="3"/>
        <v>82</v>
      </c>
      <c r="N21" s="84" t="str">
        <f>IF($E$5="","",IF(AND(VLOOKUP($E$5,攻牙基線總表!$A$2:$HC$981,M21,0)=0,$F21=0),"",IF(VLOOKUP($E$5,攻牙基線總表!$A$2:$HC$981,M21,0)=0,"0",VLOOKUP($E$5,攻牙基線總表!$A$2:$HC$981,M21,0))))</f>
        <v/>
      </c>
      <c r="O21" s="84"/>
      <c r="P21" s="85"/>
      <c r="Q21" s="86">
        <f t="shared" si="4"/>
        <v>83</v>
      </c>
      <c r="R21" s="84" t="str">
        <f>IF($E$5="","",IF(AND(VLOOKUP($E$5,攻牙基線總表!$A$2:$HC$981,Q21,0)=0,$F21=0),"",IF(VLOOKUP($E$5,攻牙基線總表!$A$2:$HC$981,Q21,0)=0,"0",VLOOKUP($E$5,攻牙基線總表!$A$2:$HC$981,Q21,0))))</f>
        <v/>
      </c>
      <c r="S21" s="84"/>
      <c r="T21" s="85"/>
      <c r="U21" s="86">
        <f t="shared" si="5"/>
        <v>84</v>
      </c>
      <c r="V21" s="84" t="str">
        <f>IF($E$5="","",IF(AND(VLOOKUP($E$5,攻牙基線總表!$A$2:$HC$981,U21,0)=0,$F21=0),"",IF(VLOOKUP($E$5,攻牙基線總表!$A$2:$HC$981,U21,0)=0,"0",VLOOKUP($E$5,攻牙基線總表!$A$2:$HC$981,U21,0))))</f>
        <v/>
      </c>
      <c r="W21" s="84"/>
      <c r="X21" s="87"/>
    </row>
    <row r="22" spans="1:24" ht="28.35" customHeight="1">
      <c r="A22" s="2">
        <f t="shared" si="0"/>
        <v>86</v>
      </c>
      <c r="B22" s="78" t="str">
        <f>IFERROR(VLOOKUP($E$5,攻牙基線總表!$A$2:$HC$981,$A22,0),"")</f>
        <v/>
      </c>
      <c r="C22" s="79"/>
      <c r="D22" s="79"/>
      <c r="E22" s="88">
        <f t="shared" si="1"/>
        <v>87</v>
      </c>
      <c r="F22" s="81" t="str">
        <f>IFERROR(VLOOKUP($E$5,攻牙基線總表!$A$2:$HC$981,$E22,0),"")</f>
        <v/>
      </c>
      <c r="G22" s="81"/>
      <c r="H22" s="82"/>
      <c r="I22" s="86">
        <f t="shared" si="2"/>
        <v>88</v>
      </c>
      <c r="J22" s="84" t="str">
        <f>IF($E$5="","",IF(AND(VLOOKUP($E$5,攻牙基線總表!$A$2:$HC$981,I22,0)=0,$F22=0),"",IF(VLOOKUP($E$5,攻牙基線總表!$A$2:$HC$981,I22,0)=0,"0",VLOOKUP($E$5,攻牙基線總表!$A$2:$HC$981,I22,0))))</f>
        <v/>
      </c>
      <c r="K22" s="84"/>
      <c r="L22" s="85"/>
      <c r="M22" s="86">
        <f t="shared" si="3"/>
        <v>89</v>
      </c>
      <c r="N22" s="84" t="str">
        <f>IF($E$5="","",IF(AND(VLOOKUP($E$5,攻牙基線總表!$A$2:$HC$981,M22,0)=0,$F22=0),"",IF(VLOOKUP($E$5,攻牙基線總表!$A$2:$HC$981,M22,0)=0,"0",VLOOKUP($E$5,攻牙基線總表!$A$2:$HC$981,M22,0))))</f>
        <v/>
      </c>
      <c r="O22" s="84"/>
      <c r="P22" s="85"/>
      <c r="Q22" s="86">
        <f t="shared" si="4"/>
        <v>90</v>
      </c>
      <c r="R22" s="84" t="str">
        <f>IF($E$5="","",IF(AND(VLOOKUP($E$5,攻牙基線總表!$A$2:$HC$981,Q22,0)=0,$F22=0),"",IF(VLOOKUP($E$5,攻牙基線總表!$A$2:$HC$981,Q22,0)=0,"0",VLOOKUP($E$5,攻牙基線總表!$A$2:$HC$981,Q22,0))))</f>
        <v/>
      </c>
      <c r="S22" s="84"/>
      <c r="T22" s="85"/>
      <c r="U22" s="86">
        <f t="shared" si="5"/>
        <v>91</v>
      </c>
      <c r="V22" s="84" t="str">
        <f>IF($E$5="","",IF(AND(VLOOKUP($E$5,攻牙基線總表!$A$2:$HC$981,U22,0)=0,$F22=0),"",IF(VLOOKUP($E$5,攻牙基線總表!$A$2:$HC$981,U22,0)=0,"0",VLOOKUP($E$5,攻牙基線總表!$A$2:$HC$981,U22,0))))</f>
        <v/>
      </c>
      <c r="W22" s="84"/>
      <c r="X22" s="87"/>
    </row>
    <row r="23" spans="1:24" ht="28.35" customHeight="1">
      <c r="A23" s="2">
        <f t="shared" si="0"/>
        <v>93</v>
      </c>
      <c r="B23" s="78" t="str">
        <f>IFERROR(VLOOKUP($E$5,攻牙基線總表!$A$2:$HC$981,$A23,0),"")</f>
        <v/>
      </c>
      <c r="C23" s="79"/>
      <c r="D23" s="79"/>
      <c r="E23" s="88">
        <f t="shared" si="1"/>
        <v>94</v>
      </c>
      <c r="F23" s="81" t="str">
        <f>IFERROR(VLOOKUP($E$5,攻牙基線總表!$A$2:$HC$981,$E23,0),"")</f>
        <v/>
      </c>
      <c r="G23" s="81"/>
      <c r="H23" s="82"/>
      <c r="I23" s="86">
        <f t="shared" si="2"/>
        <v>95</v>
      </c>
      <c r="J23" s="84" t="str">
        <f>IF($E$5="","",IF(AND(VLOOKUP($E$5,攻牙基線總表!$A$2:$HC$981,I23,0)=0,$F23=0),"",IF(VLOOKUP($E$5,攻牙基線總表!$A$2:$HC$981,I23,0)=0,"0",VLOOKUP($E$5,攻牙基線總表!$A$2:$HC$981,I23,0))))</f>
        <v/>
      </c>
      <c r="K23" s="84"/>
      <c r="L23" s="85"/>
      <c r="M23" s="86">
        <f t="shared" si="3"/>
        <v>96</v>
      </c>
      <c r="N23" s="84" t="str">
        <f>IF($E$5="","",IF(AND(VLOOKUP($E$5,攻牙基線總表!$A$2:$HC$981,M23,0)=0,$F23=0),"",IF(VLOOKUP($E$5,攻牙基線總表!$A$2:$HC$981,M23,0)=0,"0",VLOOKUP($E$5,攻牙基線總表!$A$2:$HC$981,M23,0))))</f>
        <v/>
      </c>
      <c r="O23" s="84"/>
      <c r="P23" s="85"/>
      <c r="Q23" s="86">
        <f t="shared" si="4"/>
        <v>97</v>
      </c>
      <c r="R23" s="84" t="str">
        <f>IF($E$5="","",IF(AND(VLOOKUP($E$5,攻牙基線總表!$A$2:$HC$981,Q23,0)=0,$F23=0),"",IF(VLOOKUP($E$5,攻牙基線總表!$A$2:$HC$981,Q23,0)=0,"0",VLOOKUP($E$5,攻牙基線總表!$A$2:$HC$981,Q23,0))))</f>
        <v/>
      </c>
      <c r="S23" s="84"/>
      <c r="T23" s="85"/>
      <c r="U23" s="86">
        <f t="shared" si="5"/>
        <v>98</v>
      </c>
      <c r="V23" s="84" t="str">
        <f>IF($E$5="","",IF(AND(VLOOKUP($E$5,攻牙基線總表!$A$2:$HC$981,U23,0)=0,$F23=0),"",IF(VLOOKUP($E$5,攻牙基線總表!$A$2:$HC$981,U23,0)=0,"0",VLOOKUP($E$5,攻牙基線總表!$A$2:$HC$981,U23,0))))</f>
        <v/>
      </c>
      <c r="W23" s="84"/>
      <c r="X23" s="87"/>
    </row>
    <row r="24" spans="1:24" ht="28.35" customHeight="1">
      <c r="A24" s="2">
        <f t="shared" si="0"/>
        <v>100</v>
      </c>
      <c r="B24" s="78" t="str">
        <f>IFERROR(VLOOKUP($E$5,攻牙基線總表!$A$2:$HC$981,$A24,0),"")</f>
        <v/>
      </c>
      <c r="C24" s="79"/>
      <c r="D24" s="79"/>
      <c r="E24" s="88">
        <f t="shared" si="1"/>
        <v>101</v>
      </c>
      <c r="F24" s="81" t="str">
        <f>IFERROR(VLOOKUP($E$5,攻牙基線總表!$A$2:$HC$981,$E24,0),"")</f>
        <v/>
      </c>
      <c r="G24" s="81"/>
      <c r="H24" s="82"/>
      <c r="I24" s="86">
        <f t="shared" si="2"/>
        <v>102</v>
      </c>
      <c r="J24" s="84" t="str">
        <f>IF($E$5="","",IF(AND(VLOOKUP($E$5,攻牙基線總表!$A$2:$HC$981,I24,0)=0,$F24=0),"",IF(VLOOKUP($E$5,攻牙基線總表!$A$2:$HC$981,I24,0)=0,"0",VLOOKUP($E$5,攻牙基線總表!$A$2:$HC$981,I24,0))))</f>
        <v/>
      </c>
      <c r="K24" s="84"/>
      <c r="L24" s="85"/>
      <c r="M24" s="86">
        <f t="shared" si="3"/>
        <v>103</v>
      </c>
      <c r="N24" s="84" t="str">
        <f>IF($E$5="","",IF(AND(VLOOKUP($E$5,攻牙基線總表!$A$2:$HC$981,M24,0)=0,$F24=0),"",IF(VLOOKUP($E$5,攻牙基線總表!$A$2:$HC$981,M24,0)=0,"0",VLOOKUP($E$5,攻牙基線總表!$A$2:$HC$981,M24,0))))</f>
        <v/>
      </c>
      <c r="O24" s="84"/>
      <c r="P24" s="85"/>
      <c r="Q24" s="86">
        <f t="shared" si="4"/>
        <v>104</v>
      </c>
      <c r="R24" s="84" t="str">
        <f>IF($E$5="","",IF(AND(VLOOKUP($E$5,攻牙基線總表!$A$2:$HC$981,Q24,0)=0,$F24=0),"",IF(VLOOKUP($E$5,攻牙基線總表!$A$2:$HC$981,Q24,0)=0,"0",VLOOKUP($E$5,攻牙基線總表!$A$2:$HC$981,Q24,0))))</f>
        <v/>
      </c>
      <c r="S24" s="84"/>
      <c r="T24" s="85"/>
      <c r="U24" s="86">
        <f t="shared" si="5"/>
        <v>105</v>
      </c>
      <c r="V24" s="84" t="str">
        <f>IF($E$5="","",IF(AND(VLOOKUP($E$5,攻牙基線總表!$A$2:$HC$981,U24,0)=0,$F24=0),"",IF(VLOOKUP($E$5,攻牙基線總表!$A$2:$HC$981,U24,0)=0,"0",VLOOKUP($E$5,攻牙基線總表!$A$2:$HC$981,U24,0))))</f>
        <v/>
      </c>
      <c r="W24" s="84"/>
      <c r="X24" s="87"/>
    </row>
    <row r="25" spans="1:24" ht="28.35" customHeight="1">
      <c r="A25" s="2">
        <f t="shared" si="0"/>
        <v>107</v>
      </c>
      <c r="B25" s="78" t="str">
        <f>IFERROR(VLOOKUP($E$5,攻牙基線總表!$A$2:$HC$981,$A25,0),"")</f>
        <v/>
      </c>
      <c r="C25" s="79"/>
      <c r="D25" s="79"/>
      <c r="E25" s="88">
        <f t="shared" si="1"/>
        <v>108</v>
      </c>
      <c r="F25" s="81" t="str">
        <f>IFERROR(VLOOKUP($E$5,攻牙基線總表!$A$2:$HC$981,$E25,0),"")</f>
        <v/>
      </c>
      <c r="G25" s="81"/>
      <c r="H25" s="82"/>
      <c r="I25" s="86">
        <f t="shared" si="2"/>
        <v>109</v>
      </c>
      <c r="J25" s="84" t="str">
        <f>IF($E$5="","",IF(AND(VLOOKUP($E$5,攻牙基線總表!$A$2:$HC$981,I25,0)=0,$F25=0),"",IF(VLOOKUP($E$5,攻牙基線總表!$A$2:$HC$981,I25,0)=0,"0",VLOOKUP($E$5,攻牙基線總表!$A$2:$HC$981,I25,0))))</f>
        <v/>
      </c>
      <c r="K25" s="84"/>
      <c r="L25" s="85"/>
      <c r="M25" s="86">
        <f t="shared" si="3"/>
        <v>110</v>
      </c>
      <c r="N25" s="84" t="str">
        <f>IF($E$5="","",IF(AND(VLOOKUP($E$5,攻牙基線總表!$A$2:$HC$981,M25,0)=0,$F25=0),"",IF(VLOOKUP($E$5,攻牙基線總表!$A$2:$HC$981,M25,0)=0,"0",VLOOKUP($E$5,攻牙基線總表!$A$2:$HC$981,M25,0))))</f>
        <v/>
      </c>
      <c r="O25" s="84"/>
      <c r="P25" s="85"/>
      <c r="Q25" s="86">
        <f t="shared" si="4"/>
        <v>111</v>
      </c>
      <c r="R25" s="84" t="str">
        <f>IF($E$5="","",IF(AND(VLOOKUP($E$5,攻牙基線總表!$A$2:$HC$981,Q25,0)=0,$F25=0),"",IF(VLOOKUP($E$5,攻牙基線總表!$A$2:$HC$981,Q25,0)=0,"0",VLOOKUP($E$5,攻牙基線總表!$A$2:$HC$981,Q25,0))))</f>
        <v/>
      </c>
      <c r="S25" s="84"/>
      <c r="T25" s="85"/>
      <c r="U25" s="86">
        <f t="shared" si="5"/>
        <v>112</v>
      </c>
      <c r="V25" s="84" t="str">
        <f>IF($E$5="","",IF(AND(VLOOKUP($E$5,攻牙基線總表!$A$2:$HC$981,U25,0)=0,$F25=0),"",IF(VLOOKUP($E$5,攻牙基線總表!$A$2:$HC$981,U25,0)=0,"0",VLOOKUP($E$5,攻牙基線總表!$A$2:$HC$981,U25,0))))</f>
        <v/>
      </c>
      <c r="W25" s="84"/>
      <c r="X25" s="87"/>
    </row>
    <row r="26" spans="1:24" ht="28.35" customHeight="1">
      <c r="A26" s="2">
        <f t="shared" si="0"/>
        <v>114</v>
      </c>
      <c r="B26" s="78" t="str">
        <f>IFERROR(VLOOKUP($E$5,攻牙基線總表!$A$2:$HC$981,$A26,0),"")</f>
        <v/>
      </c>
      <c r="C26" s="79"/>
      <c r="D26" s="79"/>
      <c r="E26" s="88">
        <f t="shared" si="1"/>
        <v>115</v>
      </c>
      <c r="F26" s="81" t="str">
        <f>IFERROR(VLOOKUP($E$5,攻牙基線總表!$A$2:$HC$981,$E26,0),"")</f>
        <v/>
      </c>
      <c r="G26" s="81"/>
      <c r="H26" s="82"/>
      <c r="I26" s="86">
        <f t="shared" si="2"/>
        <v>116</v>
      </c>
      <c r="J26" s="84" t="str">
        <f>IF($E$5="","",IF(AND(VLOOKUP($E$5,攻牙基線總表!$A$2:$HC$981,I26,0)=0,$F26=0),"",IF(VLOOKUP($E$5,攻牙基線總表!$A$2:$HC$981,I26,0)=0,"0",VLOOKUP($E$5,攻牙基線總表!$A$2:$HC$981,I26,0))))</f>
        <v/>
      </c>
      <c r="K26" s="84"/>
      <c r="L26" s="85"/>
      <c r="M26" s="86">
        <f t="shared" si="3"/>
        <v>117</v>
      </c>
      <c r="N26" s="84" t="str">
        <f>IF($E$5="","",IF(AND(VLOOKUP($E$5,攻牙基線總表!$A$2:$HC$981,M26,0)=0,$F26=0),"",IF(VLOOKUP($E$5,攻牙基線總表!$A$2:$HC$981,M26,0)=0,"0",VLOOKUP($E$5,攻牙基線總表!$A$2:$HC$981,M26,0))))</f>
        <v/>
      </c>
      <c r="O26" s="84"/>
      <c r="P26" s="85"/>
      <c r="Q26" s="86">
        <f t="shared" si="4"/>
        <v>118</v>
      </c>
      <c r="R26" s="84" t="str">
        <f>IF($E$5="","",IF(AND(VLOOKUP($E$5,攻牙基線總表!$A$2:$HC$981,Q26,0)=0,$F26=0),"",IF(VLOOKUP($E$5,攻牙基線總表!$A$2:$HC$981,Q26,0)=0,"0",VLOOKUP($E$5,攻牙基線總表!$A$2:$HC$981,Q26,0))))</f>
        <v/>
      </c>
      <c r="S26" s="84"/>
      <c r="T26" s="85"/>
      <c r="U26" s="86">
        <f t="shared" si="5"/>
        <v>119</v>
      </c>
      <c r="V26" s="84" t="str">
        <f>IF($E$5="","",IF(AND(VLOOKUP($E$5,攻牙基線總表!$A$2:$HC$981,U26,0)=0,$F26=0),"",IF(VLOOKUP($E$5,攻牙基線總表!$A$2:$HC$981,U26,0)=0,"0",VLOOKUP($E$5,攻牙基線總表!$A$2:$HC$981,U26,0))))</f>
        <v/>
      </c>
      <c r="W26" s="84"/>
      <c r="X26" s="87"/>
    </row>
    <row r="27" spans="1:24" ht="28.35" customHeight="1">
      <c r="A27" s="2">
        <f t="shared" si="0"/>
        <v>121</v>
      </c>
      <c r="B27" s="78" t="str">
        <f>IFERROR(VLOOKUP($E$5,攻牙基線總表!$A$2:$HC$981,$A27,0),"")</f>
        <v/>
      </c>
      <c r="C27" s="79"/>
      <c r="D27" s="79"/>
      <c r="E27" s="88">
        <f t="shared" si="1"/>
        <v>122</v>
      </c>
      <c r="F27" s="81" t="str">
        <f>IFERROR(VLOOKUP($E$5,攻牙基線總表!$A$2:$HC$981,$E27,0),"")</f>
        <v/>
      </c>
      <c r="G27" s="81"/>
      <c r="H27" s="82"/>
      <c r="I27" s="86">
        <f t="shared" si="2"/>
        <v>123</v>
      </c>
      <c r="J27" s="84" t="str">
        <f>IF($E$5="","",IF(AND(VLOOKUP($E$5,攻牙基線總表!$A$2:$HC$981,I27,0)=0,$F27=0),"",IF(VLOOKUP($E$5,攻牙基線總表!$A$2:$HC$981,I27,0)=0,"0",VLOOKUP($E$5,攻牙基線總表!$A$2:$HC$981,I27,0))))</f>
        <v/>
      </c>
      <c r="K27" s="84"/>
      <c r="L27" s="85"/>
      <c r="M27" s="86">
        <f t="shared" si="3"/>
        <v>124</v>
      </c>
      <c r="N27" s="84" t="str">
        <f>IF($E$5="","",IF(AND(VLOOKUP($E$5,攻牙基線總表!$A$2:$HC$981,M27,0)=0,$F27=0),"",IF(VLOOKUP($E$5,攻牙基線總表!$A$2:$HC$981,M27,0)=0,"0",VLOOKUP($E$5,攻牙基線總表!$A$2:$HC$981,M27,0))))</f>
        <v/>
      </c>
      <c r="O27" s="84"/>
      <c r="P27" s="85"/>
      <c r="Q27" s="86">
        <f t="shared" si="4"/>
        <v>125</v>
      </c>
      <c r="R27" s="84" t="str">
        <f>IF($E$5="","",IF(AND(VLOOKUP($E$5,攻牙基線總表!$A$2:$HC$981,Q27,0)=0,$F27=0),"",IF(VLOOKUP($E$5,攻牙基線總表!$A$2:$HC$981,Q27,0)=0,"0",VLOOKUP($E$5,攻牙基線總表!$A$2:$HC$981,Q27,0))))</f>
        <v/>
      </c>
      <c r="S27" s="84"/>
      <c r="T27" s="85"/>
      <c r="U27" s="86">
        <f t="shared" si="5"/>
        <v>126</v>
      </c>
      <c r="V27" s="84" t="str">
        <f>IF($E$5="","",IF(AND(VLOOKUP($E$5,攻牙基線總表!$A$2:$HC$981,U27,0)=0,$F27=0),"",IF(VLOOKUP($E$5,攻牙基線總表!$A$2:$HC$981,U27,0)=0,"0",VLOOKUP($E$5,攻牙基線總表!$A$2:$HC$981,U27,0))))</f>
        <v/>
      </c>
      <c r="W27" s="84"/>
      <c r="X27" s="87"/>
    </row>
    <row r="28" spans="1:24" ht="28.35" customHeight="1">
      <c r="A28" s="2">
        <f t="shared" si="0"/>
        <v>128</v>
      </c>
      <c r="B28" s="78" t="str">
        <f>IFERROR(VLOOKUP($E$5,攻牙基線總表!$A$2:$HC$981,$A28,0),"")</f>
        <v/>
      </c>
      <c r="C28" s="79"/>
      <c r="D28" s="79"/>
      <c r="E28" s="88">
        <f t="shared" si="1"/>
        <v>129</v>
      </c>
      <c r="F28" s="81" t="str">
        <f>IFERROR(VLOOKUP($E$5,攻牙基線總表!$A$2:$HC$981,$E28,0),"")</f>
        <v/>
      </c>
      <c r="G28" s="81"/>
      <c r="H28" s="82"/>
      <c r="I28" s="86">
        <f t="shared" si="2"/>
        <v>130</v>
      </c>
      <c r="J28" s="84" t="str">
        <f>IF($E$5="","",IF(AND(VLOOKUP($E$5,攻牙基線總表!$A$2:$HC$981,I28,0)=0,$F28=0),"",IF(VLOOKUP($E$5,攻牙基線總表!$A$2:$HC$981,I28,0)=0,"0",VLOOKUP($E$5,攻牙基線總表!$A$2:$HC$981,I28,0))))</f>
        <v/>
      </c>
      <c r="K28" s="84"/>
      <c r="L28" s="85"/>
      <c r="M28" s="86">
        <f t="shared" si="3"/>
        <v>131</v>
      </c>
      <c r="N28" s="84" t="str">
        <f>IF($E$5="","",IF(AND(VLOOKUP($E$5,攻牙基線總表!$A$2:$HC$981,M28,0)=0,$F28=0),"",IF(VLOOKUP($E$5,攻牙基線總表!$A$2:$HC$981,M28,0)=0,"0",VLOOKUP($E$5,攻牙基線總表!$A$2:$HC$981,M28,0))))</f>
        <v/>
      </c>
      <c r="O28" s="84"/>
      <c r="P28" s="85"/>
      <c r="Q28" s="86">
        <f t="shared" si="4"/>
        <v>132</v>
      </c>
      <c r="R28" s="84" t="str">
        <f>IF($E$5="","",IF(AND(VLOOKUP($E$5,攻牙基線總表!$A$2:$HC$981,Q28,0)=0,$F28=0),"",IF(VLOOKUP($E$5,攻牙基線總表!$A$2:$HC$981,Q28,0)=0,"0",VLOOKUP($E$5,攻牙基線總表!$A$2:$HC$981,Q28,0))))</f>
        <v/>
      </c>
      <c r="S28" s="84"/>
      <c r="T28" s="85"/>
      <c r="U28" s="86">
        <f t="shared" si="5"/>
        <v>133</v>
      </c>
      <c r="V28" s="84" t="str">
        <f>IF($E$5="","",IF(AND(VLOOKUP($E$5,攻牙基線總表!$A$2:$HC$981,U28,0)=0,$F28=0),"",IF(VLOOKUP($E$5,攻牙基線總表!$A$2:$HC$981,U28,0)=0,"0",VLOOKUP($E$5,攻牙基線總表!$A$2:$HC$981,U28,0))))</f>
        <v/>
      </c>
      <c r="W28" s="84"/>
      <c r="X28" s="87"/>
    </row>
    <row r="29" spans="1:24" ht="28.35" customHeight="1">
      <c r="A29" s="2">
        <f t="shared" si="0"/>
        <v>135</v>
      </c>
      <c r="B29" s="78" t="str">
        <f>IFERROR(VLOOKUP($E$5,攻牙基線總表!$A$2:$HC$981,$A29,0),"")</f>
        <v/>
      </c>
      <c r="C29" s="79"/>
      <c r="D29" s="79"/>
      <c r="E29" s="88">
        <f t="shared" si="1"/>
        <v>136</v>
      </c>
      <c r="F29" s="81" t="str">
        <f>IFERROR(VLOOKUP($E$5,攻牙基線總表!$A$2:$HC$981,$E29,0),"")</f>
        <v/>
      </c>
      <c r="G29" s="81"/>
      <c r="H29" s="82"/>
      <c r="I29" s="86">
        <f t="shared" si="2"/>
        <v>137</v>
      </c>
      <c r="J29" s="84" t="str">
        <f>IF($E$5="","",IF(AND(VLOOKUP($E$5,攻牙基線總表!$A$2:$HC$981,I29,0)=0,$F29=0),"",IF(VLOOKUP($E$5,攻牙基線總表!$A$2:$HC$981,I29,0)=0,"0",VLOOKUP($E$5,攻牙基線總表!$A$2:$HC$981,I29,0))))</f>
        <v/>
      </c>
      <c r="K29" s="84"/>
      <c r="L29" s="85"/>
      <c r="M29" s="86">
        <f t="shared" si="3"/>
        <v>138</v>
      </c>
      <c r="N29" s="84" t="str">
        <f>IF($E$5="","",IF(AND(VLOOKUP($E$5,攻牙基線總表!$A$2:$HC$981,M29,0)=0,$F29=0),"",IF(VLOOKUP($E$5,攻牙基線總表!$A$2:$HC$981,M29,0)=0,"0",VLOOKUP($E$5,攻牙基線總表!$A$2:$HC$981,M29,0))))</f>
        <v/>
      </c>
      <c r="O29" s="84"/>
      <c r="P29" s="85"/>
      <c r="Q29" s="86">
        <f t="shared" si="4"/>
        <v>139</v>
      </c>
      <c r="R29" s="84" t="str">
        <f>IF($E$5="","",IF(AND(VLOOKUP($E$5,攻牙基線總表!$A$2:$HC$981,Q29,0)=0,$F29=0),"",IF(VLOOKUP($E$5,攻牙基線總表!$A$2:$HC$981,Q29,0)=0,"0",VLOOKUP($E$5,攻牙基線總表!$A$2:$HC$981,Q29,0))))</f>
        <v/>
      </c>
      <c r="S29" s="84"/>
      <c r="T29" s="85"/>
      <c r="U29" s="86">
        <f t="shared" si="5"/>
        <v>140</v>
      </c>
      <c r="V29" s="84" t="str">
        <f>IF($E$5="","",IF(AND(VLOOKUP($E$5,攻牙基線總表!$A$2:$HC$981,U29,0)=0,$F29=0),"",IF(VLOOKUP($E$5,攻牙基線總表!$A$2:$HC$981,U29,0)=0,"0",VLOOKUP($E$5,攻牙基線總表!$A$2:$HC$981,U29,0))))</f>
        <v/>
      </c>
      <c r="W29" s="84"/>
      <c r="X29" s="87"/>
    </row>
    <row r="30" spans="1:24" ht="28.35" customHeight="1">
      <c r="A30" s="2">
        <f t="shared" si="0"/>
        <v>142</v>
      </c>
      <c r="B30" s="78" t="str">
        <f>IFERROR(VLOOKUP($E$5,攻牙基線總表!$A$2:$HC$981,$A30,0),"")</f>
        <v/>
      </c>
      <c r="C30" s="79"/>
      <c r="D30" s="79"/>
      <c r="E30" s="88">
        <f t="shared" si="1"/>
        <v>143</v>
      </c>
      <c r="F30" s="81" t="str">
        <f>IFERROR(VLOOKUP($E$5,攻牙基線總表!$A$2:$HC$981,$E30,0),"")</f>
        <v/>
      </c>
      <c r="G30" s="81"/>
      <c r="H30" s="82"/>
      <c r="I30" s="86">
        <f t="shared" si="2"/>
        <v>144</v>
      </c>
      <c r="J30" s="84" t="str">
        <f>IF($E$5="","",IF(AND(VLOOKUP($E$5,攻牙基線總表!$A$2:$HC$981,I30,0)=0,$F30=0),"",IF(VLOOKUP($E$5,攻牙基線總表!$A$2:$HC$981,I30,0)=0,"0",VLOOKUP($E$5,攻牙基線總表!$A$2:$HC$981,I30,0))))</f>
        <v/>
      </c>
      <c r="K30" s="84"/>
      <c r="L30" s="85"/>
      <c r="M30" s="86">
        <f t="shared" si="3"/>
        <v>145</v>
      </c>
      <c r="N30" s="84" t="str">
        <f>IF($E$5="","",IF(AND(VLOOKUP($E$5,攻牙基線總表!$A$2:$HC$981,M30,0)=0,$F30=0),"",IF(VLOOKUP($E$5,攻牙基線總表!$A$2:$HC$981,M30,0)=0,"0",VLOOKUP($E$5,攻牙基線總表!$A$2:$HC$981,M30,0))))</f>
        <v/>
      </c>
      <c r="O30" s="84"/>
      <c r="P30" s="85"/>
      <c r="Q30" s="86">
        <f t="shared" si="4"/>
        <v>146</v>
      </c>
      <c r="R30" s="84" t="str">
        <f>IF($E$5="","",IF(AND(VLOOKUP($E$5,攻牙基線總表!$A$2:$HC$981,Q30,0)=0,$F30=0),"",IF(VLOOKUP($E$5,攻牙基線總表!$A$2:$HC$981,Q30,0)=0,"0",VLOOKUP($E$5,攻牙基線總表!$A$2:$HC$981,Q30,0))))</f>
        <v/>
      </c>
      <c r="S30" s="84"/>
      <c r="T30" s="85"/>
      <c r="U30" s="86">
        <f t="shared" si="5"/>
        <v>147</v>
      </c>
      <c r="V30" s="84" t="str">
        <f>IF($E$5="","",IF(AND(VLOOKUP($E$5,攻牙基線總表!$A$2:$HC$981,U30,0)=0,$F30=0),"",IF(VLOOKUP($E$5,攻牙基線總表!$A$2:$HC$981,U30,0)=0,"0",VLOOKUP($E$5,攻牙基線總表!$A$2:$HC$981,U30,0))))</f>
        <v/>
      </c>
      <c r="W30" s="84"/>
      <c r="X30" s="87"/>
    </row>
    <row r="31" spans="1:24" ht="28.35" customHeight="1">
      <c r="A31" s="2">
        <f t="shared" si="0"/>
        <v>149</v>
      </c>
      <c r="B31" s="78" t="str">
        <f>IFERROR(VLOOKUP($E$5,攻牙基線總表!$A$2:$HC$981,$A31,0),"")</f>
        <v/>
      </c>
      <c r="C31" s="79"/>
      <c r="D31" s="79"/>
      <c r="E31" s="88">
        <f t="shared" si="1"/>
        <v>150</v>
      </c>
      <c r="F31" s="81" t="str">
        <f>IFERROR(VLOOKUP($E$5,攻牙基線總表!$A$2:$HC$981,$E31,0),"")</f>
        <v/>
      </c>
      <c r="G31" s="81"/>
      <c r="H31" s="82"/>
      <c r="I31" s="86">
        <f t="shared" si="2"/>
        <v>151</v>
      </c>
      <c r="J31" s="84" t="str">
        <f>IF($E$5="","",IF(AND(VLOOKUP($E$5,攻牙基線總表!$A$2:$HC$981,I31,0)=0,$F31=0),"",IF(VLOOKUP($E$5,攻牙基線總表!$A$2:$HC$981,I31,0)=0,"0",VLOOKUP($E$5,攻牙基線總表!$A$2:$HC$981,I31,0))))</f>
        <v/>
      </c>
      <c r="K31" s="84"/>
      <c r="L31" s="85"/>
      <c r="M31" s="86">
        <f t="shared" si="3"/>
        <v>152</v>
      </c>
      <c r="N31" s="84" t="str">
        <f>IF($E$5="","",IF(AND(VLOOKUP($E$5,攻牙基線總表!$A$2:$HC$981,M31,0)=0,$F31=0),"",IF(VLOOKUP($E$5,攻牙基線總表!$A$2:$HC$981,M31,0)=0,"0",VLOOKUP($E$5,攻牙基線總表!$A$2:$HC$981,M31,0))))</f>
        <v/>
      </c>
      <c r="O31" s="84"/>
      <c r="P31" s="85"/>
      <c r="Q31" s="86">
        <f t="shared" si="4"/>
        <v>153</v>
      </c>
      <c r="R31" s="84" t="str">
        <f>IF($E$5="","",IF(AND(VLOOKUP($E$5,攻牙基線總表!$A$2:$HC$981,Q31,0)=0,$F31=0),"",IF(VLOOKUP($E$5,攻牙基線總表!$A$2:$HC$981,Q31,0)=0,"0",VLOOKUP($E$5,攻牙基線總表!$A$2:$HC$981,Q31,0))))</f>
        <v/>
      </c>
      <c r="S31" s="84"/>
      <c r="T31" s="85"/>
      <c r="U31" s="86">
        <f t="shared" si="5"/>
        <v>154</v>
      </c>
      <c r="V31" s="84" t="str">
        <f>IF($E$5="","",IF(AND(VLOOKUP($E$5,攻牙基線總表!$A$2:$HC$981,U31,0)=0,$F31=0),"",IF(VLOOKUP($E$5,攻牙基線總表!$A$2:$HC$981,U31,0)=0,"0",VLOOKUP($E$5,攻牙基線總表!$A$2:$HC$981,U31,0))))</f>
        <v/>
      </c>
      <c r="W31" s="84"/>
      <c r="X31" s="87"/>
    </row>
    <row r="32" spans="1:24" ht="28.35" customHeight="1">
      <c r="A32" s="2">
        <f t="shared" si="0"/>
        <v>156</v>
      </c>
      <c r="B32" s="78" t="str">
        <f>IFERROR(VLOOKUP($E$5,攻牙基線總表!$A$2:$HC$981,$A32,0),"")</f>
        <v/>
      </c>
      <c r="C32" s="79"/>
      <c r="D32" s="79"/>
      <c r="E32" s="88">
        <f t="shared" si="1"/>
        <v>157</v>
      </c>
      <c r="F32" s="81" t="str">
        <f>IFERROR(VLOOKUP($E$5,攻牙基線總表!$A$2:$HC$981,$E32,0),"")</f>
        <v/>
      </c>
      <c r="G32" s="81"/>
      <c r="H32" s="82"/>
      <c r="I32" s="86">
        <f t="shared" si="2"/>
        <v>158</v>
      </c>
      <c r="J32" s="84" t="str">
        <f>IF($E$5="","",IF(AND(VLOOKUP($E$5,攻牙基線總表!$A$2:$HC$981,I32,0)=0,$F32=0),"",IF(VLOOKUP($E$5,攻牙基線總表!$A$2:$HC$981,I32,0)=0,"0",VLOOKUP($E$5,攻牙基線總表!$A$2:$HC$981,I32,0))))</f>
        <v/>
      </c>
      <c r="K32" s="84"/>
      <c r="L32" s="85"/>
      <c r="M32" s="86">
        <f t="shared" si="3"/>
        <v>159</v>
      </c>
      <c r="N32" s="84" t="str">
        <f>IF($E$5="","",IF(AND(VLOOKUP($E$5,攻牙基線總表!$A$2:$HC$981,M32,0)=0,$F32=0),"",IF(VLOOKUP($E$5,攻牙基線總表!$A$2:$HC$981,M32,0)=0,"0",VLOOKUP($E$5,攻牙基線總表!$A$2:$HC$981,M32,0))))</f>
        <v/>
      </c>
      <c r="O32" s="84"/>
      <c r="P32" s="85"/>
      <c r="Q32" s="86">
        <f t="shared" si="4"/>
        <v>160</v>
      </c>
      <c r="R32" s="84" t="str">
        <f>IF($E$5="","",IF(AND(VLOOKUP($E$5,攻牙基線總表!$A$2:$HC$981,Q32,0)=0,$F32=0),"",IF(VLOOKUP($E$5,攻牙基線總表!$A$2:$HC$981,Q32,0)=0,"0",VLOOKUP($E$5,攻牙基線總表!$A$2:$HC$981,Q32,0))))</f>
        <v/>
      </c>
      <c r="S32" s="84"/>
      <c r="T32" s="85"/>
      <c r="U32" s="86">
        <f t="shared" si="5"/>
        <v>161</v>
      </c>
      <c r="V32" s="84" t="str">
        <f>IF($E$5="","",IF(AND(VLOOKUP($E$5,攻牙基線總表!$A$2:$HC$981,U32,0)=0,$F32=0),"",IF(VLOOKUP($E$5,攻牙基線總表!$A$2:$HC$981,U32,0)=0,"0",VLOOKUP($E$5,攻牙基線總表!$A$2:$HC$981,U32,0))))</f>
        <v/>
      </c>
      <c r="W32" s="84"/>
      <c r="X32" s="87"/>
    </row>
    <row r="33" spans="1:267" ht="28.35" customHeight="1">
      <c r="A33" s="2">
        <f t="shared" si="0"/>
        <v>163</v>
      </c>
      <c r="B33" s="78" t="str">
        <f>IFERROR(VLOOKUP($E$5,攻牙基線總表!$A$2:$HC$981,$A33,0),"")</f>
        <v/>
      </c>
      <c r="C33" s="79"/>
      <c r="D33" s="79"/>
      <c r="E33" s="88">
        <f t="shared" si="1"/>
        <v>164</v>
      </c>
      <c r="F33" s="81" t="str">
        <f>IFERROR(VLOOKUP($E$5,攻牙基線總表!$A$2:$HC$981,$E33,0),"")</f>
        <v/>
      </c>
      <c r="G33" s="81"/>
      <c r="H33" s="82"/>
      <c r="I33" s="86">
        <f t="shared" si="2"/>
        <v>165</v>
      </c>
      <c r="J33" s="84" t="str">
        <f>IF($E$5="","",IF(AND(VLOOKUP($E$5,攻牙基線總表!$A$2:$HC$981,I33,0)=0,$F33=0),"",IF(VLOOKUP($E$5,攻牙基線總表!$A$2:$HC$981,I33,0)=0,"0",VLOOKUP($E$5,攻牙基線總表!$A$2:$HC$981,I33,0))))</f>
        <v/>
      </c>
      <c r="K33" s="84"/>
      <c r="L33" s="85"/>
      <c r="M33" s="86">
        <f t="shared" si="3"/>
        <v>166</v>
      </c>
      <c r="N33" s="84" t="str">
        <f>IF($E$5="","",IF(AND(VLOOKUP($E$5,攻牙基線總表!$A$2:$HC$981,M33,0)=0,$F33=0),"",IF(VLOOKUP($E$5,攻牙基線總表!$A$2:$HC$981,M33,0)=0,"0",VLOOKUP($E$5,攻牙基線總表!$A$2:$HC$981,M33,0))))</f>
        <v/>
      </c>
      <c r="O33" s="84"/>
      <c r="P33" s="85"/>
      <c r="Q33" s="86">
        <f t="shared" si="4"/>
        <v>167</v>
      </c>
      <c r="R33" s="84" t="str">
        <f>IF($E$5="","",IF(AND(VLOOKUP($E$5,攻牙基線總表!$A$2:$HC$981,Q33,0)=0,$F33=0),"",IF(VLOOKUP($E$5,攻牙基線總表!$A$2:$HC$981,Q33,0)=0,"0",VLOOKUP($E$5,攻牙基線總表!$A$2:$HC$981,Q33,0))))</f>
        <v/>
      </c>
      <c r="S33" s="84"/>
      <c r="T33" s="85"/>
      <c r="U33" s="86">
        <f t="shared" si="5"/>
        <v>168</v>
      </c>
      <c r="V33" s="84" t="str">
        <f>IF($E$5="","",IF(AND(VLOOKUP($E$5,攻牙基線總表!$A$2:$HC$981,U33,0)=0,$F33=0),"",IF(VLOOKUP($E$5,攻牙基線總表!$A$2:$HC$981,U33,0)=0,"0",VLOOKUP($E$5,攻牙基線總表!$A$2:$HC$981,U33,0))))</f>
        <v/>
      </c>
      <c r="W33" s="84"/>
      <c r="X33" s="87"/>
    </row>
    <row r="34" spans="1:267" ht="28.35" customHeight="1">
      <c r="A34" s="2">
        <f t="shared" si="0"/>
        <v>170</v>
      </c>
      <c r="B34" s="78" t="str">
        <f>IFERROR(VLOOKUP($E$5,攻牙基線總表!$A$2:$HC$981,$A34,0),"")</f>
        <v/>
      </c>
      <c r="C34" s="79"/>
      <c r="D34" s="79"/>
      <c r="E34" s="88">
        <f t="shared" si="1"/>
        <v>171</v>
      </c>
      <c r="F34" s="81" t="str">
        <f>IFERROR(VLOOKUP($E$5,攻牙基線總表!$A$2:$HC$981,$E34,0),"")</f>
        <v/>
      </c>
      <c r="G34" s="81"/>
      <c r="H34" s="82"/>
      <c r="I34" s="86">
        <f t="shared" si="2"/>
        <v>172</v>
      </c>
      <c r="J34" s="84" t="str">
        <f>IF($E$5="","",IF(AND(VLOOKUP($E$5,攻牙基線總表!$A$2:$HC$981,I34,0)=0,$F34=0),"",IF(VLOOKUP($E$5,攻牙基線總表!$A$2:$HC$981,I34,0)=0,"0",VLOOKUP($E$5,攻牙基線總表!$A$2:$HC$981,I34,0))))</f>
        <v/>
      </c>
      <c r="K34" s="84"/>
      <c r="L34" s="85"/>
      <c r="M34" s="86">
        <f t="shared" si="3"/>
        <v>173</v>
      </c>
      <c r="N34" s="84" t="str">
        <f>IF($E$5="","",IF(AND(VLOOKUP($E$5,攻牙基線總表!$A$2:$HC$981,M34,0)=0,$F34=0),"",IF(VLOOKUP($E$5,攻牙基線總表!$A$2:$HC$981,M34,0)=0,"0",VLOOKUP($E$5,攻牙基線總表!$A$2:$HC$981,M34,0))))</f>
        <v/>
      </c>
      <c r="O34" s="84"/>
      <c r="P34" s="85"/>
      <c r="Q34" s="86">
        <f t="shared" si="4"/>
        <v>174</v>
      </c>
      <c r="R34" s="84" t="str">
        <f>IF($E$5="","",IF(AND(VLOOKUP($E$5,攻牙基線總表!$A$2:$HC$981,Q34,0)=0,$F34=0),"",IF(VLOOKUP($E$5,攻牙基線總表!$A$2:$HC$981,Q34,0)=0,"0",VLOOKUP($E$5,攻牙基線總表!$A$2:$HC$981,Q34,0))))</f>
        <v/>
      </c>
      <c r="S34" s="84"/>
      <c r="T34" s="85"/>
      <c r="U34" s="86">
        <f t="shared" si="5"/>
        <v>175</v>
      </c>
      <c r="V34" s="84" t="str">
        <f>IF($E$5="","",IF(AND(VLOOKUP($E$5,攻牙基線總表!$A$2:$HC$981,U34,0)=0,$F34=0),"",IF(VLOOKUP($E$5,攻牙基線總表!$A$2:$HC$981,U34,0)=0,"0",VLOOKUP($E$5,攻牙基線總表!$A$2:$HC$981,U34,0))))</f>
        <v/>
      </c>
      <c r="W34" s="84"/>
      <c r="X34" s="87"/>
    </row>
    <row r="35" spans="1:267" ht="28.35" customHeight="1">
      <c r="A35" s="2">
        <f t="shared" si="0"/>
        <v>177</v>
      </c>
      <c r="B35" s="78" t="str">
        <f>IFERROR(VLOOKUP($E$5,攻牙基線總表!$A$2:$HC$981,$A35,0),"")</f>
        <v/>
      </c>
      <c r="C35" s="79"/>
      <c r="D35" s="79"/>
      <c r="E35" s="88">
        <f t="shared" si="1"/>
        <v>178</v>
      </c>
      <c r="F35" s="81" t="str">
        <f>IFERROR(VLOOKUP($E$5,攻牙基線總表!$A$2:$HC$981,$E35,0),"")</f>
        <v/>
      </c>
      <c r="G35" s="81"/>
      <c r="H35" s="82"/>
      <c r="I35" s="86">
        <f t="shared" si="2"/>
        <v>179</v>
      </c>
      <c r="J35" s="84" t="str">
        <f>IF($E$5="","",IF(AND(VLOOKUP($E$5,攻牙基線總表!$A$2:$HC$981,I35,0)=0,$F35=0),"",IF(VLOOKUP($E$5,攻牙基線總表!$A$2:$HC$981,I35,0)=0,"0",VLOOKUP($E$5,攻牙基線總表!$A$2:$HC$981,I35,0))))</f>
        <v/>
      </c>
      <c r="K35" s="84"/>
      <c r="L35" s="85"/>
      <c r="M35" s="86">
        <f t="shared" si="3"/>
        <v>180</v>
      </c>
      <c r="N35" s="84" t="str">
        <f>IF($E$5="","",IF(AND(VLOOKUP($E$5,攻牙基線總表!$A$2:$HC$981,M35,0)=0,$F35=0),"",IF(VLOOKUP($E$5,攻牙基線總表!$A$2:$HC$981,M35,0)=0,"0",VLOOKUP($E$5,攻牙基線總表!$A$2:$HC$981,M35,0))))</f>
        <v/>
      </c>
      <c r="O35" s="84"/>
      <c r="P35" s="85"/>
      <c r="Q35" s="86">
        <f t="shared" si="4"/>
        <v>181</v>
      </c>
      <c r="R35" s="84" t="str">
        <f>IF($E$5="","",IF(AND(VLOOKUP($E$5,攻牙基線總表!$A$2:$HC$981,Q35,0)=0,$F35=0),"",IF(VLOOKUP($E$5,攻牙基線總表!$A$2:$HC$981,Q35,0)=0,"0",VLOOKUP($E$5,攻牙基線總表!$A$2:$HC$981,Q35,0))))</f>
        <v/>
      </c>
      <c r="S35" s="84"/>
      <c r="T35" s="85"/>
      <c r="U35" s="86">
        <f t="shared" si="5"/>
        <v>182</v>
      </c>
      <c r="V35" s="84" t="str">
        <f>IF($E$5="","",IF(AND(VLOOKUP($E$5,攻牙基線總表!$A$2:$HC$981,U35,0)=0,$F35=0),"",IF(VLOOKUP($E$5,攻牙基線總表!$A$2:$HC$981,U35,0)=0,"0",VLOOKUP($E$5,攻牙基線總表!$A$2:$HC$981,U35,0))))</f>
        <v/>
      </c>
      <c r="W35" s="84"/>
      <c r="X35" s="87"/>
    </row>
    <row r="36" spans="1:267" ht="28.35" customHeight="1">
      <c r="A36" s="2">
        <f t="shared" si="0"/>
        <v>184</v>
      </c>
      <c r="B36" s="78" t="str">
        <f>IFERROR(VLOOKUP($E$5,攻牙基線總表!$A$2:$HC$981,$A36,0),"")</f>
        <v/>
      </c>
      <c r="C36" s="79"/>
      <c r="D36" s="79"/>
      <c r="E36" s="88">
        <f t="shared" si="1"/>
        <v>185</v>
      </c>
      <c r="F36" s="81" t="str">
        <f>IFERROR(VLOOKUP($E$5,攻牙基線總表!$A$2:$HC$981,$E36,0),"")</f>
        <v/>
      </c>
      <c r="G36" s="81"/>
      <c r="H36" s="82"/>
      <c r="I36" s="86">
        <f t="shared" si="2"/>
        <v>186</v>
      </c>
      <c r="J36" s="84" t="str">
        <f>IF($E$5="","",IF(AND(VLOOKUP($E$5,攻牙基線總表!$A$2:$HC$981,I36,0)=0,$F36=0),"",IF(VLOOKUP($E$5,攻牙基線總表!$A$2:$HC$981,I36,0)=0,"0",VLOOKUP($E$5,攻牙基線總表!$A$2:$HC$981,I36,0))))</f>
        <v/>
      </c>
      <c r="K36" s="84"/>
      <c r="L36" s="85"/>
      <c r="M36" s="86">
        <f t="shared" si="3"/>
        <v>187</v>
      </c>
      <c r="N36" s="84" t="str">
        <f>IF($E$5="","",IF(AND(VLOOKUP($E$5,攻牙基線總表!$A$2:$HC$981,M36,0)=0,$F36=0),"",IF(VLOOKUP($E$5,攻牙基線總表!$A$2:$HC$981,M36,0)=0,"0",VLOOKUP($E$5,攻牙基線總表!$A$2:$HC$981,M36,0))))</f>
        <v/>
      </c>
      <c r="O36" s="84"/>
      <c r="P36" s="85"/>
      <c r="Q36" s="86">
        <f t="shared" si="4"/>
        <v>188</v>
      </c>
      <c r="R36" s="84" t="str">
        <f>IF($E$5="","",IF(AND(VLOOKUP($E$5,攻牙基線總表!$A$2:$HC$981,Q36,0)=0,$F36=0),"",IF(VLOOKUP($E$5,攻牙基線總表!$A$2:$HC$981,Q36,0)=0,"0",VLOOKUP($E$5,攻牙基線總表!$A$2:$HC$981,Q36,0))))</f>
        <v/>
      </c>
      <c r="S36" s="84"/>
      <c r="T36" s="85"/>
      <c r="U36" s="86">
        <f t="shared" si="5"/>
        <v>189</v>
      </c>
      <c r="V36" s="84" t="str">
        <f>IF($E$5="","",IF(AND(VLOOKUP($E$5,攻牙基線總表!$A$2:$HC$981,U36,0)=0,$F36=0),"",IF(VLOOKUP($E$5,攻牙基線總表!$A$2:$HC$981,U36,0)=0,"0",VLOOKUP($E$5,攻牙基線總表!$A$2:$HC$981,U36,0))))</f>
        <v/>
      </c>
      <c r="W36" s="84"/>
      <c r="X36" s="87"/>
    </row>
    <row r="37" spans="1:267" ht="28.35" customHeight="1">
      <c r="A37" s="2">
        <f t="shared" si="0"/>
        <v>191</v>
      </c>
      <c r="B37" s="78" t="str">
        <f>IFERROR(VLOOKUP($E$5,攻牙基線總表!$A$2:$HC$981,$A37,0),"")</f>
        <v/>
      </c>
      <c r="C37" s="79"/>
      <c r="D37" s="79"/>
      <c r="E37" s="88">
        <f t="shared" si="1"/>
        <v>192</v>
      </c>
      <c r="F37" s="81" t="str">
        <f>IFERROR(VLOOKUP($E$5,攻牙基線總表!$A$2:$HC$981,$E37,0),"")</f>
        <v/>
      </c>
      <c r="G37" s="81"/>
      <c r="H37" s="82"/>
      <c r="I37" s="86">
        <f t="shared" si="2"/>
        <v>193</v>
      </c>
      <c r="J37" s="84" t="str">
        <f>IF($E$5="","",IF(AND(VLOOKUP($E$5,攻牙基線總表!$A$2:$HC$981,I37,0)=0,$F37=0),"",IF(VLOOKUP($E$5,攻牙基線總表!$A$2:$HC$981,I37,0)=0,"0",VLOOKUP($E$5,攻牙基線總表!$A$2:$HC$981,I37,0))))</f>
        <v/>
      </c>
      <c r="K37" s="84"/>
      <c r="L37" s="85"/>
      <c r="M37" s="86">
        <f t="shared" si="3"/>
        <v>194</v>
      </c>
      <c r="N37" s="84" t="str">
        <f>IF($E$5="","",IF(AND(VLOOKUP($E$5,攻牙基線總表!$A$2:$HC$981,M37,0)=0,$F37=0),"",IF(VLOOKUP($E$5,攻牙基線總表!$A$2:$HC$981,M37,0)=0,"0",VLOOKUP($E$5,攻牙基線總表!$A$2:$HC$981,M37,0))))</f>
        <v/>
      </c>
      <c r="O37" s="84"/>
      <c r="P37" s="85"/>
      <c r="Q37" s="86">
        <f t="shared" si="4"/>
        <v>195</v>
      </c>
      <c r="R37" s="84" t="str">
        <f>IF($E$5="","",IF(AND(VLOOKUP($E$5,攻牙基線總表!$A$2:$HC$981,Q37,0)=0,$F37=0),"",IF(VLOOKUP($E$5,攻牙基線總表!$A$2:$HC$981,Q37,0)=0,"0",VLOOKUP($E$5,攻牙基線總表!$A$2:$HC$981,Q37,0))))</f>
        <v/>
      </c>
      <c r="S37" s="84"/>
      <c r="T37" s="85"/>
      <c r="U37" s="86">
        <f t="shared" si="5"/>
        <v>196</v>
      </c>
      <c r="V37" s="84" t="str">
        <f>IF($E$5="","",IF(AND(VLOOKUP($E$5,攻牙基線總表!$A$2:$HC$981,U37,0)=0,$F37=0),"",IF(VLOOKUP($E$5,攻牙基線總表!$A$2:$HC$981,U37,0)=0,"0",VLOOKUP($E$5,攻牙基線總表!$A$2:$HC$981,U37,0))))</f>
        <v/>
      </c>
      <c r="W37" s="84"/>
      <c r="X37" s="87"/>
    </row>
    <row r="38" spans="1:267" ht="28.35" customHeight="1">
      <c r="A38" s="2">
        <f t="shared" si="0"/>
        <v>198</v>
      </c>
      <c r="B38" s="78" t="str">
        <f>IFERROR(VLOOKUP($E$5,攻牙基線總表!$A$2:$HC$981,$A38,0),"")</f>
        <v/>
      </c>
      <c r="C38" s="79"/>
      <c r="D38" s="79"/>
      <c r="E38" s="88">
        <f t="shared" si="1"/>
        <v>199</v>
      </c>
      <c r="F38" s="81" t="str">
        <f>IFERROR(VLOOKUP($E$5,攻牙基線總表!$A$2:$HC$981,$E38,0),"")</f>
        <v/>
      </c>
      <c r="G38" s="81"/>
      <c r="H38" s="82"/>
      <c r="I38" s="86">
        <f t="shared" si="2"/>
        <v>200</v>
      </c>
      <c r="J38" s="84" t="str">
        <f>IF($E$5="","",IF(AND(VLOOKUP($E$5,攻牙基線總表!$A$2:$HC$981,I38,0)=0,$F38=0),"",IF(VLOOKUP($E$5,攻牙基線總表!$A$2:$HC$981,I38,0)=0,"0",VLOOKUP($E$5,攻牙基線總表!$A$2:$HC$981,I38,0))))</f>
        <v/>
      </c>
      <c r="K38" s="84"/>
      <c r="L38" s="85"/>
      <c r="M38" s="86">
        <f t="shared" si="3"/>
        <v>201</v>
      </c>
      <c r="N38" s="84" t="str">
        <f>IF($E$5="","",IF(AND(VLOOKUP($E$5,攻牙基線總表!$A$2:$HC$981,M38,0)=0,$F38=0),"",IF(VLOOKUP($E$5,攻牙基線總表!$A$2:$HC$981,M38,0)=0,"0",VLOOKUP($E$5,攻牙基線總表!$A$2:$HC$981,M38,0))))</f>
        <v/>
      </c>
      <c r="O38" s="84"/>
      <c r="P38" s="85"/>
      <c r="Q38" s="86">
        <f t="shared" si="4"/>
        <v>202</v>
      </c>
      <c r="R38" s="84" t="str">
        <f>IF($E$5="","",IF(AND(VLOOKUP($E$5,攻牙基線總表!$A$2:$HC$981,Q38,0)=0,$F38=0),"",IF(VLOOKUP($E$5,攻牙基線總表!$A$2:$HC$981,Q38,0)=0,"0",VLOOKUP($E$5,攻牙基線總表!$A$2:$HC$981,Q38,0))))</f>
        <v/>
      </c>
      <c r="S38" s="84"/>
      <c r="T38" s="85"/>
      <c r="U38" s="86">
        <f t="shared" si="5"/>
        <v>203</v>
      </c>
      <c r="V38" s="84" t="str">
        <f>IF($E$5="","",IF(AND(VLOOKUP($E$5,攻牙基線總表!$A$2:$HC$981,U38,0)=0,$F38=0),"",IF(VLOOKUP($E$5,攻牙基線總表!$A$2:$HC$981,U38,0)=0,"0",VLOOKUP($E$5,攻牙基線總表!$A$2:$HC$981,U38,0))))</f>
        <v/>
      </c>
      <c r="W38" s="84"/>
      <c r="X38" s="87"/>
    </row>
    <row r="39" spans="1:267" ht="28.35" customHeight="1" thickBot="1">
      <c r="A39" s="2">
        <f t="shared" si="0"/>
        <v>205</v>
      </c>
      <c r="B39" s="89" t="str">
        <f>IFERROR(VLOOKUP($E$5,攻牙基線總表!$A$2:$HC$981,$A39,0),"")</f>
        <v/>
      </c>
      <c r="C39" s="90"/>
      <c r="D39" s="90"/>
      <c r="E39" s="112">
        <f t="shared" si="1"/>
        <v>206</v>
      </c>
      <c r="F39" s="91" t="str">
        <f>IFERROR(VLOOKUP($E$5,攻牙基線總表!$A$2:$HC$981,$E39,0),"")</f>
        <v/>
      </c>
      <c r="G39" s="91"/>
      <c r="H39" s="92"/>
      <c r="I39" s="113">
        <f t="shared" si="2"/>
        <v>207</v>
      </c>
      <c r="J39" s="94" t="str">
        <f>IF($E$5="","",IF(AND(VLOOKUP($E$5,攻牙基線總表!$A$2:$HC$981,I39,0)=0,$F39=0),"",IF(VLOOKUP($E$5,攻牙基線總表!$A$2:$HC$981,I39,0)=0,"0",VLOOKUP($E$5,攻牙基線總表!$A$2:$HC$981,I39,0))))</f>
        <v/>
      </c>
      <c r="K39" s="94"/>
      <c r="L39" s="95"/>
      <c r="M39" s="113">
        <f t="shared" si="3"/>
        <v>208</v>
      </c>
      <c r="N39" s="94" t="str">
        <f>IF($E$5="","",IF(AND(VLOOKUP($E$5,攻牙基線總表!$A$2:$HC$981,M39,0)=0,$F39=0),"",IF(VLOOKUP($E$5,攻牙基線總表!$A$2:$HC$981,M39,0)=0,"0",VLOOKUP($E$5,攻牙基線總表!$A$2:$HC$981,M39,0))))</f>
        <v/>
      </c>
      <c r="O39" s="94"/>
      <c r="P39" s="95"/>
      <c r="Q39" s="113">
        <f t="shared" si="4"/>
        <v>209</v>
      </c>
      <c r="R39" s="94" t="str">
        <f>IF($E$5="","",IF(AND(VLOOKUP($E$5,攻牙基線總表!$A$2:$HC$981,Q39,0)=0,$F39=0),"",IF(VLOOKUP($E$5,攻牙基線總表!$A$2:$HC$981,Q39,0)=0,"0",VLOOKUP($E$5,攻牙基線總表!$A$2:$HC$981,Q39,0))))</f>
        <v/>
      </c>
      <c r="S39" s="94"/>
      <c r="T39" s="95"/>
      <c r="U39" s="113">
        <f t="shared" si="5"/>
        <v>210</v>
      </c>
      <c r="V39" s="94" t="str">
        <f>IF($E$5="","",IF(AND(VLOOKUP($E$5,攻牙基線總表!$A$2:$HC$981,U39,0)=0,$F39=0),"",IF(VLOOKUP($E$5,攻牙基線總表!$A$2:$HC$981,U39,0)=0,"0",VLOOKUP($E$5,攻牙基線總表!$A$2:$HC$981,U39,0))))</f>
        <v/>
      </c>
      <c r="W39" s="94"/>
      <c r="X39" s="96"/>
    </row>
    <row r="40" spans="1:267" ht="20.100000000000001" customHeight="1">
      <c r="B40" s="107"/>
      <c r="C40" s="107"/>
      <c r="D40" s="107"/>
      <c r="E40" s="108"/>
      <c r="F40" s="109"/>
      <c r="G40" s="109"/>
      <c r="H40" s="109"/>
      <c r="I40" s="110"/>
      <c r="J40" s="109"/>
      <c r="K40" s="109"/>
      <c r="L40" s="109"/>
      <c r="M40" s="110"/>
      <c r="N40" s="109"/>
      <c r="O40" s="109"/>
      <c r="P40" s="109"/>
      <c r="Q40" s="110"/>
      <c r="R40" s="109"/>
      <c r="S40" s="109"/>
      <c r="T40" s="109"/>
      <c r="U40" s="93"/>
      <c r="V40" s="111" t="s">
        <v>74</v>
      </c>
      <c r="W40" s="111"/>
      <c r="X40" s="111"/>
    </row>
    <row r="41" spans="1:267" ht="28.35" customHeight="1">
      <c r="B41" s="41" t="s">
        <v>25</v>
      </c>
      <c r="C41" s="41"/>
      <c r="D41" s="41"/>
      <c r="J41" s="41">
        <f>SUM(J10:L39)</f>
        <v>0</v>
      </c>
      <c r="K41" s="41"/>
      <c r="L41" s="41"/>
      <c r="R41" s="41">
        <f>SUM(R10:T39)</f>
        <v>0</v>
      </c>
      <c r="S41" s="41"/>
      <c r="T41" s="41"/>
      <c r="AG41" s="2" t="str">
        <f t="shared" ref="AG41:AG57" si="6">IF(AF41=0,"",IF(SIGN(AF41-AE41)=-1,AF41,AF41-AE41))</f>
        <v/>
      </c>
      <c r="AP41" s="2" t="str">
        <f t="shared" ref="AP41:AP57" si="7">IF(AO41=0,"",IF(SIGN(AO41-AN41)=-1,AO41,AO41-AN41))</f>
        <v/>
      </c>
      <c r="AY41" s="2" t="str">
        <f t="shared" ref="AY41:AY57" si="8">IF(AX41=0,"",IF(SIGN(AX41-AW41)=-1,AX41,AX41-AW41))</f>
        <v/>
      </c>
      <c r="BH41" s="2" t="str">
        <f t="shared" ref="BH41:BH57" si="9">IF(BG41=0,"",IF(SIGN(BG41-BF41)=-1,BG41,BG41-BF41))</f>
        <v/>
      </c>
      <c r="BQ41" s="2" t="str">
        <f t="shared" ref="BQ41:BQ57" si="10">IF(BP41=0,"",IF(SIGN(BP41-BO41)=-1,BP41,BP41-BO41))</f>
        <v/>
      </c>
      <c r="BZ41" s="2" t="str">
        <f t="shared" ref="BZ41:BZ57" si="11">IF(BY41=0,"",IF(SIGN(BY41-BX41)=-1,BY41,BY41-BX41))</f>
        <v/>
      </c>
      <c r="CI41" s="2" t="str">
        <f t="shared" ref="CI41:CI57" si="12">IF(CH41=0,"",IF(SIGN(CH41-CG41)=-1,CH41,CH41-CG41))</f>
        <v/>
      </c>
      <c r="CR41" s="2" t="str">
        <f t="shared" ref="CR41:CR57" si="13">IF(CQ41=0,"",IF(SIGN(CQ41-CP41)=-1,CQ41,CQ41-CP41))</f>
        <v/>
      </c>
      <c r="DA41" s="2" t="str">
        <f t="shared" ref="DA41:DA57" si="14">IF(CZ41=0,"",IF(SIGN(CZ41-CY41)=-1,CZ41,CZ41-CY41))</f>
        <v/>
      </c>
      <c r="DJ41" s="2" t="str">
        <f t="shared" ref="DJ41:DJ57" si="15">IF(DI41=0,"",IF(SIGN(DI41-DH41)=-1,DI41,DI41-DH41))</f>
        <v/>
      </c>
      <c r="DS41" s="2" t="str">
        <f t="shared" ref="DS41:DS57" si="16">IF(DR41=0,"",IF(SIGN(DR41-DQ41)=-1,DR41,DR41-DQ41))</f>
        <v/>
      </c>
      <c r="EB41" s="2" t="str">
        <f t="shared" ref="EB41:EB57" si="17">IF(EA41=0,"",IF(SIGN(EA41-DZ41)=-1,EA41,EA41-DZ41))</f>
        <v/>
      </c>
      <c r="EK41" s="2" t="str">
        <f t="shared" ref="EK41:EK57" si="18">IF(EJ41=0,"",IF(SIGN(EJ41-EI41)=-1,EJ41,EJ41-EI41))</f>
        <v/>
      </c>
      <c r="ET41" s="2" t="str">
        <f t="shared" ref="ET41:ET57" si="19">IF(ES41=0,"",IF(SIGN(ES41-ER41)=-1,ES41,ES41-ER41))</f>
        <v/>
      </c>
      <c r="FC41" s="2" t="str">
        <f t="shared" ref="FC41:FC57" si="20">IF(FB41=0,"",IF(SIGN(FB41-FA41)=-1,FB41,FB41-FA41))</f>
        <v/>
      </c>
      <c r="FL41" s="2" t="str">
        <f t="shared" ref="FL41:FL57" si="21">IF(FK41=0,"",IF(SIGN(FK41-FJ41)=-1,FK41,FK41-FJ41))</f>
        <v/>
      </c>
      <c r="FU41" s="2" t="str">
        <f t="shared" ref="FU41:FU57" si="22">IF(FT41=0,"",IF(SIGN(FT41-FS41)=-1,FT41,FT41-FS41))</f>
        <v/>
      </c>
      <c r="GD41" s="2" t="str">
        <f t="shared" ref="GD41:GD57" si="23">IF(GC41=0,"",IF(SIGN(GC41-GB41)=-1,GC41,GC41-GB41))</f>
        <v/>
      </c>
      <c r="GM41" s="2" t="str">
        <f t="shared" ref="GM41:GM57" si="24">IF(GL41=0,"",IF(SIGN(GL41-GK41)=-1,GL41,GL41-GK41))</f>
        <v/>
      </c>
      <c r="GV41" s="2" t="str">
        <f t="shared" ref="GV41:GV57" si="25">IF(GU41=0,"",IF(SIGN(GU41-GT41)=-1,GU41,GU41-GT41))</f>
        <v/>
      </c>
      <c r="HE41" s="2" t="str">
        <f t="shared" ref="HE41:HE57" si="26">IF(HD41=0,"",IF(SIGN(HD41-HC41)=-1,HD41,HD41-HC41))</f>
        <v/>
      </c>
      <c r="HN41" s="2" t="str">
        <f t="shared" ref="HN41:HN57" si="27">IF(HM41=0,"",IF(SIGN(HM41-HL41)=-1,HM41,HM41-HL41))</f>
        <v/>
      </c>
      <c r="HW41" s="2" t="str">
        <f t="shared" ref="HW41:HW57" si="28">IF(HV41=0,"",IF(SIGN(HV41-HU41)=-1,HV41,HV41-HU41))</f>
        <v/>
      </c>
      <c r="IF41" s="2" t="str">
        <f t="shared" ref="IF41:IF57" si="29">IF(IE41=0,"",IF(SIGN(IE41-ID41)=-1,IE41,IE41-ID41))</f>
        <v/>
      </c>
      <c r="IO41" s="2" t="str">
        <f t="shared" ref="IO41:IO57" si="30">IF(IN41=0,"",IF(SIGN(IN41-IM41)=-1,IN41,IN41-IM41))</f>
        <v/>
      </c>
      <c r="IX41" s="2" t="str">
        <f t="shared" ref="IX41:IX57" si="31">IF(IW41=0,"",IF(SIGN(IW41-IV41)=-1,IW41,IW41-IV41))</f>
        <v/>
      </c>
      <c r="JG41" s="2" t="str">
        <f t="shared" ref="JG41:JG57" si="32">IF(JF41=0,"",IF(SIGN(JF41-JE41)=-1,JF41,JF41-JE41))</f>
        <v/>
      </c>
    </row>
    <row r="42" spans="1:267" ht="28.35" customHeight="1">
      <c r="AG42" s="2" t="str">
        <f t="shared" si="6"/>
        <v/>
      </c>
      <c r="AP42" s="2" t="str">
        <f t="shared" si="7"/>
        <v/>
      </c>
      <c r="AY42" s="2" t="str">
        <f t="shared" si="8"/>
        <v/>
      </c>
      <c r="BH42" s="2" t="str">
        <f t="shared" si="9"/>
        <v/>
      </c>
      <c r="BQ42" s="2" t="str">
        <f t="shared" si="10"/>
        <v/>
      </c>
      <c r="BZ42" s="2" t="str">
        <f t="shared" si="11"/>
        <v/>
      </c>
      <c r="CI42" s="2" t="str">
        <f t="shared" si="12"/>
        <v/>
      </c>
      <c r="CR42" s="2" t="str">
        <f t="shared" si="13"/>
        <v/>
      </c>
      <c r="DA42" s="2" t="str">
        <f t="shared" si="14"/>
        <v/>
      </c>
      <c r="DJ42" s="2" t="str">
        <f t="shared" si="15"/>
        <v/>
      </c>
      <c r="DS42" s="2" t="str">
        <f t="shared" si="16"/>
        <v/>
      </c>
      <c r="EB42" s="2" t="str">
        <f t="shared" si="17"/>
        <v/>
      </c>
      <c r="EK42" s="2" t="str">
        <f t="shared" si="18"/>
        <v/>
      </c>
      <c r="ET42" s="2" t="str">
        <f t="shared" si="19"/>
        <v/>
      </c>
      <c r="FC42" s="2" t="str">
        <f t="shared" si="20"/>
        <v/>
      </c>
      <c r="FL42" s="2" t="str">
        <f t="shared" si="21"/>
        <v/>
      </c>
      <c r="FU42" s="2" t="str">
        <f t="shared" si="22"/>
        <v/>
      </c>
      <c r="GD42" s="2" t="str">
        <f t="shared" si="23"/>
        <v/>
      </c>
      <c r="GM42" s="2" t="str">
        <f t="shared" si="24"/>
        <v/>
      </c>
      <c r="GV42" s="2" t="str">
        <f t="shared" si="25"/>
        <v/>
      </c>
      <c r="HE42" s="2" t="str">
        <f t="shared" si="26"/>
        <v/>
      </c>
      <c r="HN42" s="2" t="str">
        <f t="shared" si="27"/>
        <v/>
      </c>
      <c r="HW42" s="2" t="str">
        <f t="shared" si="28"/>
        <v/>
      </c>
      <c r="IF42" s="2" t="str">
        <f t="shared" si="29"/>
        <v/>
      </c>
      <c r="IO42" s="2" t="str">
        <f t="shared" si="30"/>
        <v/>
      </c>
      <c r="IX42" s="2" t="str">
        <f t="shared" si="31"/>
        <v/>
      </c>
      <c r="JG42" s="2" t="str">
        <f t="shared" si="32"/>
        <v/>
      </c>
    </row>
    <row r="43" spans="1:267" ht="28.35" customHeight="1">
      <c r="AG43" s="2" t="str">
        <f t="shared" si="6"/>
        <v/>
      </c>
      <c r="AP43" s="2" t="str">
        <f t="shared" si="7"/>
        <v/>
      </c>
      <c r="AY43" s="2" t="str">
        <f t="shared" si="8"/>
        <v/>
      </c>
      <c r="BH43" s="2" t="str">
        <f t="shared" si="9"/>
        <v/>
      </c>
      <c r="BQ43" s="2" t="str">
        <f t="shared" si="10"/>
        <v/>
      </c>
      <c r="BZ43" s="2" t="str">
        <f t="shared" si="11"/>
        <v/>
      </c>
      <c r="CI43" s="2" t="str">
        <f t="shared" si="12"/>
        <v/>
      </c>
      <c r="CR43" s="2" t="str">
        <f t="shared" si="13"/>
        <v/>
      </c>
      <c r="DA43" s="2" t="str">
        <f t="shared" si="14"/>
        <v/>
      </c>
      <c r="DJ43" s="2" t="str">
        <f t="shared" si="15"/>
        <v/>
      </c>
      <c r="DS43" s="2" t="str">
        <f t="shared" si="16"/>
        <v/>
      </c>
      <c r="EB43" s="2" t="str">
        <f t="shared" si="17"/>
        <v/>
      </c>
      <c r="EK43" s="2" t="str">
        <f t="shared" si="18"/>
        <v/>
      </c>
      <c r="ET43" s="2" t="str">
        <f t="shared" si="19"/>
        <v/>
      </c>
      <c r="FC43" s="2" t="str">
        <f t="shared" si="20"/>
        <v/>
      </c>
      <c r="FL43" s="2" t="str">
        <f t="shared" si="21"/>
        <v/>
      </c>
      <c r="FU43" s="2" t="str">
        <f t="shared" si="22"/>
        <v/>
      </c>
      <c r="GD43" s="2" t="str">
        <f t="shared" si="23"/>
        <v/>
      </c>
      <c r="GM43" s="2" t="str">
        <f t="shared" si="24"/>
        <v/>
      </c>
      <c r="GV43" s="2" t="str">
        <f t="shared" si="25"/>
        <v/>
      </c>
      <c r="HE43" s="2" t="str">
        <f t="shared" si="26"/>
        <v/>
      </c>
      <c r="HN43" s="2" t="str">
        <f t="shared" si="27"/>
        <v/>
      </c>
      <c r="HW43" s="2" t="str">
        <f t="shared" si="28"/>
        <v/>
      </c>
      <c r="IF43" s="2" t="str">
        <f t="shared" si="29"/>
        <v/>
      </c>
      <c r="IO43" s="2" t="str">
        <f t="shared" si="30"/>
        <v/>
      </c>
      <c r="IX43" s="2" t="str">
        <f t="shared" si="31"/>
        <v/>
      </c>
      <c r="JG43" s="2" t="str">
        <f t="shared" si="32"/>
        <v/>
      </c>
    </row>
    <row r="44" spans="1:267" ht="28.35" customHeight="1">
      <c r="AG44" s="2" t="str">
        <f t="shared" si="6"/>
        <v/>
      </c>
      <c r="AP44" s="2" t="str">
        <f t="shared" si="7"/>
        <v/>
      </c>
      <c r="AY44" s="2" t="str">
        <f t="shared" si="8"/>
        <v/>
      </c>
      <c r="BH44" s="2" t="str">
        <f t="shared" si="9"/>
        <v/>
      </c>
      <c r="BQ44" s="2" t="str">
        <f t="shared" si="10"/>
        <v/>
      </c>
      <c r="BZ44" s="2" t="str">
        <f t="shared" si="11"/>
        <v/>
      </c>
      <c r="CI44" s="2" t="str">
        <f t="shared" si="12"/>
        <v/>
      </c>
      <c r="CR44" s="2" t="str">
        <f t="shared" si="13"/>
        <v/>
      </c>
      <c r="DA44" s="2" t="str">
        <f t="shared" si="14"/>
        <v/>
      </c>
      <c r="DJ44" s="2" t="str">
        <f t="shared" si="15"/>
        <v/>
      </c>
      <c r="DS44" s="2" t="str">
        <f t="shared" si="16"/>
        <v/>
      </c>
      <c r="EB44" s="2" t="str">
        <f t="shared" si="17"/>
        <v/>
      </c>
      <c r="EK44" s="2" t="str">
        <f t="shared" si="18"/>
        <v/>
      </c>
      <c r="ET44" s="2" t="str">
        <f t="shared" si="19"/>
        <v/>
      </c>
      <c r="FC44" s="2" t="str">
        <f t="shared" si="20"/>
        <v/>
      </c>
      <c r="FL44" s="2" t="str">
        <f t="shared" si="21"/>
        <v/>
      </c>
      <c r="FU44" s="2" t="str">
        <f t="shared" si="22"/>
        <v/>
      </c>
      <c r="GD44" s="2" t="str">
        <f t="shared" si="23"/>
        <v/>
      </c>
      <c r="GM44" s="2" t="str">
        <f t="shared" si="24"/>
        <v/>
      </c>
      <c r="GV44" s="2" t="str">
        <f t="shared" si="25"/>
        <v/>
      </c>
      <c r="HE44" s="2" t="str">
        <f t="shared" si="26"/>
        <v/>
      </c>
      <c r="HN44" s="2" t="str">
        <f t="shared" si="27"/>
        <v/>
      </c>
      <c r="HW44" s="2" t="str">
        <f t="shared" si="28"/>
        <v/>
      </c>
      <c r="IF44" s="2" t="str">
        <f t="shared" si="29"/>
        <v/>
      </c>
      <c r="IO44" s="2" t="str">
        <f t="shared" si="30"/>
        <v/>
      </c>
      <c r="IX44" s="2" t="str">
        <f t="shared" si="31"/>
        <v/>
      </c>
      <c r="JG44" s="2" t="str">
        <f t="shared" si="32"/>
        <v/>
      </c>
    </row>
    <row r="45" spans="1:267" ht="28.35" customHeight="1">
      <c r="AG45" s="2" t="str">
        <f t="shared" si="6"/>
        <v/>
      </c>
      <c r="AP45" s="2" t="str">
        <f t="shared" si="7"/>
        <v/>
      </c>
      <c r="AY45" s="2" t="str">
        <f t="shared" si="8"/>
        <v/>
      </c>
      <c r="BH45" s="2" t="str">
        <f t="shared" si="9"/>
        <v/>
      </c>
      <c r="BQ45" s="2" t="str">
        <f t="shared" si="10"/>
        <v/>
      </c>
      <c r="BZ45" s="2" t="str">
        <f t="shared" si="11"/>
        <v/>
      </c>
      <c r="CI45" s="2" t="str">
        <f t="shared" si="12"/>
        <v/>
      </c>
      <c r="CR45" s="2" t="str">
        <f t="shared" si="13"/>
        <v/>
      </c>
      <c r="DA45" s="2" t="str">
        <f t="shared" si="14"/>
        <v/>
      </c>
      <c r="DJ45" s="2" t="str">
        <f t="shared" si="15"/>
        <v/>
      </c>
      <c r="DS45" s="2" t="str">
        <f t="shared" si="16"/>
        <v/>
      </c>
      <c r="EB45" s="2" t="str">
        <f t="shared" si="17"/>
        <v/>
      </c>
      <c r="EK45" s="2" t="str">
        <f t="shared" si="18"/>
        <v/>
      </c>
      <c r="ET45" s="2" t="str">
        <f t="shared" si="19"/>
        <v/>
      </c>
      <c r="FC45" s="2" t="str">
        <f t="shared" si="20"/>
        <v/>
      </c>
      <c r="FL45" s="2" t="str">
        <f t="shared" si="21"/>
        <v/>
      </c>
      <c r="FU45" s="2" t="str">
        <f t="shared" si="22"/>
        <v/>
      </c>
      <c r="GD45" s="2" t="str">
        <f t="shared" si="23"/>
        <v/>
      </c>
      <c r="GM45" s="2" t="str">
        <f t="shared" si="24"/>
        <v/>
      </c>
      <c r="GV45" s="2" t="str">
        <f t="shared" si="25"/>
        <v/>
      </c>
      <c r="HE45" s="2" t="str">
        <f t="shared" si="26"/>
        <v/>
      </c>
      <c r="HN45" s="2" t="str">
        <f t="shared" si="27"/>
        <v/>
      </c>
      <c r="HW45" s="2" t="str">
        <f t="shared" si="28"/>
        <v/>
      </c>
      <c r="IF45" s="2" t="str">
        <f t="shared" si="29"/>
        <v/>
      </c>
      <c r="IO45" s="2" t="str">
        <f t="shared" si="30"/>
        <v/>
      </c>
      <c r="IX45" s="2" t="str">
        <f t="shared" si="31"/>
        <v/>
      </c>
      <c r="JG45" s="2" t="str">
        <f t="shared" si="32"/>
        <v/>
      </c>
    </row>
    <row r="46" spans="1:267" ht="28.35" customHeight="1">
      <c r="AG46" s="2" t="str">
        <f t="shared" si="6"/>
        <v/>
      </c>
      <c r="AP46" s="2" t="str">
        <f t="shared" si="7"/>
        <v/>
      </c>
      <c r="AY46" s="2" t="str">
        <f t="shared" si="8"/>
        <v/>
      </c>
      <c r="BH46" s="2" t="str">
        <f t="shared" si="9"/>
        <v/>
      </c>
      <c r="BQ46" s="2" t="str">
        <f t="shared" si="10"/>
        <v/>
      </c>
      <c r="BZ46" s="2" t="str">
        <f t="shared" si="11"/>
        <v/>
      </c>
      <c r="CI46" s="2" t="str">
        <f t="shared" si="12"/>
        <v/>
      </c>
      <c r="CR46" s="2" t="str">
        <f t="shared" si="13"/>
        <v/>
      </c>
      <c r="DA46" s="2" t="str">
        <f t="shared" si="14"/>
        <v/>
      </c>
      <c r="DJ46" s="2" t="str">
        <f t="shared" si="15"/>
        <v/>
      </c>
      <c r="DS46" s="2" t="str">
        <f t="shared" si="16"/>
        <v/>
      </c>
      <c r="EB46" s="2" t="str">
        <f t="shared" si="17"/>
        <v/>
      </c>
      <c r="EK46" s="2" t="str">
        <f t="shared" si="18"/>
        <v/>
      </c>
      <c r="ET46" s="2" t="str">
        <f t="shared" si="19"/>
        <v/>
      </c>
      <c r="FC46" s="2" t="str">
        <f t="shared" si="20"/>
        <v/>
      </c>
      <c r="FL46" s="2" t="str">
        <f t="shared" si="21"/>
        <v/>
      </c>
      <c r="FU46" s="2" t="str">
        <f t="shared" si="22"/>
        <v/>
      </c>
      <c r="GD46" s="2" t="str">
        <f t="shared" si="23"/>
        <v/>
      </c>
      <c r="GM46" s="2" t="str">
        <f t="shared" si="24"/>
        <v/>
      </c>
      <c r="GV46" s="2" t="str">
        <f t="shared" si="25"/>
        <v/>
      </c>
      <c r="HE46" s="2" t="str">
        <f t="shared" si="26"/>
        <v/>
      </c>
      <c r="HN46" s="2" t="str">
        <f t="shared" si="27"/>
        <v/>
      </c>
      <c r="HW46" s="2" t="str">
        <f t="shared" si="28"/>
        <v/>
      </c>
      <c r="IF46" s="2" t="str">
        <f t="shared" si="29"/>
        <v/>
      </c>
      <c r="IO46" s="2" t="str">
        <f t="shared" si="30"/>
        <v/>
      </c>
      <c r="IX46" s="2" t="str">
        <f t="shared" si="31"/>
        <v/>
      </c>
      <c r="JG46" s="2" t="str">
        <f t="shared" si="32"/>
        <v/>
      </c>
    </row>
    <row r="47" spans="1:267" ht="28.35" customHeight="1">
      <c r="AG47" s="2" t="str">
        <f t="shared" si="6"/>
        <v/>
      </c>
      <c r="AP47" s="2" t="str">
        <f t="shared" si="7"/>
        <v/>
      </c>
      <c r="AY47" s="2" t="str">
        <f t="shared" si="8"/>
        <v/>
      </c>
      <c r="BH47" s="2" t="str">
        <f t="shared" si="9"/>
        <v/>
      </c>
      <c r="BQ47" s="2" t="str">
        <f t="shared" si="10"/>
        <v/>
      </c>
      <c r="BZ47" s="2" t="str">
        <f t="shared" si="11"/>
        <v/>
      </c>
      <c r="CI47" s="2" t="str">
        <f t="shared" si="12"/>
        <v/>
      </c>
      <c r="CR47" s="2" t="str">
        <f t="shared" si="13"/>
        <v/>
      </c>
      <c r="DA47" s="2" t="str">
        <f t="shared" si="14"/>
        <v/>
      </c>
      <c r="DJ47" s="2" t="str">
        <f t="shared" si="15"/>
        <v/>
      </c>
      <c r="DS47" s="2" t="str">
        <f t="shared" si="16"/>
        <v/>
      </c>
      <c r="EB47" s="2" t="str">
        <f t="shared" si="17"/>
        <v/>
      </c>
      <c r="EK47" s="2" t="str">
        <f t="shared" si="18"/>
        <v/>
      </c>
      <c r="ET47" s="2" t="str">
        <f t="shared" si="19"/>
        <v/>
      </c>
      <c r="FC47" s="2" t="str">
        <f t="shared" si="20"/>
        <v/>
      </c>
      <c r="FL47" s="2" t="str">
        <f t="shared" si="21"/>
        <v/>
      </c>
      <c r="FU47" s="2" t="str">
        <f t="shared" si="22"/>
        <v/>
      </c>
      <c r="GD47" s="2" t="str">
        <f t="shared" si="23"/>
        <v/>
      </c>
      <c r="GM47" s="2" t="str">
        <f t="shared" si="24"/>
        <v/>
      </c>
      <c r="GV47" s="2" t="str">
        <f t="shared" si="25"/>
        <v/>
      </c>
      <c r="HE47" s="2" t="str">
        <f t="shared" si="26"/>
        <v/>
      </c>
      <c r="HN47" s="2" t="str">
        <f t="shared" si="27"/>
        <v/>
      </c>
      <c r="HW47" s="2" t="str">
        <f t="shared" si="28"/>
        <v/>
      </c>
      <c r="IF47" s="2" t="str">
        <f t="shared" si="29"/>
        <v/>
      </c>
      <c r="IO47" s="2" t="str">
        <f t="shared" si="30"/>
        <v/>
      </c>
      <c r="IX47" s="2" t="str">
        <f t="shared" si="31"/>
        <v/>
      </c>
      <c r="JG47" s="2" t="str">
        <f t="shared" si="32"/>
        <v/>
      </c>
    </row>
    <row r="48" spans="1:267" ht="28.35" customHeight="1">
      <c r="AG48" s="2" t="str">
        <f t="shared" si="6"/>
        <v/>
      </c>
      <c r="AP48" s="2" t="str">
        <f t="shared" si="7"/>
        <v/>
      </c>
      <c r="AY48" s="2" t="str">
        <f t="shared" si="8"/>
        <v/>
      </c>
      <c r="BH48" s="2" t="str">
        <f t="shared" si="9"/>
        <v/>
      </c>
      <c r="BQ48" s="2" t="str">
        <f t="shared" si="10"/>
        <v/>
      </c>
      <c r="BZ48" s="2" t="str">
        <f t="shared" si="11"/>
        <v/>
      </c>
      <c r="CI48" s="2" t="str">
        <f t="shared" si="12"/>
        <v/>
      </c>
      <c r="CR48" s="2" t="str">
        <f t="shared" si="13"/>
        <v/>
      </c>
      <c r="DA48" s="2" t="str">
        <f t="shared" si="14"/>
        <v/>
      </c>
      <c r="DJ48" s="2" t="str">
        <f t="shared" si="15"/>
        <v/>
      </c>
      <c r="DS48" s="2" t="str">
        <f t="shared" si="16"/>
        <v/>
      </c>
      <c r="EB48" s="2" t="str">
        <f t="shared" si="17"/>
        <v/>
      </c>
      <c r="EK48" s="2" t="str">
        <f t="shared" si="18"/>
        <v/>
      </c>
      <c r="ET48" s="2" t="str">
        <f t="shared" si="19"/>
        <v/>
      </c>
      <c r="FC48" s="2" t="str">
        <f t="shared" si="20"/>
        <v/>
      </c>
      <c r="FL48" s="2" t="str">
        <f t="shared" si="21"/>
        <v/>
      </c>
      <c r="FU48" s="2" t="str">
        <f t="shared" si="22"/>
        <v/>
      </c>
      <c r="GD48" s="2" t="str">
        <f t="shared" si="23"/>
        <v/>
      </c>
      <c r="GM48" s="2" t="str">
        <f t="shared" si="24"/>
        <v/>
      </c>
      <c r="GV48" s="2" t="str">
        <f t="shared" si="25"/>
        <v/>
      </c>
      <c r="HE48" s="2" t="str">
        <f t="shared" si="26"/>
        <v/>
      </c>
      <c r="HN48" s="2" t="str">
        <f t="shared" si="27"/>
        <v/>
      </c>
      <c r="HW48" s="2" t="str">
        <f t="shared" si="28"/>
        <v/>
      </c>
      <c r="IF48" s="2" t="str">
        <f t="shared" si="29"/>
        <v/>
      </c>
      <c r="IO48" s="2" t="str">
        <f t="shared" si="30"/>
        <v/>
      </c>
      <c r="IX48" s="2" t="str">
        <f t="shared" si="31"/>
        <v/>
      </c>
      <c r="JG48" s="2" t="str">
        <f t="shared" si="32"/>
        <v/>
      </c>
    </row>
    <row r="49" spans="33:267" ht="28.35" customHeight="1">
      <c r="AG49" s="2" t="str">
        <f t="shared" si="6"/>
        <v/>
      </c>
      <c r="AP49" s="2" t="str">
        <f t="shared" si="7"/>
        <v/>
      </c>
      <c r="AY49" s="2" t="str">
        <f t="shared" si="8"/>
        <v/>
      </c>
      <c r="BH49" s="2" t="str">
        <f t="shared" si="9"/>
        <v/>
      </c>
      <c r="BQ49" s="2" t="str">
        <f t="shared" si="10"/>
        <v/>
      </c>
      <c r="BZ49" s="2" t="str">
        <f t="shared" si="11"/>
        <v/>
      </c>
      <c r="CI49" s="2" t="str">
        <f t="shared" si="12"/>
        <v/>
      </c>
      <c r="CR49" s="2" t="str">
        <f t="shared" si="13"/>
        <v/>
      </c>
      <c r="DA49" s="2" t="str">
        <f t="shared" si="14"/>
        <v/>
      </c>
      <c r="DJ49" s="2" t="str">
        <f t="shared" si="15"/>
        <v/>
      </c>
      <c r="DS49" s="2" t="str">
        <f t="shared" si="16"/>
        <v/>
      </c>
      <c r="EB49" s="2" t="str">
        <f t="shared" si="17"/>
        <v/>
      </c>
      <c r="EK49" s="2" t="str">
        <f t="shared" si="18"/>
        <v/>
      </c>
      <c r="ET49" s="2" t="str">
        <f t="shared" si="19"/>
        <v/>
      </c>
      <c r="FC49" s="2" t="str">
        <f t="shared" si="20"/>
        <v/>
      </c>
      <c r="FL49" s="2" t="str">
        <f t="shared" si="21"/>
        <v/>
      </c>
      <c r="FU49" s="2" t="str">
        <f t="shared" si="22"/>
        <v/>
      </c>
      <c r="GD49" s="2" t="str">
        <f t="shared" si="23"/>
        <v/>
      </c>
      <c r="GM49" s="2" t="str">
        <f t="shared" si="24"/>
        <v/>
      </c>
      <c r="GV49" s="2" t="str">
        <f t="shared" si="25"/>
        <v/>
      </c>
      <c r="HE49" s="2" t="str">
        <f t="shared" si="26"/>
        <v/>
      </c>
      <c r="HN49" s="2" t="str">
        <f t="shared" si="27"/>
        <v/>
      </c>
      <c r="HW49" s="2" t="str">
        <f t="shared" si="28"/>
        <v/>
      </c>
      <c r="IF49" s="2" t="str">
        <f t="shared" si="29"/>
        <v/>
      </c>
      <c r="IO49" s="2" t="str">
        <f t="shared" si="30"/>
        <v/>
      </c>
      <c r="IX49" s="2" t="str">
        <f t="shared" si="31"/>
        <v/>
      </c>
      <c r="JG49" s="2" t="str">
        <f t="shared" si="32"/>
        <v/>
      </c>
    </row>
    <row r="50" spans="33:267" ht="28.35" customHeight="1">
      <c r="AG50" s="2" t="str">
        <f t="shared" si="6"/>
        <v/>
      </c>
      <c r="AP50" s="2" t="str">
        <f t="shared" si="7"/>
        <v/>
      </c>
      <c r="AY50" s="2" t="str">
        <f t="shared" si="8"/>
        <v/>
      </c>
      <c r="BH50" s="2" t="str">
        <f t="shared" si="9"/>
        <v/>
      </c>
      <c r="BQ50" s="2" t="str">
        <f t="shared" si="10"/>
        <v/>
      </c>
      <c r="BZ50" s="2" t="str">
        <f t="shared" si="11"/>
        <v/>
      </c>
      <c r="CI50" s="2" t="str">
        <f t="shared" si="12"/>
        <v/>
      </c>
      <c r="CR50" s="2" t="str">
        <f t="shared" si="13"/>
        <v/>
      </c>
      <c r="DA50" s="2" t="str">
        <f t="shared" si="14"/>
        <v/>
      </c>
      <c r="DJ50" s="2" t="str">
        <f t="shared" si="15"/>
        <v/>
      </c>
      <c r="DS50" s="2" t="str">
        <f t="shared" si="16"/>
        <v/>
      </c>
      <c r="EB50" s="2" t="str">
        <f t="shared" si="17"/>
        <v/>
      </c>
      <c r="EK50" s="2" t="str">
        <f t="shared" si="18"/>
        <v/>
      </c>
      <c r="ET50" s="2" t="str">
        <f t="shared" si="19"/>
        <v/>
      </c>
      <c r="FC50" s="2" t="str">
        <f t="shared" si="20"/>
        <v/>
      </c>
      <c r="FL50" s="2" t="str">
        <f t="shared" si="21"/>
        <v/>
      </c>
      <c r="FU50" s="2" t="str">
        <f t="shared" si="22"/>
        <v/>
      </c>
      <c r="GD50" s="2" t="str">
        <f t="shared" si="23"/>
        <v/>
      </c>
      <c r="GM50" s="2" t="str">
        <f t="shared" si="24"/>
        <v/>
      </c>
      <c r="GV50" s="2" t="str">
        <f t="shared" si="25"/>
        <v/>
      </c>
      <c r="HE50" s="2" t="str">
        <f t="shared" si="26"/>
        <v/>
      </c>
      <c r="HN50" s="2" t="str">
        <f t="shared" si="27"/>
        <v/>
      </c>
      <c r="HW50" s="2" t="str">
        <f t="shared" si="28"/>
        <v/>
      </c>
      <c r="IF50" s="2" t="str">
        <f t="shared" si="29"/>
        <v/>
      </c>
      <c r="IO50" s="2" t="str">
        <f t="shared" si="30"/>
        <v/>
      </c>
      <c r="IX50" s="2" t="str">
        <f t="shared" si="31"/>
        <v/>
      </c>
      <c r="JG50" s="2" t="str">
        <f t="shared" si="32"/>
        <v/>
      </c>
    </row>
    <row r="51" spans="33:267" ht="28.35" customHeight="1">
      <c r="AG51" s="2" t="str">
        <f t="shared" si="6"/>
        <v/>
      </c>
      <c r="AP51" s="2" t="str">
        <f t="shared" si="7"/>
        <v/>
      </c>
      <c r="AY51" s="2" t="str">
        <f t="shared" si="8"/>
        <v/>
      </c>
      <c r="BH51" s="2" t="str">
        <f t="shared" si="9"/>
        <v/>
      </c>
      <c r="BQ51" s="2" t="str">
        <f t="shared" si="10"/>
        <v/>
      </c>
      <c r="BZ51" s="2" t="str">
        <f t="shared" si="11"/>
        <v/>
      </c>
      <c r="CI51" s="2" t="str">
        <f t="shared" si="12"/>
        <v/>
      </c>
      <c r="CR51" s="2" t="str">
        <f t="shared" si="13"/>
        <v/>
      </c>
      <c r="DA51" s="2" t="str">
        <f t="shared" si="14"/>
        <v/>
      </c>
      <c r="DJ51" s="2" t="str">
        <f t="shared" si="15"/>
        <v/>
      </c>
      <c r="DS51" s="2" t="str">
        <f t="shared" si="16"/>
        <v/>
      </c>
      <c r="EB51" s="2" t="str">
        <f t="shared" si="17"/>
        <v/>
      </c>
      <c r="EK51" s="2" t="str">
        <f t="shared" si="18"/>
        <v/>
      </c>
      <c r="ET51" s="2" t="str">
        <f t="shared" si="19"/>
        <v/>
      </c>
      <c r="FC51" s="2" t="str">
        <f t="shared" si="20"/>
        <v/>
      </c>
      <c r="FL51" s="2" t="str">
        <f t="shared" si="21"/>
        <v/>
      </c>
      <c r="FU51" s="2" t="str">
        <f t="shared" si="22"/>
        <v/>
      </c>
      <c r="GD51" s="2" t="str">
        <f t="shared" si="23"/>
        <v/>
      </c>
      <c r="GM51" s="2" t="str">
        <f t="shared" si="24"/>
        <v/>
      </c>
      <c r="GV51" s="2" t="str">
        <f t="shared" si="25"/>
        <v/>
      </c>
      <c r="HE51" s="2" t="str">
        <f t="shared" si="26"/>
        <v/>
      </c>
      <c r="HN51" s="2" t="str">
        <f t="shared" si="27"/>
        <v/>
      </c>
      <c r="HW51" s="2" t="str">
        <f t="shared" si="28"/>
        <v/>
      </c>
      <c r="IF51" s="2" t="str">
        <f t="shared" si="29"/>
        <v/>
      </c>
      <c r="IO51" s="2" t="str">
        <f t="shared" si="30"/>
        <v/>
      </c>
      <c r="IX51" s="2" t="str">
        <f t="shared" si="31"/>
        <v/>
      </c>
      <c r="JG51" s="2" t="str">
        <f t="shared" si="32"/>
        <v/>
      </c>
    </row>
    <row r="52" spans="33:267" ht="28.35" customHeight="1">
      <c r="AG52" s="2" t="str">
        <f t="shared" si="6"/>
        <v/>
      </c>
      <c r="AP52" s="2" t="str">
        <f t="shared" si="7"/>
        <v/>
      </c>
      <c r="AY52" s="2" t="str">
        <f t="shared" si="8"/>
        <v/>
      </c>
      <c r="BH52" s="2" t="str">
        <f t="shared" si="9"/>
        <v/>
      </c>
      <c r="BQ52" s="2" t="str">
        <f t="shared" si="10"/>
        <v/>
      </c>
      <c r="BZ52" s="2" t="str">
        <f t="shared" si="11"/>
        <v/>
      </c>
      <c r="CI52" s="2" t="str">
        <f t="shared" si="12"/>
        <v/>
      </c>
      <c r="CR52" s="2" t="str">
        <f t="shared" si="13"/>
        <v/>
      </c>
      <c r="DA52" s="2" t="str">
        <f t="shared" si="14"/>
        <v/>
      </c>
      <c r="DJ52" s="2" t="str">
        <f t="shared" si="15"/>
        <v/>
      </c>
      <c r="DS52" s="2" t="str">
        <f t="shared" si="16"/>
        <v/>
      </c>
      <c r="EB52" s="2" t="str">
        <f t="shared" si="17"/>
        <v/>
      </c>
      <c r="EK52" s="2" t="str">
        <f t="shared" si="18"/>
        <v/>
      </c>
      <c r="ET52" s="2" t="str">
        <f t="shared" si="19"/>
        <v/>
      </c>
      <c r="FC52" s="2" t="str">
        <f t="shared" si="20"/>
        <v/>
      </c>
      <c r="FL52" s="2" t="str">
        <f t="shared" si="21"/>
        <v/>
      </c>
      <c r="FU52" s="2" t="str">
        <f t="shared" si="22"/>
        <v/>
      </c>
      <c r="GD52" s="2" t="str">
        <f t="shared" si="23"/>
        <v/>
      </c>
      <c r="GM52" s="2" t="str">
        <f t="shared" si="24"/>
        <v/>
      </c>
      <c r="GV52" s="2" t="str">
        <f t="shared" si="25"/>
        <v/>
      </c>
      <c r="HE52" s="2" t="str">
        <f t="shared" si="26"/>
        <v/>
      </c>
      <c r="HN52" s="2" t="str">
        <f t="shared" si="27"/>
        <v/>
      </c>
      <c r="HW52" s="2" t="str">
        <f t="shared" si="28"/>
        <v/>
      </c>
      <c r="IF52" s="2" t="str">
        <f t="shared" si="29"/>
        <v/>
      </c>
      <c r="IO52" s="2" t="str">
        <f t="shared" si="30"/>
        <v/>
      </c>
      <c r="IX52" s="2" t="str">
        <f t="shared" si="31"/>
        <v/>
      </c>
      <c r="JG52" s="2" t="str">
        <f t="shared" si="32"/>
        <v/>
      </c>
    </row>
    <row r="53" spans="33:267" ht="28.35" customHeight="1">
      <c r="AG53" s="2" t="str">
        <f t="shared" si="6"/>
        <v/>
      </c>
      <c r="AP53" s="2" t="str">
        <f t="shared" si="7"/>
        <v/>
      </c>
      <c r="AY53" s="2" t="str">
        <f t="shared" si="8"/>
        <v/>
      </c>
      <c r="BH53" s="2" t="str">
        <f t="shared" si="9"/>
        <v/>
      </c>
      <c r="BQ53" s="2" t="str">
        <f t="shared" si="10"/>
        <v/>
      </c>
      <c r="BZ53" s="2" t="str">
        <f t="shared" si="11"/>
        <v/>
      </c>
      <c r="CI53" s="2" t="str">
        <f t="shared" si="12"/>
        <v/>
      </c>
      <c r="CR53" s="2" t="str">
        <f t="shared" si="13"/>
        <v/>
      </c>
      <c r="DA53" s="2" t="str">
        <f t="shared" si="14"/>
        <v/>
      </c>
      <c r="DJ53" s="2" t="str">
        <f t="shared" si="15"/>
        <v/>
      </c>
      <c r="DS53" s="2" t="str">
        <f t="shared" si="16"/>
        <v/>
      </c>
      <c r="EB53" s="2" t="str">
        <f t="shared" si="17"/>
        <v/>
      </c>
      <c r="EK53" s="2" t="str">
        <f t="shared" si="18"/>
        <v/>
      </c>
      <c r="ET53" s="2" t="str">
        <f t="shared" si="19"/>
        <v/>
      </c>
      <c r="FC53" s="2" t="str">
        <f t="shared" si="20"/>
        <v/>
      </c>
      <c r="FL53" s="2" t="str">
        <f t="shared" si="21"/>
        <v/>
      </c>
      <c r="FU53" s="2" t="str">
        <f t="shared" si="22"/>
        <v/>
      </c>
      <c r="GD53" s="2" t="str">
        <f t="shared" si="23"/>
        <v/>
      </c>
      <c r="GM53" s="2" t="str">
        <f t="shared" si="24"/>
        <v/>
      </c>
      <c r="GV53" s="2" t="str">
        <f t="shared" si="25"/>
        <v/>
      </c>
      <c r="HE53" s="2" t="str">
        <f t="shared" si="26"/>
        <v/>
      </c>
      <c r="HN53" s="2" t="str">
        <f t="shared" si="27"/>
        <v/>
      </c>
      <c r="HW53" s="2" t="str">
        <f t="shared" si="28"/>
        <v/>
      </c>
      <c r="IF53" s="2" t="str">
        <f t="shared" si="29"/>
        <v/>
      </c>
      <c r="IO53" s="2" t="str">
        <f t="shared" si="30"/>
        <v/>
      </c>
      <c r="IX53" s="2" t="str">
        <f t="shared" si="31"/>
        <v/>
      </c>
      <c r="JG53" s="2" t="str">
        <f t="shared" si="32"/>
        <v/>
      </c>
    </row>
    <row r="54" spans="33:267" ht="28.35" customHeight="1">
      <c r="AG54" s="2" t="str">
        <f t="shared" si="6"/>
        <v/>
      </c>
      <c r="AP54" s="2" t="str">
        <f t="shared" si="7"/>
        <v/>
      </c>
      <c r="AY54" s="2" t="str">
        <f t="shared" si="8"/>
        <v/>
      </c>
      <c r="BH54" s="2" t="str">
        <f t="shared" si="9"/>
        <v/>
      </c>
      <c r="BQ54" s="2" t="str">
        <f t="shared" si="10"/>
        <v/>
      </c>
      <c r="BZ54" s="2" t="str">
        <f t="shared" si="11"/>
        <v/>
      </c>
      <c r="CI54" s="2" t="str">
        <f t="shared" si="12"/>
        <v/>
      </c>
      <c r="CR54" s="2" t="str">
        <f t="shared" si="13"/>
        <v/>
      </c>
      <c r="DA54" s="2" t="str">
        <f t="shared" si="14"/>
        <v/>
      </c>
      <c r="DJ54" s="2" t="str">
        <f t="shared" si="15"/>
        <v/>
      </c>
      <c r="DS54" s="2" t="str">
        <f t="shared" si="16"/>
        <v/>
      </c>
      <c r="EB54" s="2" t="str">
        <f t="shared" si="17"/>
        <v/>
      </c>
      <c r="EK54" s="2" t="str">
        <f t="shared" si="18"/>
        <v/>
      </c>
      <c r="ET54" s="2" t="str">
        <f t="shared" si="19"/>
        <v/>
      </c>
      <c r="FC54" s="2" t="str">
        <f t="shared" si="20"/>
        <v/>
      </c>
      <c r="FL54" s="2" t="str">
        <f t="shared" si="21"/>
        <v/>
      </c>
      <c r="FU54" s="2" t="str">
        <f t="shared" si="22"/>
        <v/>
      </c>
      <c r="GD54" s="2" t="str">
        <f t="shared" si="23"/>
        <v/>
      </c>
      <c r="GM54" s="2" t="str">
        <f t="shared" si="24"/>
        <v/>
      </c>
      <c r="GV54" s="2" t="str">
        <f t="shared" si="25"/>
        <v/>
      </c>
      <c r="HE54" s="2" t="str">
        <f t="shared" si="26"/>
        <v/>
      </c>
      <c r="HN54" s="2" t="str">
        <f t="shared" si="27"/>
        <v/>
      </c>
      <c r="HW54" s="2" t="str">
        <f t="shared" si="28"/>
        <v/>
      </c>
      <c r="IF54" s="2" t="str">
        <f t="shared" si="29"/>
        <v/>
      </c>
      <c r="IO54" s="2" t="str">
        <f t="shared" si="30"/>
        <v/>
      </c>
      <c r="IX54" s="2" t="str">
        <f t="shared" si="31"/>
        <v/>
      </c>
      <c r="JG54" s="2" t="str">
        <f t="shared" si="32"/>
        <v/>
      </c>
    </row>
    <row r="55" spans="33:267" ht="28.35" customHeight="1">
      <c r="AG55" s="2" t="str">
        <f t="shared" si="6"/>
        <v/>
      </c>
      <c r="AP55" s="2" t="str">
        <f t="shared" si="7"/>
        <v/>
      </c>
      <c r="AY55" s="2" t="str">
        <f t="shared" si="8"/>
        <v/>
      </c>
      <c r="BH55" s="2" t="str">
        <f t="shared" si="9"/>
        <v/>
      </c>
      <c r="BQ55" s="2" t="str">
        <f t="shared" si="10"/>
        <v/>
      </c>
      <c r="BZ55" s="2" t="str">
        <f t="shared" si="11"/>
        <v/>
      </c>
      <c r="CI55" s="2" t="str">
        <f t="shared" si="12"/>
        <v/>
      </c>
      <c r="CR55" s="2" t="str">
        <f t="shared" si="13"/>
        <v/>
      </c>
      <c r="DA55" s="2" t="str">
        <f t="shared" si="14"/>
        <v/>
      </c>
      <c r="DJ55" s="2" t="str">
        <f t="shared" si="15"/>
        <v/>
      </c>
      <c r="DS55" s="2" t="str">
        <f t="shared" si="16"/>
        <v/>
      </c>
      <c r="EB55" s="2" t="str">
        <f t="shared" si="17"/>
        <v/>
      </c>
      <c r="EK55" s="2" t="str">
        <f t="shared" si="18"/>
        <v/>
      </c>
      <c r="ET55" s="2" t="str">
        <f t="shared" si="19"/>
        <v/>
      </c>
      <c r="FC55" s="2" t="str">
        <f t="shared" si="20"/>
        <v/>
      </c>
      <c r="FL55" s="2" t="str">
        <f t="shared" si="21"/>
        <v/>
      </c>
      <c r="FU55" s="2" t="str">
        <f t="shared" si="22"/>
        <v/>
      </c>
      <c r="GD55" s="2" t="str">
        <f t="shared" si="23"/>
        <v/>
      </c>
      <c r="GM55" s="2" t="str">
        <f t="shared" si="24"/>
        <v/>
      </c>
      <c r="GV55" s="2" t="str">
        <f t="shared" si="25"/>
        <v/>
      </c>
      <c r="HE55" s="2" t="str">
        <f t="shared" si="26"/>
        <v/>
      </c>
      <c r="HN55" s="2" t="str">
        <f t="shared" si="27"/>
        <v/>
      </c>
      <c r="HW55" s="2" t="str">
        <f t="shared" si="28"/>
        <v/>
      </c>
      <c r="IF55" s="2" t="str">
        <f t="shared" si="29"/>
        <v/>
      </c>
      <c r="IO55" s="2" t="str">
        <f t="shared" si="30"/>
        <v/>
      </c>
      <c r="IX55" s="2" t="str">
        <f t="shared" si="31"/>
        <v/>
      </c>
      <c r="JG55" s="2" t="str">
        <f t="shared" si="32"/>
        <v/>
      </c>
    </row>
    <row r="56" spans="33:267" ht="28.35" customHeight="1">
      <c r="AG56" s="2" t="str">
        <f t="shared" si="6"/>
        <v/>
      </c>
      <c r="AP56" s="2" t="str">
        <f t="shared" si="7"/>
        <v/>
      </c>
      <c r="AY56" s="2" t="str">
        <f t="shared" si="8"/>
        <v/>
      </c>
      <c r="BH56" s="2" t="str">
        <f t="shared" si="9"/>
        <v/>
      </c>
      <c r="BQ56" s="2" t="str">
        <f t="shared" si="10"/>
        <v/>
      </c>
      <c r="BZ56" s="2" t="str">
        <f t="shared" si="11"/>
        <v/>
      </c>
      <c r="CI56" s="2" t="str">
        <f t="shared" si="12"/>
        <v/>
      </c>
      <c r="CR56" s="2" t="str">
        <f t="shared" si="13"/>
        <v/>
      </c>
      <c r="DA56" s="2" t="str">
        <f t="shared" si="14"/>
        <v/>
      </c>
      <c r="DJ56" s="2" t="str">
        <f t="shared" si="15"/>
        <v/>
      </c>
      <c r="DS56" s="2" t="str">
        <f t="shared" si="16"/>
        <v/>
      </c>
      <c r="EB56" s="2" t="str">
        <f t="shared" si="17"/>
        <v/>
      </c>
      <c r="EK56" s="2" t="str">
        <f t="shared" si="18"/>
        <v/>
      </c>
      <c r="ET56" s="2" t="str">
        <f t="shared" si="19"/>
        <v/>
      </c>
      <c r="FC56" s="2" t="str">
        <f t="shared" si="20"/>
        <v/>
      </c>
      <c r="FL56" s="2" t="str">
        <f t="shared" si="21"/>
        <v/>
      </c>
      <c r="FU56" s="2" t="str">
        <f t="shared" si="22"/>
        <v/>
      </c>
      <c r="GD56" s="2" t="str">
        <f t="shared" si="23"/>
        <v/>
      </c>
      <c r="GM56" s="2" t="str">
        <f t="shared" si="24"/>
        <v/>
      </c>
      <c r="GV56" s="2" t="str">
        <f t="shared" si="25"/>
        <v/>
      </c>
      <c r="HE56" s="2" t="str">
        <f t="shared" si="26"/>
        <v/>
      </c>
      <c r="HN56" s="2" t="str">
        <f t="shared" si="27"/>
        <v/>
      </c>
      <c r="HW56" s="2" t="str">
        <f t="shared" si="28"/>
        <v/>
      </c>
      <c r="IF56" s="2" t="str">
        <f t="shared" si="29"/>
        <v/>
      </c>
      <c r="IO56" s="2" t="str">
        <f t="shared" si="30"/>
        <v/>
      </c>
      <c r="IX56" s="2" t="str">
        <f t="shared" si="31"/>
        <v/>
      </c>
      <c r="JG56" s="2" t="str">
        <f t="shared" si="32"/>
        <v/>
      </c>
    </row>
    <row r="57" spans="33:267" ht="28.35" customHeight="1">
      <c r="AG57" s="2" t="str">
        <f t="shared" si="6"/>
        <v/>
      </c>
      <c r="AP57" s="2" t="str">
        <f t="shared" si="7"/>
        <v/>
      </c>
      <c r="AY57" s="2" t="str">
        <f t="shared" si="8"/>
        <v/>
      </c>
      <c r="BH57" s="2" t="str">
        <f t="shared" si="9"/>
        <v/>
      </c>
      <c r="BQ57" s="2" t="str">
        <f t="shared" si="10"/>
        <v/>
      </c>
      <c r="BZ57" s="2" t="str">
        <f t="shared" si="11"/>
        <v/>
      </c>
      <c r="CI57" s="2" t="str">
        <f t="shared" si="12"/>
        <v/>
      </c>
      <c r="CR57" s="2" t="str">
        <f t="shared" si="13"/>
        <v/>
      </c>
      <c r="DA57" s="2" t="str">
        <f t="shared" si="14"/>
        <v/>
      </c>
      <c r="DJ57" s="2" t="str">
        <f t="shared" si="15"/>
        <v/>
      </c>
      <c r="DS57" s="2" t="str">
        <f t="shared" si="16"/>
        <v/>
      </c>
      <c r="EB57" s="2" t="str">
        <f t="shared" si="17"/>
        <v/>
      </c>
      <c r="EK57" s="2" t="str">
        <f t="shared" si="18"/>
        <v/>
      </c>
      <c r="ET57" s="2" t="str">
        <f t="shared" si="19"/>
        <v/>
      </c>
      <c r="FC57" s="2" t="str">
        <f t="shared" si="20"/>
        <v/>
      </c>
      <c r="FL57" s="2" t="str">
        <f t="shared" si="21"/>
        <v/>
      </c>
      <c r="FU57" s="2" t="str">
        <f t="shared" si="22"/>
        <v/>
      </c>
      <c r="GD57" s="2" t="str">
        <f t="shared" si="23"/>
        <v/>
      </c>
      <c r="GM57" s="2" t="str">
        <f t="shared" si="24"/>
        <v/>
      </c>
      <c r="GV57" s="2" t="str">
        <f t="shared" si="25"/>
        <v/>
      </c>
      <c r="HE57" s="2" t="str">
        <f t="shared" si="26"/>
        <v/>
      </c>
      <c r="HN57" s="2" t="str">
        <f t="shared" si="27"/>
        <v/>
      </c>
      <c r="HW57" s="2" t="str">
        <f t="shared" si="28"/>
        <v/>
      </c>
      <c r="IF57" s="2" t="str">
        <f t="shared" si="29"/>
        <v/>
      </c>
      <c r="IO57" s="2" t="str">
        <f t="shared" si="30"/>
        <v/>
      </c>
      <c r="IX57" s="2" t="str">
        <f t="shared" si="31"/>
        <v/>
      </c>
      <c r="JG57" s="2" t="str">
        <f t="shared" si="32"/>
        <v/>
      </c>
    </row>
    <row r="58" spans="33:267" ht="28.35" customHeight="1"/>
    <row r="59" spans="33:267" ht="28.35" customHeight="1"/>
    <row r="60" spans="33:267" ht="28.35" customHeight="1"/>
    <row r="61" spans="33:267" ht="28.35" customHeight="1"/>
    <row r="62" spans="33:267" ht="28.35" customHeight="1"/>
    <row r="63" spans="33:267" ht="28.35" customHeight="1"/>
    <row r="64" spans="33:267" ht="28.35" customHeight="1"/>
    <row r="65" ht="28.35" customHeight="1"/>
    <row r="66" ht="28.35" customHeight="1"/>
    <row r="67" ht="28.35" customHeight="1"/>
    <row r="68" ht="28.35" customHeight="1"/>
    <row r="69" ht="28.35" customHeight="1"/>
    <row r="70" ht="28.35" customHeight="1"/>
    <row r="71" ht="28.35" customHeight="1"/>
    <row r="72" ht="28.35" customHeight="1"/>
    <row r="73" ht="28.35" customHeight="1"/>
    <row r="74" ht="28.35" customHeight="1"/>
    <row r="75" ht="28.35" customHeight="1"/>
    <row r="76" ht="28.35" customHeight="1"/>
    <row r="77" ht="28.35" customHeight="1"/>
    <row r="78" ht="28.35" customHeight="1"/>
    <row r="79" ht="28.35" customHeight="1"/>
    <row r="80" ht="28.35" customHeight="1"/>
    <row r="81" ht="28.35" customHeight="1"/>
    <row r="82" ht="28.35" customHeight="1"/>
    <row r="83" ht="28.35" customHeight="1"/>
    <row r="84" ht="28.35" customHeight="1"/>
    <row r="85" ht="28.35" customHeight="1"/>
    <row r="86" ht="28.35" customHeight="1"/>
    <row r="87" ht="28.35" customHeight="1"/>
    <row r="88" ht="28.35" customHeight="1"/>
    <row r="89" ht="28.35" customHeight="1"/>
    <row r="90" ht="28.35" customHeight="1"/>
    <row r="91" ht="28.35" customHeight="1"/>
    <row r="92" ht="28.35" customHeight="1"/>
    <row r="93" ht="28.35" customHeight="1"/>
    <row r="94" ht="28.35" customHeight="1"/>
    <row r="95" ht="28.35" customHeight="1"/>
    <row r="96" ht="28.35" customHeight="1"/>
    <row r="97" ht="28.35" customHeight="1"/>
    <row r="98" ht="28.35" customHeight="1"/>
    <row r="99" ht="28.35" customHeight="1"/>
    <row r="100" ht="28.35" customHeight="1"/>
    <row r="101" ht="28.35" customHeight="1"/>
    <row r="102" ht="28.35" customHeight="1"/>
    <row r="103" ht="28.35" customHeight="1"/>
    <row r="104" ht="28.35" customHeight="1"/>
    <row r="105" ht="28.35" customHeight="1"/>
    <row r="106" ht="28.35" customHeight="1"/>
    <row r="107" ht="28.35" customHeight="1"/>
    <row r="108" ht="28.35" customHeight="1"/>
    <row r="109" ht="28.35" customHeight="1"/>
    <row r="110" ht="28.35" customHeight="1"/>
    <row r="111" ht="28.35" customHeight="1"/>
    <row r="112" ht="28.35" customHeight="1"/>
    <row r="113" ht="28.35" customHeight="1"/>
    <row r="114" ht="28.35" customHeight="1"/>
    <row r="115" ht="28.35" customHeight="1"/>
    <row r="116" ht="28.35" customHeight="1"/>
    <row r="117" ht="28.35" customHeight="1"/>
    <row r="118" ht="28.35" customHeight="1"/>
  </sheetData>
  <sheetProtection algorithmName="SHA-512" hashValue="jwMRoHi3bilmxJbRjOd1jHNBjHgM5S2JVX0abvEUPE4MKmTtxTetScmmZFX6yj4ID9JXIW58eWBtdOTkJOsstA==" saltValue="n4gst0R+Snea2eQE3EOWfw==" spinCount="100000" sheet="1" selectLockedCells="1"/>
  <mergeCells count="197">
    <mergeCell ref="J41:L41"/>
    <mergeCell ref="V40:X40"/>
    <mergeCell ref="B41:D41"/>
    <mergeCell ref="R41:T41"/>
    <mergeCell ref="B39:D39"/>
    <mergeCell ref="F39:H39"/>
    <mergeCell ref="J39:L39"/>
    <mergeCell ref="N39:P39"/>
    <mergeCell ref="R39:T39"/>
    <mergeCell ref="V39:X39"/>
    <mergeCell ref="B38:D38"/>
    <mergeCell ref="F38:H38"/>
    <mergeCell ref="J38:L38"/>
    <mergeCell ref="N38:P38"/>
    <mergeCell ref="R38:T38"/>
    <mergeCell ref="V38:X38"/>
    <mergeCell ref="B37:D37"/>
    <mergeCell ref="F37:H37"/>
    <mergeCell ref="J37:L37"/>
    <mergeCell ref="N37:P37"/>
    <mergeCell ref="R37:T37"/>
    <mergeCell ref="V37:X37"/>
    <mergeCell ref="B36:D36"/>
    <mergeCell ref="F36:H36"/>
    <mergeCell ref="J36:L36"/>
    <mergeCell ref="N36:P36"/>
    <mergeCell ref="R36:T36"/>
    <mergeCell ref="V36:X36"/>
    <mergeCell ref="B35:D35"/>
    <mergeCell ref="F35:H35"/>
    <mergeCell ref="J35:L35"/>
    <mergeCell ref="N35:P35"/>
    <mergeCell ref="R35:T35"/>
    <mergeCell ref="V35:X35"/>
    <mergeCell ref="B34:D34"/>
    <mergeCell ref="F34:H34"/>
    <mergeCell ref="J34:L34"/>
    <mergeCell ref="N34:P34"/>
    <mergeCell ref="R34:T34"/>
    <mergeCell ref="V34:X34"/>
    <mergeCell ref="B33:D33"/>
    <mergeCell ref="F33:H33"/>
    <mergeCell ref="J33:L33"/>
    <mergeCell ref="N33:P33"/>
    <mergeCell ref="R33:T33"/>
    <mergeCell ref="V33:X33"/>
    <mergeCell ref="B32:D32"/>
    <mergeCell ref="F32:H32"/>
    <mergeCell ref="J32:L32"/>
    <mergeCell ref="N32:P32"/>
    <mergeCell ref="R32:T32"/>
    <mergeCell ref="V32:X32"/>
    <mergeCell ref="B31:D31"/>
    <mergeCell ref="F31:H31"/>
    <mergeCell ref="J31:L31"/>
    <mergeCell ref="N31:P31"/>
    <mergeCell ref="R31:T31"/>
    <mergeCell ref="V31:X31"/>
    <mergeCell ref="B30:D30"/>
    <mergeCell ref="F30:H30"/>
    <mergeCell ref="J30:L30"/>
    <mergeCell ref="N30:P30"/>
    <mergeCell ref="R30:T30"/>
    <mergeCell ref="V30:X30"/>
    <mergeCell ref="B29:D29"/>
    <mergeCell ref="F29:H29"/>
    <mergeCell ref="J29:L29"/>
    <mergeCell ref="N29:P29"/>
    <mergeCell ref="R29:T29"/>
    <mergeCell ref="V29:X29"/>
    <mergeCell ref="B28:D28"/>
    <mergeCell ref="F28:H28"/>
    <mergeCell ref="J28:L28"/>
    <mergeCell ref="N28:P28"/>
    <mergeCell ref="R28:T28"/>
    <mergeCell ref="V28:X28"/>
    <mergeCell ref="B27:D27"/>
    <mergeCell ref="F27:H27"/>
    <mergeCell ref="J27:L27"/>
    <mergeCell ref="N27:P27"/>
    <mergeCell ref="R27:T27"/>
    <mergeCell ref="V27:X27"/>
    <mergeCell ref="B26:D26"/>
    <mergeCell ref="F26:H26"/>
    <mergeCell ref="J26:L26"/>
    <mergeCell ref="N26:P26"/>
    <mergeCell ref="R26:T26"/>
    <mergeCell ref="V26:X26"/>
    <mergeCell ref="B25:D25"/>
    <mergeCell ref="F25:H25"/>
    <mergeCell ref="J25:L25"/>
    <mergeCell ref="N25:P25"/>
    <mergeCell ref="R25:T25"/>
    <mergeCell ref="V25:X25"/>
    <mergeCell ref="B24:D24"/>
    <mergeCell ref="F24:H24"/>
    <mergeCell ref="J24:L24"/>
    <mergeCell ref="N24:P24"/>
    <mergeCell ref="R24:T24"/>
    <mergeCell ref="V24:X24"/>
    <mergeCell ref="B23:D23"/>
    <mergeCell ref="F23:H23"/>
    <mergeCell ref="J23:L23"/>
    <mergeCell ref="N23:P23"/>
    <mergeCell ref="R23:T23"/>
    <mergeCell ref="V23:X23"/>
    <mergeCell ref="B22:D22"/>
    <mergeCell ref="F22:H22"/>
    <mergeCell ref="J22:L22"/>
    <mergeCell ref="N22:P22"/>
    <mergeCell ref="R22:T22"/>
    <mergeCell ref="V22:X22"/>
    <mergeCell ref="B21:D21"/>
    <mergeCell ref="F21:H21"/>
    <mergeCell ref="J21:L21"/>
    <mergeCell ref="N21:P21"/>
    <mergeCell ref="R21:T21"/>
    <mergeCell ref="V21:X21"/>
    <mergeCell ref="B20:D20"/>
    <mergeCell ref="F20:H20"/>
    <mergeCell ref="J20:L20"/>
    <mergeCell ref="N20:P20"/>
    <mergeCell ref="R20:T20"/>
    <mergeCell ref="V20:X20"/>
    <mergeCell ref="B19:D19"/>
    <mergeCell ref="F19:H19"/>
    <mergeCell ref="J19:L19"/>
    <mergeCell ref="N19:P19"/>
    <mergeCell ref="R19:T19"/>
    <mergeCell ref="V19:X19"/>
    <mergeCell ref="B18:D18"/>
    <mergeCell ref="F18:H18"/>
    <mergeCell ref="J18:L18"/>
    <mergeCell ref="N18:P18"/>
    <mergeCell ref="R18:T18"/>
    <mergeCell ref="V18:X18"/>
    <mergeCell ref="B17:D17"/>
    <mergeCell ref="F17:H17"/>
    <mergeCell ref="J17:L17"/>
    <mergeCell ref="N17:P17"/>
    <mergeCell ref="R17:T17"/>
    <mergeCell ref="V17:X17"/>
    <mergeCell ref="B16:D16"/>
    <mergeCell ref="F16:H16"/>
    <mergeCell ref="J16:L16"/>
    <mergeCell ref="N16:P16"/>
    <mergeCell ref="R16:T16"/>
    <mergeCell ref="V16:X16"/>
    <mergeCell ref="B15:D15"/>
    <mergeCell ref="F15:H15"/>
    <mergeCell ref="J15:L15"/>
    <mergeCell ref="N15:P15"/>
    <mergeCell ref="R15:T15"/>
    <mergeCell ref="V15:X15"/>
    <mergeCell ref="B14:D14"/>
    <mergeCell ref="F14:H14"/>
    <mergeCell ref="J14:L14"/>
    <mergeCell ref="N14:P14"/>
    <mergeCell ref="R14:T14"/>
    <mergeCell ref="V14:X14"/>
    <mergeCell ref="B13:D13"/>
    <mergeCell ref="F13:H13"/>
    <mergeCell ref="J13:L13"/>
    <mergeCell ref="N13:P13"/>
    <mergeCell ref="R13:T13"/>
    <mergeCell ref="V13:X13"/>
    <mergeCell ref="B12:D12"/>
    <mergeCell ref="F12:H12"/>
    <mergeCell ref="J12:L12"/>
    <mergeCell ref="N12:P12"/>
    <mergeCell ref="R12:T12"/>
    <mergeCell ref="V12:X12"/>
    <mergeCell ref="B11:D11"/>
    <mergeCell ref="F11:H11"/>
    <mergeCell ref="J11:L11"/>
    <mergeCell ref="N11:P11"/>
    <mergeCell ref="R11:T11"/>
    <mergeCell ref="V11:X11"/>
    <mergeCell ref="B5:D6"/>
    <mergeCell ref="E5:I6"/>
    <mergeCell ref="J5:N6"/>
    <mergeCell ref="O5:W5"/>
    <mergeCell ref="O6:W6"/>
    <mergeCell ref="B10:D10"/>
    <mergeCell ref="F10:H10"/>
    <mergeCell ref="J10:L10"/>
    <mergeCell ref="N10:P10"/>
    <mergeCell ref="R10:T10"/>
    <mergeCell ref="V10:X10"/>
    <mergeCell ref="B7:X7"/>
    <mergeCell ref="B8:D9"/>
    <mergeCell ref="E8:H9"/>
    <mergeCell ref="I8:L9"/>
    <mergeCell ref="M8:P9"/>
    <mergeCell ref="Q8:T9"/>
    <mergeCell ref="U8:X9"/>
    <mergeCell ref="B2:X4"/>
  </mergeCells>
  <phoneticPr fontId="3" type="noConversion"/>
  <printOptions horizontalCentered="1"/>
  <pageMargins left="0.19685039370078741" right="0.19685039370078741" top="0.19685039370078741" bottom="0.19685039370078741" header="0.31496062992125984" footer="0.31496062992125984"/>
  <pageSetup paperSize="9" scale="8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E7F8A-BD9A-424E-A281-1745DDBACAB5}">
  <sheetPr codeName="工作表33"/>
  <dimension ref="A1:HC41"/>
  <sheetViews>
    <sheetView zoomScale="85" zoomScaleNormal="85" workbookViewId="0">
      <pane xSplit="1" ySplit="2" topLeftCell="B3" activePane="bottomRight" state="frozen"/>
      <selection activeCell="AA3" sqref="AA3"/>
      <selection pane="topRight" activeCell="AA3" sqref="AA3"/>
      <selection pane="bottomLeft" activeCell="AA3" sqref="AA3"/>
      <selection pane="bottomRight" activeCell="E18" sqref="E18"/>
    </sheetView>
  </sheetViews>
  <sheetFormatPr defaultColWidth="10" defaultRowHeight="18.75"/>
  <cols>
    <col min="1" max="1" width="13.42578125" style="37" bestFit="1" customWidth="1"/>
    <col min="2" max="2" width="24.28515625" style="21" customWidth="1"/>
    <col min="3" max="3" width="16.42578125" style="20" customWidth="1"/>
    <col min="4" max="5" width="19" style="22" bestFit="1" customWidth="1"/>
    <col min="6" max="6" width="13.42578125" style="22" bestFit="1" customWidth="1"/>
    <col min="7" max="7" width="13.42578125" style="20" bestFit="1" customWidth="1"/>
    <col min="8" max="8" width="1.7109375" style="19" customWidth="1"/>
    <col min="9" max="9" width="24.28515625" style="21" customWidth="1"/>
    <col min="10" max="10" width="16.42578125" style="20" customWidth="1"/>
    <col min="11" max="12" width="19" style="22" bestFit="1" customWidth="1"/>
    <col min="13" max="13" width="13.42578125" style="22" bestFit="1" customWidth="1"/>
    <col min="14" max="14" width="13.42578125" style="20" bestFit="1" customWidth="1"/>
    <col min="15" max="15" width="1.7109375" style="19" customWidth="1"/>
    <col min="16" max="16" width="24.28515625" style="21" customWidth="1"/>
    <col min="17" max="17" width="16.42578125" style="20" customWidth="1"/>
    <col min="18" max="19" width="19" style="22" bestFit="1" customWidth="1"/>
    <col min="20" max="20" width="13.42578125" style="22" bestFit="1" customWidth="1"/>
    <col min="21" max="21" width="13.42578125" style="20" bestFit="1" customWidth="1"/>
    <col min="22" max="22" width="1.7109375" style="19" customWidth="1"/>
    <col min="23" max="23" width="24.28515625" style="21" customWidth="1"/>
    <col min="24" max="24" width="16.42578125" style="20" customWidth="1"/>
    <col min="25" max="26" width="19" style="22" bestFit="1" customWidth="1"/>
    <col min="27" max="27" width="13.42578125" style="22" bestFit="1" customWidth="1"/>
    <col min="28" max="28" width="13.42578125" style="20" bestFit="1" customWidth="1"/>
    <col min="29" max="29" width="1.7109375" style="19" customWidth="1"/>
    <col min="30" max="30" width="24.28515625" style="21" customWidth="1"/>
    <col min="31" max="31" width="16.42578125" style="20" customWidth="1"/>
    <col min="32" max="33" width="19" style="22" bestFit="1" customWidth="1"/>
    <col min="34" max="34" width="13.42578125" style="22" bestFit="1" customWidth="1"/>
    <col min="35" max="35" width="13.42578125" style="20" bestFit="1" customWidth="1"/>
    <col min="36" max="36" width="1.7109375" style="19" customWidth="1"/>
    <col min="37" max="37" width="24.28515625" style="21" customWidth="1"/>
    <col min="38" max="38" width="16.42578125" style="20" customWidth="1"/>
    <col min="39" max="40" width="19" style="22" bestFit="1" customWidth="1"/>
    <col min="41" max="41" width="13.42578125" style="22" bestFit="1" customWidth="1"/>
    <col min="42" max="42" width="13.42578125" style="20" bestFit="1" customWidth="1"/>
    <col min="43" max="43" width="1.7109375" style="19" customWidth="1"/>
    <col min="44" max="44" width="24.28515625" style="21" customWidth="1"/>
    <col min="45" max="45" width="16.42578125" style="20" customWidth="1"/>
    <col min="46" max="47" width="19" style="22" bestFit="1" customWidth="1"/>
    <col min="48" max="48" width="13.42578125" style="22" bestFit="1" customWidth="1"/>
    <col min="49" max="49" width="13.42578125" style="20" bestFit="1" customWidth="1"/>
    <col min="50" max="50" width="1.7109375" style="19" customWidth="1"/>
    <col min="51" max="51" width="24.28515625" style="21" customWidth="1"/>
    <col min="52" max="52" width="16.42578125" style="20" customWidth="1"/>
    <col min="53" max="54" width="19" style="22" bestFit="1" customWidth="1"/>
    <col min="55" max="55" width="13.42578125" style="22" bestFit="1" customWidth="1"/>
    <col min="56" max="56" width="13.42578125" style="20" bestFit="1" customWidth="1"/>
    <col min="57" max="57" width="1.7109375" style="19" customWidth="1"/>
    <col min="58" max="58" width="24.28515625" style="21" customWidth="1"/>
    <col min="59" max="59" width="16.42578125" style="20" customWidth="1"/>
    <col min="60" max="61" width="19" style="22" bestFit="1" customWidth="1"/>
    <col min="62" max="62" width="13.42578125" style="22" bestFit="1" customWidth="1"/>
    <col min="63" max="63" width="13.42578125" style="20" bestFit="1" customWidth="1"/>
    <col min="64" max="64" width="1.7109375" style="19" customWidth="1"/>
    <col min="65" max="65" width="24.28515625" style="21" customWidth="1"/>
    <col min="66" max="66" width="16.42578125" style="20" customWidth="1"/>
    <col min="67" max="68" width="19" style="22" bestFit="1" customWidth="1"/>
    <col min="69" max="69" width="13.42578125" style="22" bestFit="1" customWidth="1"/>
    <col min="70" max="70" width="13.42578125" style="20" bestFit="1" customWidth="1"/>
    <col min="71" max="71" width="1.7109375" style="19" customWidth="1"/>
    <col min="72" max="72" width="24.28515625" style="21" customWidth="1"/>
    <col min="73" max="73" width="16.42578125" style="20" customWidth="1"/>
    <col min="74" max="75" width="19" style="22" bestFit="1" customWidth="1"/>
    <col min="76" max="76" width="13.42578125" style="22" bestFit="1" customWidth="1"/>
    <col min="77" max="77" width="13.42578125" style="20" bestFit="1" customWidth="1"/>
    <col min="78" max="78" width="1.7109375" style="19" customWidth="1"/>
    <col min="79" max="79" width="24.28515625" style="21" customWidth="1"/>
    <col min="80" max="80" width="16.42578125" style="20" customWidth="1"/>
    <col min="81" max="82" width="19" style="22" bestFit="1" customWidth="1"/>
    <col min="83" max="83" width="13.42578125" style="22" bestFit="1" customWidth="1"/>
    <col min="84" max="84" width="13.42578125" style="20" bestFit="1" customWidth="1"/>
    <col min="85" max="85" width="1.7109375" style="19" customWidth="1"/>
    <col min="86" max="86" width="24.28515625" style="21" customWidth="1"/>
    <col min="87" max="87" width="16.42578125" style="20" customWidth="1"/>
    <col min="88" max="89" width="19" style="22" bestFit="1" customWidth="1"/>
    <col min="90" max="90" width="13.42578125" style="22" bestFit="1" customWidth="1"/>
    <col min="91" max="91" width="13.42578125" style="20" bestFit="1" customWidth="1"/>
    <col min="92" max="92" width="1.7109375" style="19" customWidth="1"/>
    <col min="93" max="93" width="24.28515625" style="21" customWidth="1"/>
    <col min="94" max="94" width="16.42578125" style="20" customWidth="1"/>
    <col min="95" max="96" width="19" style="22" bestFit="1" customWidth="1"/>
    <col min="97" max="97" width="13.42578125" style="22" bestFit="1" customWidth="1"/>
    <col min="98" max="98" width="13.42578125" style="20" bestFit="1" customWidth="1"/>
    <col min="99" max="99" width="1.7109375" style="19" customWidth="1"/>
    <col min="100" max="100" width="24.28515625" style="21" customWidth="1"/>
    <col min="101" max="101" width="16.42578125" style="20" customWidth="1"/>
    <col min="102" max="103" width="19" style="22" bestFit="1" customWidth="1"/>
    <col min="104" max="104" width="13.42578125" style="22" bestFit="1" customWidth="1"/>
    <col min="105" max="105" width="13.42578125" style="20" bestFit="1" customWidth="1"/>
    <col min="106" max="106" width="1.7109375" style="19" customWidth="1"/>
    <col min="107" max="107" width="24.28515625" style="21" customWidth="1"/>
    <col min="108" max="108" width="16.42578125" style="20" customWidth="1"/>
    <col min="109" max="110" width="19" style="22" bestFit="1" customWidth="1"/>
    <col min="111" max="111" width="13.42578125" style="22" bestFit="1" customWidth="1"/>
    <col min="112" max="112" width="13.42578125" style="20" bestFit="1" customWidth="1"/>
    <col min="113" max="113" width="1.7109375" style="19" customWidth="1"/>
    <col min="114" max="114" width="24.28515625" style="21" customWidth="1"/>
    <col min="115" max="115" width="16.42578125" style="20" customWidth="1"/>
    <col min="116" max="117" width="19" style="22" bestFit="1" customWidth="1"/>
    <col min="118" max="118" width="13.42578125" style="22" bestFit="1" customWidth="1"/>
    <col min="119" max="119" width="13.42578125" style="20" bestFit="1" customWidth="1"/>
    <col min="120" max="120" width="1.7109375" style="19" customWidth="1"/>
    <col min="121" max="121" width="24.28515625" style="21" customWidth="1"/>
    <col min="122" max="122" width="16.42578125" style="20" customWidth="1"/>
    <col min="123" max="124" width="19" style="22" bestFit="1" customWidth="1"/>
    <col min="125" max="125" width="13.42578125" style="22" bestFit="1" customWidth="1"/>
    <col min="126" max="126" width="13.42578125" style="20" bestFit="1" customWidth="1"/>
    <col min="127" max="127" width="1.7109375" style="19" customWidth="1"/>
    <col min="128" max="128" width="24.28515625" style="21" customWidth="1"/>
    <col min="129" max="129" width="16.42578125" style="20" customWidth="1"/>
    <col min="130" max="131" width="19" style="22" bestFit="1" customWidth="1"/>
    <col min="132" max="132" width="13.42578125" style="22" bestFit="1" customWidth="1"/>
    <col min="133" max="133" width="13.42578125" style="20" bestFit="1" customWidth="1"/>
    <col min="134" max="134" width="1.7109375" style="19" customWidth="1"/>
    <col min="135" max="135" width="24.28515625" style="21" customWidth="1"/>
    <col min="136" max="136" width="16.42578125" style="20" customWidth="1"/>
    <col min="137" max="138" width="19" style="22" bestFit="1" customWidth="1"/>
    <col min="139" max="139" width="13.42578125" style="22" bestFit="1" customWidth="1"/>
    <col min="140" max="140" width="13.42578125" style="20" bestFit="1" customWidth="1"/>
    <col min="141" max="141" width="1.7109375" style="19" customWidth="1"/>
    <col min="142" max="142" width="24.28515625" style="21" customWidth="1"/>
    <col min="143" max="143" width="16.42578125" style="20" customWidth="1"/>
    <col min="144" max="145" width="19" style="22" bestFit="1" customWidth="1"/>
    <col min="146" max="146" width="13.42578125" style="22" bestFit="1" customWidth="1"/>
    <col min="147" max="147" width="13.42578125" style="20" bestFit="1" customWidth="1"/>
    <col min="148" max="148" width="1.7109375" style="19" customWidth="1"/>
    <col min="149" max="149" width="24.28515625" style="21" customWidth="1"/>
    <col min="150" max="150" width="16.42578125" style="20" customWidth="1"/>
    <col min="151" max="152" width="19" style="22" bestFit="1" customWidth="1"/>
    <col min="153" max="153" width="13.42578125" style="22" bestFit="1" customWidth="1"/>
    <col min="154" max="154" width="13.42578125" style="20" bestFit="1" customWidth="1"/>
    <col min="155" max="155" width="1.7109375" style="19" customWidth="1"/>
    <col min="156" max="156" width="24.28515625" style="21" customWidth="1"/>
    <col min="157" max="157" width="16.42578125" style="20" customWidth="1"/>
    <col min="158" max="159" width="19" style="22" bestFit="1" customWidth="1"/>
    <col min="160" max="160" width="13.42578125" style="22" bestFit="1" customWidth="1"/>
    <col min="161" max="161" width="13.42578125" style="20" bestFit="1" customWidth="1"/>
    <col min="162" max="162" width="1.7109375" style="19" customWidth="1"/>
    <col min="163" max="163" width="24.28515625" style="21" customWidth="1"/>
    <col min="164" max="164" width="16.42578125" style="20" customWidth="1"/>
    <col min="165" max="166" width="19" style="22" bestFit="1" customWidth="1"/>
    <col min="167" max="167" width="13.42578125" style="22" bestFit="1" customWidth="1"/>
    <col min="168" max="168" width="13.42578125" style="20" bestFit="1" customWidth="1"/>
    <col min="169" max="169" width="1.7109375" style="19" customWidth="1"/>
    <col min="170" max="170" width="24.28515625" style="21" customWidth="1"/>
    <col min="171" max="171" width="16.42578125" style="20" customWidth="1"/>
    <col min="172" max="173" width="19" style="22" bestFit="1" customWidth="1"/>
    <col min="174" max="174" width="13.42578125" style="22" bestFit="1" customWidth="1"/>
    <col min="175" max="175" width="13.42578125" style="20" bestFit="1" customWidth="1"/>
    <col min="176" max="176" width="1.7109375" style="19" customWidth="1"/>
    <col min="177" max="177" width="24.28515625" style="21" customWidth="1"/>
    <col min="178" max="178" width="16.42578125" style="20" customWidth="1"/>
    <col min="179" max="180" width="19" style="22" bestFit="1" customWidth="1"/>
    <col min="181" max="181" width="13.42578125" style="22" bestFit="1" customWidth="1"/>
    <col min="182" max="182" width="13.42578125" style="20" bestFit="1" customWidth="1"/>
    <col min="183" max="183" width="1.7109375" style="19" customWidth="1"/>
    <col min="184" max="184" width="24.28515625" style="21" customWidth="1"/>
    <col min="185" max="185" width="16.42578125" style="20" customWidth="1"/>
    <col min="186" max="187" width="19" style="22" bestFit="1" customWidth="1"/>
    <col min="188" max="188" width="13.42578125" style="22" bestFit="1" customWidth="1"/>
    <col min="189" max="189" width="13.42578125" style="20" bestFit="1" customWidth="1"/>
    <col min="190" max="190" width="1.7109375" style="19" customWidth="1"/>
    <col min="191" max="191" width="24.28515625" style="21" customWidth="1"/>
    <col min="192" max="192" width="16.42578125" style="20" customWidth="1"/>
    <col min="193" max="194" width="19" style="22" bestFit="1" customWidth="1"/>
    <col min="195" max="195" width="13.42578125" style="22" bestFit="1" customWidth="1"/>
    <col min="196" max="196" width="13.42578125" style="20" bestFit="1" customWidth="1"/>
    <col min="197" max="197" width="1.7109375" style="19" customWidth="1"/>
    <col min="198" max="198" width="24.28515625" style="21" customWidth="1"/>
    <col min="199" max="199" width="16.42578125" style="20" customWidth="1"/>
    <col min="200" max="201" width="19" style="22" bestFit="1" customWidth="1"/>
    <col min="202" max="202" width="13.42578125" style="22" bestFit="1" customWidth="1"/>
    <col min="203" max="203" width="13.42578125" style="20" bestFit="1" customWidth="1"/>
    <col min="204" max="204" width="1.7109375" style="19" customWidth="1"/>
    <col min="205" max="205" width="24.28515625" style="21" customWidth="1"/>
    <col min="206" max="206" width="16.42578125" style="20" customWidth="1"/>
    <col min="207" max="208" width="19" style="22" bestFit="1" customWidth="1"/>
    <col min="209" max="209" width="13.42578125" style="22" bestFit="1" customWidth="1"/>
    <col min="210" max="210" width="13.42578125" style="20" bestFit="1" customWidth="1"/>
    <col min="211" max="211" width="1.7109375" style="19" customWidth="1"/>
    <col min="212" max="16384" width="10" style="13"/>
  </cols>
  <sheetData>
    <row r="1" spans="1:211">
      <c r="A1" s="12">
        <f>COLUMN()</f>
        <v>1</v>
      </c>
      <c r="B1" s="12">
        <f>COLUMN()</f>
        <v>2</v>
      </c>
      <c r="C1" s="12">
        <f>COLUMN()</f>
        <v>3</v>
      </c>
      <c r="D1" s="12">
        <f>COLUMN()</f>
        <v>4</v>
      </c>
      <c r="E1" s="12">
        <f>COLUMN()</f>
        <v>5</v>
      </c>
      <c r="F1" s="12">
        <f>COLUMN()</f>
        <v>6</v>
      </c>
      <c r="G1" s="12">
        <f>COLUMN()</f>
        <v>7</v>
      </c>
      <c r="H1" s="12">
        <f>COLUMN()</f>
        <v>8</v>
      </c>
      <c r="I1" s="12">
        <f>COLUMN()</f>
        <v>9</v>
      </c>
      <c r="J1" s="12">
        <f>COLUMN()</f>
        <v>10</v>
      </c>
      <c r="K1" s="12">
        <f>COLUMN()</f>
        <v>11</v>
      </c>
      <c r="L1" s="12">
        <f>COLUMN()</f>
        <v>12</v>
      </c>
      <c r="M1" s="12">
        <f>COLUMN()</f>
        <v>13</v>
      </c>
      <c r="N1" s="12">
        <f>COLUMN()</f>
        <v>14</v>
      </c>
      <c r="O1" s="12">
        <f>COLUMN()</f>
        <v>15</v>
      </c>
      <c r="P1" s="12">
        <f>COLUMN()</f>
        <v>16</v>
      </c>
      <c r="Q1" s="12">
        <f>COLUMN()</f>
        <v>17</v>
      </c>
      <c r="R1" s="12">
        <f>COLUMN()</f>
        <v>18</v>
      </c>
      <c r="S1" s="12">
        <f>COLUMN()</f>
        <v>19</v>
      </c>
      <c r="T1" s="12">
        <f>COLUMN()</f>
        <v>20</v>
      </c>
      <c r="U1" s="12">
        <f>COLUMN()</f>
        <v>21</v>
      </c>
      <c r="V1" s="12">
        <f>COLUMN()</f>
        <v>22</v>
      </c>
      <c r="W1" s="12">
        <f>COLUMN()</f>
        <v>23</v>
      </c>
      <c r="X1" s="12">
        <f>COLUMN()</f>
        <v>24</v>
      </c>
      <c r="Y1" s="12">
        <f>COLUMN()</f>
        <v>25</v>
      </c>
      <c r="Z1" s="12">
        <f>COLUMN()</f>
        <v>26</v>
      </c>
      <c r="AA1" s="12">
        <f>COLUMN()</f>
        <v>27</v>
      </c>
      <c r="AB1" s="12">
        <f>COLUMN()</f>
        <v>28</v>
      </c>
      <c r="AC1" s="12">
        <f>COLUMN()</f>
        <v>29</v>
      </c>
      <c r="AD1" s="12">
        <f>COLUMN()</f>
        <v>30</v>
      </c>
      <c r="AE1" s="12">
        <f>COLUMN()</f>
        <v>31</v>
      </c>
      <c r="AF1" s="12">
        <f>COLUMN()</f>
        <v>32</v>
      </c>
      <c r="AG1" s="12">
        <f>COLUMN()</f>
        <v>33</v>
      </c>
      <c r="AH1" s="12">
        <f>COLUMN()</f>
        <v>34</v>
      </c>
      <c r="AI1" s="12">
        <f>COLUMN()</f>
        <v>35</v>
      </c>
      <c r="AJ1" s="12">
        <f>COLUMN()</f>
        <v>36</v>
      </c>
      <c r="AK1" s="12">
        <f>COLUMN()</f>
        <v>37</v>
      </c>
      <c r="AL1" s="12">
        <f>COLUMN()</f>
        <v>38</v>
      </c>
      <c r="AM1" s="12">
        <f>COLUMN()</f>
        <v>39</v>
      </c>
      <c r="AN1" s="12">
        <f>COLUMN()</f>
        <v>40</v>
      </c>
      <c r="AO1" s="12">
        <f>COLUMN()</f>
        <v>41</v>
      </c>
      <c r="AP1" s="12">
        <f>COLUMN()</f>
        <v>42</v>
      </c>
      <c r="AQ1" s="12">
        <f>COLUMN()</f>
        <v>43</v>
      </c>
      <c r="AR1" s="12">
        <f>COLUMN()</f>
        <v>44</v>
      </c>
      <c r="AS1" s="12">
        <f>COLUMN()</f>
        <v>45</v>
      </c>
      <c r="AT1" s="12">
        <f>COLUMN()</f>
        <v>46</v>
      </c>
      <c r="AU1" s="12">
        <f>COLUMN()</f>
        <v>47</v>
      </c>
      <c r="AV1" s="12">
        <f>COLUMN()</f>
        <v>48</v>
      </c>
      <c r="AW1" s="12">
        <f>COLUMN()</f>
        <v>49</v>
      </c>
      <c r="AX1" s="12">
        <f>COLUMN()</f>
        <v>50</v>
      </c>
      <c r="AY1" s="12">
        <f>COLUMN()</f>
        <v>51</v>
      </c>
      <c r="AZ1" s="12">
        <f>COLUMN()</f>
        <v>52</v>
      </c>
      <c r="BA1" s="12">
        <f>COLUMN()</f>
        <v>53</v>
      </c>
      <c r="BB1" s="12">
        <f>COLUMN()</f>
        <v>54</v>
      </c>
      <c r="BC1" s="12">
        <f>COLUMN()</f>
        <v>55</v>
      </c>
      <c r="BD1" s="12">
        <f>COLUMN()</f>
        <v>56</v>
      </c>
      <c r="BE1" s="12">
        <f>COLUMN()</f>
        <v>57</v>
      </c>
      <c r="BF1" s="12">
        <f>COLUMN()</f>
        <v>58</v>
      </c>
      <c r="BG1" s="12">
        <f>COLUMN()</f>
        <v>59</v>
      </c>
      <c r="BH1" s="12">
        <f>COLUMN()</f>
        <v>60</v>
      </c>
      <c r="BI1" s="12">
        <f>COLUMN()</f>
        <v>61</v>
      </c>
      <c r="BJ1" s="12">
        <f>COLUMN()</f>
        <v>62</v>
      </c>
      <c r="BK1" s="12">
        <f>COLUMN()</f>
        <v>63</v>
      </c>
      <c r="BL1" s="12">
        <f>COLUMN()</f>
        <v>64</v>
      </c>
      <c r="BM1" s="12">
        <f>COLUMN()</f>
        <v>65</v>
      </c>
      <c r="BN1" s="12">
        <f>COLUMN()</f>
        <v>66</v>
      </c>
      <c r="BO1" s="12">
        <f>COLUMN()</f>
        <v>67</v>
      </c>
      <c r="BP1" s="12">
        <f>COLUMN()</f>
        <v>68</v>
      </c>
      <c r="BQ1" s="12">
        <f>COLUMN()</f>
        <v>69</v>
      </c>
      <c r="BR1" s="12">
        <f>COLUMN()</f>
        <v>70</v>
      </c>
      <c r="BS1" s="12">
        <f>COLUMN()</f>
        <v>71</v>
      </c>
      <c r="BT1" s="12">
        <f>COLUMN()</f>
        <v>72</v>
      </c>
      <c r="BU1" s="12">
        <f>COLUMN()</f>
        <v>73</v>
      </c>
      <c r="BV1" s="12">
        <f>COLUMN()</f>
        <v>74</v>
      </c>
      <c r="BW1" s="12">
        <f>COLUMN()</f>
        <v>75</v>
      </c>
      <c r="BX1" s="12">
        <f>COLUMN()</f>
        <v>76</v>
      </c>
      <c r="BY1" s="12">
        <f>COLUMN()</f>
        <v>77</v>
      </c>
      <c r="BZ1" s="12">
        <f>COLUMN()</f>
        <v>78</v>
      </c>
      <c r="CA1" s="12">
        <f>COLUMN()</f>
        <v>79</v>
      </c>
      <c r="CB1" s="12">
        <f>COLUMN()</f>
        <v>80</v>
      </c>
      <c r="CC1" s="12">
        <f>COLUMN()</f>
        <v>81</v>
      </c>
      <c r="CD1" s="12">
        <f>COLUMN()</f>
        <v>82</v>
      </c>
      <c r="CE1" s="12">
        <f>COLUMN()</f>
        <v>83</v>
      </c>
      <c r="CF1" s="12">
        <f>COLUMN()</f>
        <v>84</v>
      </c>
      <c r="CG1" s="12">
        <f>COLUMN()</f>
        <v>85</v>
      </c>
      <c r="CH1" s="12">
        <f>COLUMN()</f>
        <v>86</v>
      </c>
      <c r="CI1" s="12">
        <f>COLUMN()</f>
        <v>87</v>
      </c>
      <c r="CJ1" s="12">
        <f>COLUMN()</f>
        <v>88</v>
      </c>
      <c r="CK1" s="12">
        <f>COLUMN()</f>
        <v>89</v>
      </c>
      <c r="CL1" s="12">
        <f>COLUMN()</f>
        <v>90</v>
      </c>
      <c r="CM1" s="12">
        <f>COLUMN()</f>
        <v>91</v>
      </c>
      <c r="CN1" s="12">
        <f>COLUMN()</f>
        <v>92</v>
      </c>
      <c r="CO1" s="12">
        <f>COLUMN()</f>
        <v>93</v>
      </c>
      <c r="CP1" s="12">
        <f>COLUMN()</f>
        <v>94</v>
      </c>
      <c r="CQ1" s="12">
        <f>COLUMN()</f>
        <v>95</v>
      </c>
      <c r="CR1" s="12">
        <f>COLUMN()</f>
        <v>96</v>
      </c>
      <c r="CS1" s="12">
        <f>COLUMN()</f>
        <v>97</v>
      </c>
      <c r="CT1" s="12">
        <f>COLUMN()</f>
        <v>98</v>
      </c>
      <c r="CU1" s="12">
        <f>COLUMN()</f>
        <v>99</v>
      </c>
      <c r="CV1" s="12">
        <f>COLUMN()</f>
        <v>100</v>
      </c>
      <c r="CW1" s="12">
        <f>COLUMN()</f>
        <v>101</v>
      </c>
      <c r="CX1" s="12">
        <f>COLUMN()</f>
        <v>102</v>
      </c>
      <c r="CY1" s="12">
        <f>COLUMN()</f>
        <v>103</v>
      </c>
      <c r="CZ1" s="12">
        <f>COLUMN()</f>
        <v>104</v>
      </c>
      <c r="DA1" s="12">
        <f>COLUMN()</f>
        <v>105</v>
      </c>
      <c r="DB1" s="12">
        <f>COLUMN()</f>
        <v>106</v>
      </c>
      <c r="DC1" s="12">
        <f>COLUMN()</f>
        <v>107</v>
      </c>
      <c r="DD1" s="12">
        <f>COLUMN()</f>
        <v>108</v>
      </c>
      <c r="DE1" s="12">
        <f>COLUMN()</f>
        <v>109</v>
      </c>
      <c r="DF1" s="12">
        <f>COLUMN()</f>
        <v>110</v>
      </c>
      <c r="DG1" s="12">
        <f>COLUMN()</f>
        <v>111</v>
      </c>
      <c r="DH1" s="12">
        <f>COLUMN()</f>
        <v>112</v>
      </c>
      <c r="DI1" s="12">
        <f>COLUMN()</f>
        <v>113</v>
      </c>
      <c r="DJ1" s="12">
        <f>COLUMN()</f>
        <v>114</v>
      </c>
      <c r="DK1" s="12">
        <f>COLUMN()</f>
        <v>115</v>
      </c>
      <c r="DL1" s="12">
        <f>COLUMN()</f>
        <v>116</v>
      </c>
      <c r="DM1" s="12">
        <f>COLUMN()</f>
        <v>117</v>
      </c>
      <c r="DN1" s="12">
        <f>COLUMN()</f>
        <v>118</v>
      </c>
      <c r="DO1" s="12">
        <f>COLUMN()</f>
        <v>119</v>
      </c>
      <c r="DP1" s="12">
        <f>COLUMN()</f>
        <v>120</v>
      </c>
      <c r="DQ1" s="12">
        <f>COLUMN()</f>
        <v>121</v>
      </c>
      <c r="DR1" s="12">
        <f>COLUMN()</f>
        <v>122</v>
      </c>
      <c r="DS1" s="12">
        <f>COLUMN()</f>
        <v>123</v>
      </c>
      <c r="DT1" s="12">
        <f>COLUMN()</f>
        <v>124</v>
      </c>
      <c r="DU1" s="12">
        <f>COLUMN()</f>
        <v>125</v>
      </c>
      <c r="DV1" s="12">
        <f>COLUMN()</f>
        <v>126</v>
      </c>
      <c r="DW1" s="12">
        <f>COLUMN()</f>
        <v>127</v>
      </c>
      <c r="DX1" s="12">
        <f>COLUMN()</f>
        <v>128</v>
      </c>
      <c r="DY1" s="12">
        <f>COLUMN()</f>
        <v>129</v>
      </c>
      <c r="DZ1" s="12">
        <f>COLUMN()</f>
        <v>130</v>
      </c>
      <c r="EA1" s="12">
        <f>COLUMN()</f>
        <v>131</v>
      </c>
      <c r="EB1" s="12">
        <f>COLUMN()</f>
        <v>132</v>
      </c>
      <c r="EC1" s="12">
        <f>COLUMN()</f>
        <v>133</v>
      </c>
      <c r="ED1" s="12">
        <f>COLUMN()</f>
        <v>134</v>
      </c>
      <c r="EE1" s="12">
        <f>COLUMN()</f>
        <v>135</v>
      </c>
      <c r="EF1" s="12">
        <f>COLUMN()</f>
        <v>136</v>
      </c>
      <c r="EG1" s="12">
        <f>COLUMN()</f>
        <v>137</v>
      </c>
      <c r="EH1" s="12">
        <f>COLUMN()</f>
        <v>138</v>
      </c>
      <c r="EI1" s="12">
        <f>COLUMN()</f>
        <v>139</v>
      </c>
      <c r="EJ1" s="12">
        <f>COLUMN()</f>
        <v>140</v>
      </c>
      <c r="EK1" s="12">
        <f>COLUMN()</f>
        <v>141</v>
      </c>
      <c r="EL1" s="12">
        <f>COLUMN()</f>
        <v>142</v>
      </c>
      <c r="EM1" s="12">
        <f>COLUMN()</f>
        <v>143</v>
      </c>
      <c r="EN1" s="12">
        <f>COLUMN()</f>
        <v>144</v>
      </c>
      <c r="EO1" s="12">
        <f>COLUMN()</f>
        <v>145</v>
      </c>
      <c r="EP1" s="12">
        <f>COLUMN()</f>
        <v>146</v>
      </c>
      <c r="EQ1" s="12">
        <f>COLUMN()</f>
        <v>147</v>
      </c>
      <c r="ER1" s="12">
        <f>COLUMN()</f>
        <v>148</v>
      </c>
      <c r="ES1" s="12">
        <f>COLUMN()</f>
        <v>149</v>
      </c>
      <c r="ET1" s="12">
        <f>COLUMN()</f>
        <v>150</v>
      </c>
      <c r="EU1" s="12">
        <f>COLUMN()</f>
        <v>151</v>
      </c>
      <c r="EV1" s="12">
        <f>COLUMN()</f>
        <v>152</v>
      </c>
      <c r="EW1" s="12">
        <f>COLUMN()</f>
        <v>153</v>
      </c>
      <c r="EX1" s="12">
        <f>COLUMN()</f>
        <v>154</v>
      </c>
      <c r="EY1" s="12">
        <f>COLUMN()</f>
        <v>155</v>
      </c>
      <c r="EZ1" s="12">
        <f>COLUMN()</f>
        <v>156</v>
      </c>
      <c r="FA1" s="12">
        <f>COLUMN()</f>
        <v>157</v>
      </c>
      <c r="FB1" s="12">
        <f>COLUMN()</f>
        <v>158</v>
      </c>
      <c r="FC1" s="12">
        <f>COLUMN()</f>
        <v>159</v>
      </c>
      <c r="FD1" s="12">
        <f>COLUMN()</f>
        <v>160</v>
      </c>
      <c r="FE1" s="12">
        <f>COLUMN()</f>
        <v>161</v>
      </c>
      <c r="FF1" s="12">
        <f>COLUMN()</f>
        <v>162</v>
      </c>
      <c r="FG1" s="12">
        <f>COLUMN()</f>
        <v>163</v>
      </c>
      <c r="FH1" s="12">
        <f>COLUMN()</f>
        <v>164</v>
      </c>
      <c r="FI1" s="12">
        <f>COLUMN()</f>
        <v>165</v>
      </c>
      <c r="FJ1" s="12">
        <f>COLUMN()</f>
        <v>166</v>
      </c>
      <c r="FK1" s="12">
        <f>COLUMN()</f>
        <v>167</v>
      </c>
      <c r="FL1" s="12">
        <f>COLUMN()</f>
        <v>168</v>
      </c>
      <c r="FM1" s="12">
        <f>COLUMN()</f>
        <v>169</v>
      </c>
      <c r="FN1" s="12">
        <f>COLUMN()</f>
        <v>170</v>
      </c>
      <c r="FO1" s="12">
        <f>COLUMN()</f>
        <v>171</v>
      </c>
      <c r="FP1" s="12">
        <f>COLUMN()</f>
        <v>172</v>
      </c>
      <c r="FQ1" s="12">
        <f>COLUMN()</f>
        <v>173</v>
      </c>
      <c r="FR1" s="12">
        <f>COLUMN()</f>
        <v>174</v>
      </c>
      <c r="FS1" s="12">
        <f>COLUMN()</f>
        <v>175</v>
      </c>
      <c r="FT1" s="12">
        <f>COLUMN()</f>
        <v>176</v>
      </c>
      <c r="FU1" s="12">
        <f>COLUMN()</f>
        <v>177</v>
      </c>
      <c r="FV1" s="12">
        <f>COLUMN()</f>
        <v>178</v>
      </c>
      <c r="FW1" s="12">
        <f>COLUMN()</f>
        <v>179</v>
      </c>
      <c r="FX1" s="12">
        <f>COLUMN()</f>
        <v>180</v>
      </c>
      <c r="FY1" s="12">
        <f>COLUMN()</f>
        <v>181</v>
      </c>
      <c r="FZ1" s="12">
        <f>COLUMN()</f>
        <v>182</v>
      </c>
      <c r="GA1" s="12">
        <f>COLUMN()</f>
        <v>183</v>
      </c>
      <c r="GB1" s="12">
        <f>COLUMN()</f>
        <v>184</v>
      </c>
      <c r="GC1" s="12">
        <f>COLUMN()</f>
        <v>185</v>
      </c>
      <c r="GD1" s="12">
        <f>COLUMN()</f>
        <v>186</v>
      </c>
      <c r="GE1" s="12">
        <f>COLUMN()</f>
        <v>187</v>
      </c>
      <c r="GF1" s="12">
        <f>COLUMN()</f>
        <v>188</v>
      </c>
      <c r="GG1" s="12">
        <f>COLUMN()</f>
        <v>189</v>
      </c>
      <c r="GH1" s="12">
        <f>COLUMN()</f>
        <v>190</v>
      </c>
      <c r="GI1" s="12">
        <f>COLUMN()</f>
        <v>191</v>
      </c>
      <c r="GJ1" s="12">
        <f>COLUMN()</f>
        <v>192</v>
      </c>
      <c r="GK1" s="12">
        <f>COLUMN()</f>
        <v>193</v>
      </c>
      <c r="GL1" s="12">
        <f>COLUMN()</f>
        <v>194</v>
      </c>
      <c r="GM1" s="12">
        <f>COLUMN()</f>
        <v>195</v>
      </c>
      <c r="GN1" s="12">
        <f>COLUMN()</f>
        <v>196</v>
      </c>
      <c r="GO1" s="12">
        <f>COLUMN()</f>
        <v>197</v>
      </c>
      <c r="GP1" s="12">
        <f>COLUMN()</f>
        <v>198</v>
      </c>
      <c r="GQ1" s="12">
        <f>COLUMN()</f>
        <v>199</v>
      </c>
      <c r="GR1" s="12">
        <f>COLUMN()</f>
        <v>200</v>
      </c>
      <c r="GS1" s="12">
        <f>COLUMN()</f>
        <v>201</v>
      </c>
      <c r="GT1" s="12">
        <f>COLUMN()</f>
        <v>202</v>
      </c>
      <c r="GU1" s="12">
        <f>COLUMN()</f>
        <v>203</v>
      </c>
      <c r="GV1" s="12">
        <f>COLUMN()</f>
        <v>204</v>
      </c>
      <c r="GW1" s="12">
        <f>COLUMN()</f>
        <v>205</v>
      </c>
      <c r="GX1" s="12">
        <f>COLUMN()</f>
        <v>206</v>
      </c>
      <c r="GY1" s="12">
        <f>COLUMN()</f>
        <v>207</v>
      </c>
      <c r="GZ1" s="12">
        <f>COLUMN()</f>
        <v>208</v>
      </c>
      <c r="HA1" s="12">
        <f>COLUMN()</f>
        <v>209</v>
      </c>
      <c r="HB1" s="12">
        <f>COLUMN()</f>
        <v>210</v>
      </c>
      <c r="HC1" s="12">
        <f>COLUMN()</f>
        <v>211</v>
      </c>
    </row>
    <row r="2" spans="1:211">
      <c r="A2" s="12" t="s">
        <v>75</v>
      </c>
      <c r="B2" s="12" t="s">
        <v>63</v>
      </c>
      <c r="C2" s="12" t="s">
        <v>64</v>
      </c>
      <c r="D2" s="12" t="s">
        <v>65</v>
      </c>
      <c r="E2" s="12" t="s">
        <v>66</v>
      </c>
      <c r="F2" s="12" t="s">
        <v>27</v>
      </c>
      <c r="G2" s="12" t="s">
        <v>67</v>
      </c>
      <c r="H2" s="14"/>
      <c r="I2" s="12" t="s">
        <v>63</v>
      </c>
      <c r="J2" s="12" t="s">
        <v>64</v>
      </c>
      <c r="K2" s="12" t="s">
        <v>65</v>
      </c>
      <c r="L2" s="12" t="s">
        <v>66</v>
      </c>
      <c r="M2" s="12" t="s">
        <v>27</v>
      </c>
      <c r="N2" s="12" t="s">
        <v>67</v>
      </c>
      <c r="O2" s="14"/>
      <c r="P2" s="12" t="s">
        <v>63</v>
      </c>
      <c r="Q2" s="12" t="s">
        <v>64</v>
      </c>
      <c r="R2" s="12" t="s">
        <v>65</v>
      </c>
      <c r="S2" s="12" t="s">
        <v>66</v>
      </c>
      <c r="T2" s="12" t="s">
        <v>27</v>
      </c>
      <c r="U2" s="12" t="s">
        <v>67</v>
      </c>
      <c r="V2" s="14"/>
      <c r="W2" s="12" t="s">
        <v>63</v>
      </c>
      <c r="X2" s="12" t="s">
        <v>64</v>
      </c>
      <c r="Y2" s="12" t="s">
        <v>65</v>
      </c>
      <c r="Z2" s="12" t="s">
        <v>66</v>
      </c>
      <c r="AA2" s="12" t="s">
        <v>27</v>
      </c>
      <c r="AB2" s="12" t="s">
        <v>67</v>
      </c>
      <c r="AC2" s="14"/>
      <c r="AD2" s="12" t="s">
        <v>63</v>
      </c>
      <c r="AE2" s="12" t="s">
        <v>64</v>
      </c>
      <c r="AF2" s="12" t="s">
        <v>65</v>
      </c>
      <c r="AG2" s="12" t="s">
        <v>66</v>
      </c>
      <c r="AH2" s="12" t="s">
        <v>27</v>
      </c>
      <c r="AI2" s="12" t="s">
        <v>67</v>
      </c>
      <c r="AJ2" s="14"/>
      <c r="AK2" s="12" t="s">
        <v>63</v>
      </c>
      <c r="AL2" s="12" t="s">
        <v>64</v>
      </c>
      <c r="AM2" s="12" t="s">
        <v>65</v>
      </c>
      <c r="AN2" s="12" t="s">
        <v>66</v>
      </c>
      <c r="AO2" s="12" t="s">
        <v>27</v>
      </c>
      <c r="AP2" s="12" t="s">
        <v>67</v>
      </c>
      <c r="AQ2" s="14"/>
      <c r="AR2" s="12" t="s">
        <v>63</v>
      </c>
      <c r="AS2" s="12" t="s">
        <v>64</v>
      </c>
      <c r="AT2" s="12" t="s">
        <v>65</v>
      </c>
      <c r="AU2" s="12" t="s">
        <v>66</v>
      </c>
      <c r="AV2" s="12" t="s">
        <v>27</v>
      </c>
      <c r="AW2" s="12" t="s">
        <v>67</v>
      </c>
      <c r="AX2" s="14"/>
      <c r="AY2" s="12" t="s">
        <v>63</v>
      </c>
      <c r="AZ2" s="12" t="s">
        <v>64</v>
      </c>
      <c r="BA2" s="12" t="s">
        <v>65</v>
      </c>
      <c r="BB2" s="12" t="s">
        <v>66</v>
      </c>
      <c r="BC2" s="12" t="s">
        <v>27</v>
      </c>
      <c r="BD2" s="12" t="s">
        <v>67</v>
      </c>
      <c r="BE2" s="14"/>
      <c r="BF2" s="12" t="s">
        <v>63</v>
      </c>
      <c r="BG2" s="12" t="s">
        <v>64</v>
      </c>
      <c r="BH2" s="12" t="s">
        <v>65</v>
      </c>
      <c r="BI2" s="12" t="s">
        <v>66</v>
      </c>
      <c r="BJ2" s="12" t="s">
        <v>27</v>
      </c>
      <c r="BK2" s="12" t="s">
        <v>67</v>
      </c>
      <c r="BL2" s="14"/>
      <c r="BM2" s="12" t="s">
        <v>63</v>
      </c>
      <c r="BN2" s="12" t="s">
        <v>64</v>
      </c>
      <c r="BO2" s="12" t="s">
        <v>65</v>
      </c>
      <c r="BP2" s="12" t="s">
        <v>66</v>
      </c>
      <c r="BQ2" s="12" t="s">
        <v>27</v>
      </c>
      <c r="BR2" s="12" t="s">
        <v>67</v>
      </c>
      <c r="BS2" s="14"/>
      <c r="BT2" s="12" t="s">
        <v>63</v>
      </c>
      <c r="BU2" s="12" t="s">
        <v>64</v>
      </c>
      <c r="BV2" s="12" t="s">
        <v>65</v>
      </c>
      <c r="BW2" s="12" t="s">
        <v>66</v>
      </c>
      <c r="BX2" s="12" t="s">
        <v>27</v>
      </c>
      <c r="BY2" s="12" t="s">
        <v>67</v>
      </c>
      <c r="BZ2" s="14"/>
      <c r="CA2" s="12" t="s">
        <v>63</v>
      </c>
      <c r="CB2" s="12" t="s">
        <v>64</v>
      </c>
      <c r="CC2" s="12" t="s">
        <v>65</v>
      </c>
      <c r="CD2" s="12" t="s">
        <v>66</v>
      </c>
      <c r="CE2" s="12" t="s">
        <v>27</v>
      </c>
      <c r="CF2" s="12" t="s">
        <v>67</v>
      </c>
      <c r="CG2" s="14"/>
      <c r="CH2" s="12" t="s">
        <v>63</v>
      </c>
      <c r="CI2" s="12" t="s">
        <v>64</v>
      </c>
      <c r="CJ2" s="12" t="s">
        <v>65</v>
      </c>
      <c r="CK2" s="12" t="s">
        <v>66</v>
      </c>
      <c r="CL2" s="12" t="s">
        <v>27</v>
      </c>
      <c r="CM2" s="12" t="s">
        <v>67</v>
      </c>
      <c r="CN2" s="14"/>
      <c r="CO2" s="12" t="s">
        <v>63</v>
      </c>
      <c r="CP2" s="12" t="s">
        <v>64</v>
      </c>
      <c r="CQ2" s="12" t="s">
        <v>65</v>
      </c>
      <c r="CR2" s="12" t="s">
        <v>66</v>
      </c>
      <c r="CS2" s="12" t="s">
        <v>27</v>
      </c>
      <c r="CT2" s="12" t="s">
        <v>67</v>
      </c>
      <c r="CU2" s="14"/>
      <c r="CV2" s="12" t="s">
        <v>63</v>
      </c>
      <c r="CW2" s="12" t="s">
        <v>64</v>
      </c>
      <c r="CX2" s="12" t="s">
        <v>65</v>
      </c>
      <c r="CY2" s="12" t="s">
        <v>66</v>
      </c>
      <c r="CZ2" s="12" t="s">
        <v>27</v>
      </c>
      <c r="DA2" s="12" t="s">
        <v>67</v>
      </c>
      <c r="DB2" s="14"/>
      <c r="DC2" s="12" t="s">
        <v>63</v>
      </c>
      <c r="DD2" s="12" t="s">
        <v>64</v>
      </c>
      <c r="DE2" s="12" t="s">
        <v>65</v>
      </c>
      <c r="DF2" s="12" t="s">
        <v>66</v>
      </c>
      <c r="DG2" s="12" t="s">
        <v>27</v>
      </c>
      <c r="DH2" s="12" t="s">
        <v>67</v>
      </c>
      <c r="DI2" s="14"/>
      <c r="DJ2" s="12" t="s">
        <v>63</v>
      </c>
      <c r="DK2" s="12" t="s">
        <v>64</v>
      </c>
      <c r="DL2" s="12" t="s">
        <v>65</v>
      </c>
      <c r="DM2" s="12" t="s">
        <v>66</v>
      </c>
      <c r="DN2" s="12" t="s">
        <v>27</v>
      </c>
      <c r="DO2" s="12" t="s">
        <v>67</v>
      </c>
      <c r="DP2" s="14"/>
      <c r="DQ2" s="12" t="s">
        <v>63</v>
      </c>
      <c r="DR2" s="12" t="s">
        <v>64</v>
      </c>
      <c r="DS2" s="12" t="s">
        <v>65</v>
      </c>
      <c r="DT2" s="12" t="s">
        <v>66</v>
      </c>
      <c r="DU2" s="12" t="s">
        <v>27</v>
      </c>
      <c r="DV2" s="12" t="s">
        <v>67</v>
      </c>
      <c r="DW2" s="14"/>
      <c r="DX2" s="12" t="s">
        <v>63</v>
      </c>
      <c r="DY2" s="12" t="s">
        <v>64</v>
      </c>
      <c r="DZ2" s="12" t="s">
        <v>65</v>
      </c>
      <c r="EA2" s="12" t="s">
        <v>66</v>
      </c>
      <c r="EB2" s="12" t="s">
        <v>27</v>
      </c>
      <c r="EC2" s="12" t="s">
        <v>67</v>
      </c>
      <c r="ED2" s="14"/>
      <c r="EE2" s="12" t="s">
        <v>63</v>
      </c>
      <c r="EF2" s="12" t="s">
        <v>64</v>
      </c>
      <c r="EG2" s="12" t="s">
        <v>65</v>
      </c>
      <c r="EH2" s="12" t="s">
        <v>66</v>
      </c>
      <c r="EI2" s="12" t="s">
        <v>27</v>
      </c>
      <c r="EJ2" s="12" t="s">
        <v>67</v>
      </c>
      <c r="EK2" s="14"/>
      <c r="EL2" s="12" t="s">
        <v>63</v>
      </c>
      <c r="EM2" s="12" t="s">
        <v>64</v>
      </c>
      <c r="EN2" s="12" t="s">
        <v>65</v>
      </c>
      <c r="EO2" s="12" t="s">
        <v>66</v>
      </c>
      <c r="EP2" s="12" t="s">
        <v>27</v>
      </c>
      <c r="EQ2" s="12" t="s">
        <v>67</v>
      </c>
      <c r="ER2" s="14"/>
      <c r="ES2" s="12" t="s">
        <v>63</v>
      </c>
      <c r="ET2" s="12" t="s">
        <v>64</v>
      </c>
      <c r="EU2" s="12" t="s">
        <v>65</v>
      </c>
      <c r="EV2" s="12" t="s">
        <v>66</v>
      </c>
      <c r="EW2" s="12" t="s">
        <v>27</v>
      </c>
      <c r="EX2" s="12" t="s">
        <v>67</v>
      </c>
      <c r="EY2" s="14"/>
      <c r="EZ2" s="12" t="s">
        <v>63</v>
      </c>
      <c r="FA2" s="12" t="s">
        <v>64</v>
      </c>
      <c r="FB2" s="12" t="s">
        <v>65</v>
      </c>
      <c r="FC2" s="12" t="s">
        <v>66</v>
      </c>
      <c r="FD2" s="12" t="s">
        <v>27</v>
      </c>
      <c r="FE2" s="12" t="s">
        <v>67</v>
      </c>
      <c r="FF2" s="14"/>
      <c r="FG2" s="12" t="s">
        <v>63</v>
      </c>
      <c r="FH2" s="12" t="s">
        <v>64</v>
      </c>
      <c r="FI2" s="12" t="s">
        <v>65</v>
      </c>
      <c r="FJ2" s="12" t="s">
        <v>66</v>
      </c>
      <c r="FK2" s="12" t="s">
        <v>27</v>
      </c>
      <c r="FL2" s="12" t="s">
        <v>67</v>
      </c>
      <c r="FM2" s="14"/>
      <c r="FN2" s="12" t="s">
        <v>63</v>
      </c>
      <c r="FO2" s="12" t="s">
        <v>64</v>
      </c>
      <c r="FP2" s="12" t="s">
        <v>65</v>
      </c>
      <c r="FQ2" s="12" t="s">
        <v>66</v>
      </c>
      <c r="FR2" s="12" t="s">
        <v>27</v>
      </c>
      <c r="FS2" s="12" t="s">
        <v>67</v>
      </c>
      <c r="FT2" s="14"/>
      <c r="FU2" s="12" t="s">
        <v>63</v>
      </c>
      <c r="FV2" s="12" t="s">
        <v>64</v>
      </c>
      <c r="FW2" s="12" t="s">
        <v>65</v>
      </c>
      <c r="FX2" s="12" t="s">
        <v>66</v>
      </c>
      <c r="FY2" s="12" t="s">
        <v>27</v>
      </c>
      <c r="FZ2" s="12" t="s">
        <v>67</v>
      </c>
      <c r="GA2" s="14"/>
      <c r="GB2" s="12" t="s">
        <v>63</v>
      </c>
      <c r="GC2" s="12" t="s">
        <v>64</v>
      </c>
      <c r="GD2" s="12" t="s">
        <v>65</v>
      </c>
      <c r="GE2" s="12" t="s">
        <v>66</v>
      </c>
      <c r="GF2" s="12" t="s">
        <v>27</v>
      </c>
      <c r="GG2" s="12" t="s">
        <v>67</v>
      </c>
      <c r="GH2" s="14"/>
      <c r="GI2" s="12" t="s">
        <v>63</v>
      </c>
      <c r="GJ2" s="12" t="s">
        <v>64</v>
      </c>
      <c r="GK2" s="12" t="s">
        <v>65</v>
      </c>
      <c r="GL2" s="12" t="s">
        <v>66</v>
      </c>
      <c r="GM2" s="12" t="s">
        <v>27</v>
      </c>
      <c r="GN2" s="12" t="s">
        <v>67</v>
      </c>
      <c r="GO2" s="14"/>
      <c r="GP2" s="12" t="s">
        <v>63</v>
      </c>
      <c r="GQ2" s="12" t="s">
        <v>64</v>
      </c>
      <c r="GR2" s="12" t="s">
        <v>65</v>
      </c>
      <c r="GS2" s="12" t="s">
        <v>66</v>
      </c>
      <c r="GT2" s="12" t="s">
        <v>27</v>
      </c>
      <c r="GU2" s="12" t="s">
        <v>67</v>
      </c>
      <c r="GV2" s="14"/>
      <c r="GW2" s="12" t="s">
        <v>63</v>
      </c>
      <c r="GX2" s="12" t="s">
        <v>64</v>
      </c>
      <c r="GY2" s="12" t="s">
        <v>65</v>
      </c>
      <c r="GZ2" s="12" t="s">
        <v>66</v>
      </c>
      <c r="HA2" s="12" t="s">
        <v>27</v>
      </c>
      <c r="HB2" s="12" t="s">
        <v>67</v>
      </c>
      <c r="HC2" s="14"/>
    </row>
    <row r="3" spans="1:211">
      <c r="A3" s="30" t="s">
        <v>28</v>
      </c>
      <c r="B3" s="15"/>
      <c r="C3" s="16"/>
      <c r="D3" s="17"/>
      <c r="E3" s="17"/>
      <c r="F3" s="17"/>
      <c r="G3" s="17"/>
      <c r="H3" s="18"/>
      <c r="I3" s="15"/>
      <c r="J3" s="16"/>
      <c r="K3" s="17"/>
      <c r="L3" s="17"/>
      <c r="M3" s="17"/>
      <c r="N3" s="17"/>
      <c r="O3" s="18"/>
      <c r="P3" s="15"/>
      <c r="Q3" s="16"/>
      <c r="R3" s="17"/>
      <c r="S3" s="17"/>
      <c r="T3" s="17"/>
      <c r="U3" s="17"/>
      <c r="V3" s="18"/>
      <c r="W3" s="15"/>
      <c r="X3" s="16"/>
      <c r="Y3" s="17"/>
      <c r="Z3" s="17"/>
      <c r="AA3" s="17"/>
      <c r="AB3" s="17"/>
      <c r="AC3" s="18"/>
      <c r="AD3" s="15"/>
      <c r="AE3" s="16"/>
      <c r="AF3" s="17"/>
      <c r="AG3" s="17"/>
      <c r="AH3" s="17"/>
      <c r="AI3" s="17"/>
      <c r="AJ3" s="18"/>
      <c r="AK3" s="15"/>
      <c r="AL3" s="16"/>
      <c r="AM3" s="17"/>
      <c r="AN3" s="17"/>
      <c r="AO3" s="17"/>
      <c r="AP3" s="17"/>
      <c r="AQ3" s="18"/>
      <c r="AR3" s="15"/>
      <c r="AS3" s="16"/>
      <c r="AT3" s="17"/>
      <c r="AU3" s="17"/>
      <c r="AV3" s="17"/>
      <c r="AW3" s="17"/>
      <c r="AX3" s="18"/>
      <c r="AY3" s="15"/>
      <c r="AZ3" s="16"/>
      <c r="BA3" s="17"/>
      <c r="BB3" s="17"/>
      <c r="BC3" s="17"/>
      <c r="BD3" s="17"/>
      <c r="BE3" s="18"/>
      <c r="BF3" s="15"/>
      <c r="BG3" s="16"/>
      <c r="BH3" s="17"/>
      <c r="BI3" s="17"/>
      <c r="BJ3" s="17"/>
      <c r="BK3" s="17"/>
      <c r="BL3" s="18"/>
      <c r="BM3" s="15"/>
      <c r="BN3" s="16"/>
      <c r="BO3" s="17"/>
      <c r="BP3" s="17"/>
      <c r="BQ3" s="17"/>
      <c r="BR3" s="17"/>
      <c r="BS3" s="18"/>
      <c r="BT3" s="15"/>
      <c r="BU3" s="16"/>
      <c r="BV3" s="17"/>
      <c r="BW3" s="17"/>
      <c r="BX3" s="17"/>
      <c r="BY3" s="17"/>
      <c r="BZ3" s="18"/>
      <c r="CA3" s="15"/>
      <c r="CB3" s="16"/>
      <c r="CC3" s="17"/>
      <c r="CD3" s="17"/>
      <c r="CE3" s="17"/>
      <c r="CF3" s="17"/>
      <c r="CG3" s="18"/>
      <c r="CH3" s="15"/>
      <c r="CI3" s="16"/>
      <c r="CJ3" s="17"/>
      <c r="CK3" s="17"/>
      <c r="CL3" s="17"/>
      <c r="CM3" s="17"/>
      <c r="CN3" s="18"/>
      <c r="CO3" s="15"/>
      <c r="CP3" s="16"/>
      <c r="CQ3" s="17"/>
      <c r="CR3" s="17"/>
      <c r="CS3" s="17"/>
      <c r="CT3" s="17"/>
      <c r="CU3" s="18"/>
      <c r="CV3" s="15"/>
      <c r="CW3" s="16"/>
      <c r="CX3" s="17"/>
      <c r="CY3" s="17"/>
      <c r="CZ3" s="17"/>
      <c r="DA3" s="17"/>
      <c r="DB3" s="18"/>
      <c r="DC3" s="15"/>
      <c r="DD3" s="16"/>
      <c r="DE3" s="17"/>
      <c r="DF3" s="17"/>
      <c r="DG3" s="17"/>
      <c r="DH3" s="17"/>
      <c r="DI3" s="18"/>
      <c r="DJ3" s="15"/>
      <c r="DK3" s="16"/>
      <c r="DL3" s="17"/>
      <c r="DM3" s="17"/>
      <c r="DN3" s="17"/>
      <c r="DO3" s="17"/>
      <c r="DP3" s="18"/>
      <c r="DQ3" s="15"/>
      <c r="DR3" s="16"/>
      <c r="DS3" s="17"/>
      <c r="DT3" s="17"/>
      <c r="DU3" s="17"/>
      <c r="DV3" s="17"/>
      <c r="DW3" s="18"/>
      <c r="DX3" s="15"/>
      <c r="DY3" s="16"/>
      <c r="DZ3" s="17"/>
      <c r="EA3" s="17"/>
      <c r="EB3" s="17"/>
      <c r="EC3" s="17"/>
      <c r="ED3" s="18"/>
      <c r="EE3" s="15"/>
      <c r="EF3" s="16"/>
      <c r="EG3" s="17"/>
      <c r="EH3" s="17"/>
      <c r="EI3" s="17"/>
      <c r="EJ3" s="17"/>
      <c r="EK3" s="18"/>
      <c r="EL3" s="15"/>
      <c r="EM3" s="16"/>
      <c r="EN3" s="17"/>
      <c r="EO3" s="17"/>
      <c r="EP3" s="17"/>
      <c r="EQ3" s="17"/>
      <c r="ER3" s="18"/>
      <c r="ES3" s="15"/>
      <c r="ET3" s="16"/>
      <c r="EU3" s="17"/>
      <c r="EV3" s="17"/>
      <c r="EW3" s="17"/>
      <c r="EX3" s="17"/>
      <c r="EY3" s="18"/>
      <c r="EZ3" s="15"/>
      <c r="FA3" s="16"/>
      <c r="FB3" s="17"/>
      <c r="FC3" s="17"/>
      <c r="FD3" s="17"/>
      <c r="FE3" s="17"/>
      <c r="FF3" s="18"/>
      <c r="FG3" s="15"/>
      <c r="FH3" s="16"/>
      <c r="FI3" s="17"/>
      <c r="FJ3" s="17"/>
      <c r="FK3" s="17"/>
      <c r="FL3" s="17"/>
      <c r="FM3" s="18"/>
      <c r="FN3" s="15"/>
      <c r="FO3" s="16"/>
      <c r="FP3" s="17"/>
      <c r="FQ3" s="17"/>
      <c r="FR3" s="17"/>
      <c r="FS3" s="17"/>
      <c r="FT3" s="18"/>
      <c r="FU3" s="15"/>
      <c r="FV3" s="16"/>
      <c r="FW3" s="17"/>
      <c r="FX3" s="17"/>
      <c r="FY3" s="17"/>
      <c r="FZ3" s="17"/>
      <c r="GA3" s="18"/>
      <c r="GB3" s="15"/>
      <c r="GC3" s="16"/>
      <c r="GD3" s="17"/>
      <c r="GE3" s="17"/>
      <c r="GF3" s="17"/>
      <c r="GG3" s="17"/>
      <c r="GH3" s="18"/>
      <c r="GI3" s="15"/>
      <c r="GJ3" s="16"/>
      <c r="GK3" s="17"/>
      <c r="GL3" s="17"/>
      <c r="GM3" s="17"/>
      <c r="GN3" s="17"/>
      <c r="GO3" s="18"/>
      <c r="GP3" s="15"/>
      <c r="GQ3" s="16"/>
      <c r="GR3" s="17"/>
      <c r="GS3" s="17"/>
      <c r="GT3" s="17"/>
      <c r="GU3" s="17"/>
      <c r="GV3" s="18"/>
      <c r="GW3" s="15"/>
      <c r="GX3" s="16"/>
      <c r="GY3" s="17"/>
      <c r="GZ3" s="17"/>
      <c r="HA3" s="17"/>
      <c r="HB3" s="17"/>
      <c r="HC3" s="18"/>
    </row>
    <row r="4" spans="1:211">
      <c r="A4" s="30" t="s">
        <v>62</v>
      </c>
      <c r="B4" s="15">
        <v>45264</v>
      </c>
      <c r="C4" s="16">
        <v>10.5</v>
      </c>
      <c r="D4" s="17">
        <v>11567</v>
      </c>
      <c r="E4" s="17">
        <v>1</v>
      </c>
      <c r="F4" s="17">
        <v>11567</v>
      </c>
      <c r="G4" s="17" t="s">
        <v>19</v>
      </c>
      <c r="H4" s="18"/>
      <c r="I4" s="15">
        <v>45265</v>
      </c>
      <c r="J4" s="16">
        <v>9</v>
      </c>
      <c r="K4" s="17">
        <v>9294</v>
      </c>
      <c r="L4" s="17">
        <v>1</v>
      </c>
      <c r="M4" s="17">
        <v>9294</v>
      </c>
      <c r="N4" s="17" t="s">
        <v>19</v>
      </c>
      <c r="O4" s="18"/>
      <c r="P4" s="15">
        <v>45266</v>
      </c>
      <c r="Q4" s="16">
        <v>6</v>
      </c>
      <c r="R4" s="17">
        <v>5633</v>
      </c>
      <c r="S4" s="17">
        <v>1</v>
      </c>
      <c r="T4" s="17">
        <v>5633</v>
      </c>
      <c r="U4" s="17" t="s">
        <v>19</v>
      </c>
      <c r="V4" s="18"/>
      <c r="W4" s="15">
        <v>45267</v>
      </c>
      <c r="X4" s="16">
        <v>10.5</v>
      </c>
      <c r="Y4" s="17">
        <v>7245</v>
      </c>
      <c r="Z4" s="17">
        <v>1</v>
      </c>
      <c r="AA4" s="17">
        <v>7245</v>
      </c>
      <c r="AB4" s="17" t="s">
        <v>19</v>
      </c>
      <c r="AC4" s="18"/>
      <c r="AD4" s="15">
        <v>45268</v>
      </c>
      <c r="AE4" s="16">
        <v>10.5</v>
      </c>
      <c r="AF4" s="17">
        <v>7703</v>
      </c>
      <c r="AG4" s="17">
        <v>1</v>
      </c>
      <c r="AH4" s="17">
        <v>7703</v>
      </c>
      <c r="AI4" s="17" t="s">
        <v>19</v>
      </c>
      <c r="AJ4" s="18"/>
      <c r="AK4" s="15">
        <v>45269</v>
      </c>
      <c r="AL4" s="16">
        <v>7.5</v>
      </c>
      <c r="AM4" s="17">
        <v>5993</v>
      </c>
      <c r="AN4" s="17">
        <v>1</v>
      </c>
      <c r="AO4" s="17">
        <v>5993</v>
      </c>
      <c r="AP4" s="17" t="s">
        <v>19</v>
      </c>
      <c r="AQ4" s="18"/>
      <c r="AR4" s="15">
        <v>45271</v>
      </c>
      <c r="AS4" s="16">
        <v>10.5</v>
      </c>
      <c r="AT4" s="17">
        <v>8059</v>
      </c>
      <c r="AU4" s="17">
        <v>1</v>
      </c>
      <c r="AV4" s="17">
        <v>8059</v>
      </c>
      <c r="AW4" s="17" t="s">
        <v>19</v>
      </c>
      <c r="AX4" s="18"/>
      <c r="AY4" s="15">
        <v>45272</v>
      </c>
      <c r="AZ4" s="16">
        <v>10.5</v>
      </c>
      <c r="BA4" s="17">
        <v>8061</v>
      </c>
      <c r="BB4" s="17">
        <v>1</v>
      </c>
      <c r="BC4" s="17">
        <v>8061</v>
      </c>
      <c r="BD4" s="17" t="s">
        <v>19</v>
      </c>
      <c r="BE4" s="18"/>
      <c r="BF4" s="15">
        <v>45273</v>
      </c>
      <c r="BG4" s="16">
        <v>10.5</v>
      </c>
      <c r="BH4" s="17">
        <v>8036</v>
      </c>
      <c r="BI4" s="17">
        <v>1</v>
      </c>
      <c r="BJ4" s="17">
        <v>8036</v>
      </c>
      <c r="BK4" s="17" t="s">
        <v>19</v>
      </c>
      <c r="BL4" s="18"/>
      <c r="BM4" s="15">
        <v>45274</v>
      </c>
      <c r="BN4" s="16">
        <v>10.5</v>
      </c>
      <c r="BO4" s="17">
        <v>8295</v>
      </c>
      <c r="BP4" s="17">
        <v>1</v>
      </c>
      <c r="BQ4" s="17">
        <v>8295</v>
      </c>
      <c r="BR4" s="17" t="s">
        <v>19</v>
      </c>
      <c r="BS4" s="18"/>
      <c r="BT4" s="15">
        <v>45275</v>
      </c>
      <c r="BU4" s="16">
        <v>10.5</v>
      </c>
      <c r="BV4" s="17">
        <v>8168</v>
      </c>
      <c r="BW4" s="17">
        <v>1</v>
      </c>
      <c r="BX4" s="17">
        <v>8168</v>
      </c>
      <c r="BY4" s="17" t="s">
        <v>19</v>
      </c>
      <c r="BZ4" s="18"/>
      <c r="CA4" s="15"/>
      <c r="CB4" s="16"/>
      <c r="CC4" s="17"/>
      <c r="CD4" s="17"/>
      <c r="CE4" s="17"/>
      <c r="CF4" s="17"/>
      <c r="CG4" s="18"/>
      <c r="CH4" s="15"/>
      <c r="CI4" s="16"/>
      <c r="CJ4" s="17"/>
      <c r="CK4" s="17"/>
      <c r="CL4" s="17"/>
      <c r="CM4" s="17"/>
      <c r="CN4" s="18"/>
      <c r="CO4" s="15"/>
      <c r="CP4" s="16"/>
      <c r="CQ4" s="17"/>
      <c r="CR4" s="17"/>
      <c r="CS4" s="17"/>
      <c r="CT4" s="17"/>
      <c r="CU4" s="18"/>
      <c r="CV4" s="15"/>
      <c r="CW4" s="16"/>
      <c r="CX4" s="17"/>
      <c r="CY4" s="17"/>
      <c r="CZ4" s="17"/>
      <c r="DA4" s="17"/>
      <c r="DB4" s="18"/>
      <c r="DC4" s="15"/>
      <c r="DD4" s="16"/>
      <c r="DE4" s="17"/>
      <c r="DF4" s="17"/>
      <c r="DG4" s="17"/>
      <c r="DH4" s="17"/>
      <c r="DI4" s="18"/>
      <c r="DJ4" s="15"/>
      <c r="DK4" s="16"/>
      <c r="DL4" s="17"/>
      <c r="DM4" s="17"/>
      <c r="DN4" s="17"/>
      <c r="DO4" s="17"/>
      <c r="DP4" s="18"/>
      <c r="DQ4" s="15"/>
      <c r="DR4" s="16"/>
      <c r="DS4" s="17"/>
      <c r="DT4" s="17"/>
      <c r="DU4" s="17"/>
      <c r="DV4" s="17"/>
      <c r="DW4" s="18"/>
      <c r="DX4" s="15"/>
      <c r="DY4" s="16"/>
      <c r="DZ4" s="17"/>
      <c r="EA4" s="17"/>
      <c r="EB4" s="17"/>
      <c r="EC4" s="17"/>
      <c r="ED4" s="18"/>
      <c r="EE4" s="15"/>
      <c r="EF4" s="16"/>
      <c r="EG4" s="17"/>
      <c r="EH4" s="17"/>
      <c r="EI4" s="17"/>
      <c r="EJ4" s="17"/>
      <c r="EK4" s="18"/>
      <c r="EL4" s="15"/>
      <c r="EM4" s="16"/>
      <c r="EN4" s="17"/>
      <c r="EO4" s="17"/>
      <c r="EP4" s="17"/>
      <c r="EQ4" s="17"/>
      <c r="ER4" s="18"/>
      <c r="ES4" s="15"/>
      <c r="ET4" s="16"/>
      <c r="EU4" s="17"/>
      <c r="EV4" s="17"/>
      <c r="EW4" s="17"/>
      <c r="EX4" s="17"/>
      <c r="EY4" s="18"/>
      <c r="EZ4" s="15"/>
      <c r="FA4" s="16"/>
      <c r="FB4" s="17"/>
      <c r="FC4" s="17"/>
      <c r="FD4" s="17"/>
      <c r="FE4" s="17"/>
      <c r="FF4" s="18"/>
      <c r="FG4" s="15"/>
      <c r="FH4" s="16"/>
      <c r="FI4" s="17"/>
      <c r="FJ4" s="17"/>
      <c r="FK4" s="17"/>
      <c r="FL4" s="17"/>
      <c r="FM4" s="18"/>
      <c r="FN4" s="15"/>
      <c r="FO4" s="16"/>
      <c r="FP4" s="17"/>
      <c r="FQ4" s="17"/>
      <c r="FR4" s="17"/>
      <c r="FS4" s="17"/>
      <c r="FT4" s="18"/>
      <c r="FU4" s="15"/>
      <c r="FV4" s="16"/>
      <c r="FW4" s="17"/>
      <c r="FX4" s="17"/>
      <c r="FY4" s="17"/>
      <c r="FZ4" s="17"/>
      <c r="GA4" s="18"/>
      <c r="GB4" s="15"/>
      <c r="GC4" s="16"/>
      <c r="GD4" s="17"/>
      <c r="GE4" s="17"/>
      <c r="GF4" s="17"/>
      <c r="GG4" s="17"/>
      <c r="GH4" s="18"/>
      <c r="GI4" s="15"/>
      <c r="GJ4" s="16"/>
      <c r="GK4" s="17"/>
      <c r="GL4" s="17"/>
      <c r="GM4" s="17"/>
      <c r="GN4" s="17"/>
      <c r="GO4" s="18"/>
      <c r="GP4" s="15"/>
      <c r="GQ4" s="16"/>
      <c r="GR4" s="17"/>
      <c r="GS4" s="17"/>
      <c r="GT4" s="17"/>
      <c r="GU4" s="17"/>
      <c r="GV4" s="18"/>
      <c r="GW4" s="15"/>
      <c r="GX4" s="16"/>
      <c r="GY4" s="17"/>
      <c r="GZ4" s="17"/>
      <c r="HA4" s="17"/>
      <c r="HB4" s="17"/>
      <c r="HC4" s="18"/>
    </row>
    <row r="5" spans="1:211">
      <c r="A5" s="30" t="s">
        <v>29</v>
      </c>
      <c r="B5" s="15">
        <v>45261</v>
      </c>
      <c r="C5" s="16">
        <v>5</v>
      </c>
      <c r="D5" s="17">
        <v>6714</v>
      </c>
      <c r="E5" s="17">
        <v>1</v>
      </c>
      <c r="F5" s="17">
        <v>6714</v>
      </c>
      <c r="G5" s="17" t="s">
        <v>19</v>
      </c>
      <c r="H5" s="18"/>
      <c r="I5" s="15">
        <v>45264</v>
      </c>
      <c r="J5" s="16">
        <v>8</v>
      </c>
      <c r="K5" s="17">
        <v>10229</v>
      </c>
      <c r="L5" s="17">
        <v>1</v>
      </c>
      <c r="M5" s="17">
        <v>10229</v>
      </c>
      <c r="N5" s="17" t="s">
        <v>19</v>
      </c>
      <c r="O5" s="18"/>
      <c r="P5" s="15">
        <v>45265</v>
      </c>
      <c r="Q5" s="16">
        <v>8</v>
      </c>
      <c r="R5" s="17">
        <v>10289</v>
      </c>
      <c r="S5" s="17">
        <v>1</v>
      </c>
      <c r="T5" s="17">
        <v>10289</v>
      </c>
      <c r="U5" s="17" t="s">
        <v>19</v>
      </c>
      <c r="V5" s="18"/>
      <c r="W5" s="15">
        <v>45266</v>
      </c>
      <c r="X5" s="16">
        <v>8</v>
      </c>
      <c r="Y5" s="17">
        <v>10106</v>
      </c>
      <c r="Z5" s="17">
        <v>1</v>
      </c>
      <c r="AA5" s="17">
        <v>10106</v>
      </c>
      <c r="AB5" s="17" t="s">
        <v>19</v>
      </c>
      <c r="AC5" s="18"/>
      <c r="AD5" s="15">
        <v>45267</v>
      </c>
      <c r="AE5" s="16">
        <v>8</v>
      </c>
      <c r="AF5" s="17">
        <v>10625</v>
      </c>
      <c r="AG5" s="17">
        <v>1</v>
      </c>
      <c r="AH5" s="17">
        <v>10625</v>
      </c>
      <c r="AI5" s="17" t="s">
        <v>19</v>
      </c>
      <c r="AJ5" s="18"/>
      <c r="AK5" s="15">
        <v>45268</v>
      </c>
      <c r="AL5" s="16">
        <v>8</v>
      </c>
      <c r="AM5" s="17">
        <v>10494</v>
      </c>
      <c r="AN5" s="17">
        <v>1</v>
      </c>
      <c r="AO5" s="17">
        <v>10494</v>
      </c>
      <c r="AP5" s="17" t="s">
        <v>19</v>
      </c>
      <c r="AQ5" s="18"/>
      <c r="AR5" s="15">
        <v>45270</v>
      </c>
      <c r="AS5" s="16">
        <v>8</v>
      </c>
      <c r="AT5" s="17">
        <v>10574</v>
      </c>
      <c r="AU5" s="17">
        <v>1</v>
      </c>
      <c r="AV5" s="17">
        <v>10574</v>
      </c>
      <c r="AW5" s="17" t="s">
        <v>19</v>
      </c>
      <c r="AX5" s="18"/>
      <c r="AY5" s="15">
        <v>45271</v>
      </c>
      <c r="AZ5" s="16">
        <v>8</v>
      </c>
      <c r="BA5" s="17">
        <v>10559</v>
      </c>
      <c r="BB5" s="17">
        <v>1</v>
      </c>
      <c r="BC5" s="17">
        <v>10559</v>
      </c>
      <c r="BD5" s="17" t="s">
        <v>19</v>
      </c>
      <c r="BE5" s="18"/>
      <c r="BF5" s="15">
        <v>45272</v>
      </c>
      <c r="BG5" s="16">
        <v>8</v>
      </c>
      <c r="BH5" s="17">
        <v>10815</v>
      </c>
      <c r="BI5" s="17">
        <v>1</v>
      </c>
      <c r="BJ5" s="17">
        <v>10815</v>
      </c>
      <c r="BK5" s="17" t="s">
        <v>19</v>
      </c>
      <c r="BL5" s="18"/>
      <c r="BM5" s="15">
        <v>45273</v>
      </c>
      <c r="BN5" s="16">
        <v>8</v>
      </c>
      <c r="BO5" s="17">
        <v>10336</v>
      </c>
      <c r="BP5" s="17">
        <v>1</v>
      </c>
      <c r="BQ5" s="17">
        <v>10336</v>
      </c>
      <c r="BR5" s="17" t="s">
        <v>19</v>
      </c>
      <c r="BS5" s="18"/>
      <c r="BT5" s="15">
        <v>45274</v>
      </c>
      <c r="BU5" s="16">
        <v>8</v>
      </c>
      <c r="BV5" s="17">
        <v>10508</v>
      </c>
      <c r="BW5" s="17">
        <v>1</v>
      </c>
      <c r="BX5" s="17">
        <v>10508</v>
      </c>
      <c r="BY5" s="17" t="s">
        <v>19</v>
      </c>
      <c r="BZ5" s="18"/>
      <c r="CA5" s="15"/>
      <c r="CB5" s="16"/>
      <c r="CC5" s="17"/>
      <c r="CD5" s="17"/>
      <c r="CE5" s="17"/>
      <c r="CF5" s="17"/>
      <c r="CG5" s="18"/>
      <c r="CH5" s="15"/>
      <c r="CI5" s="16"/>
      <c r="CJ5" s="17"/>
      <c r="CK5" s="17"/>
      <c r="CL5" s="17"/>
      <c r="CM5" s="17"/>
      <c r="CN5" s="18"/>
      <c r="CO5" s="15"/>
      <c r="CP5" s="16"/>
      <c r="CQ5" s="17"/>
      <c r="CR5" s="17"/>
      <c r="CS5" s="17"/>
      <c r="CT5" s="17"/>
      <c r="CU5" s="18"/>
      <c r="CV5" s="15"/>
      <c r="CW5" s="16"/>
      <c r="CX5" s="17"/>
      <c r="CY5" s="17"/>
      <c r="CZ5" s="17"/>
      <c r="DA5" s="17"/>
      <c r="DB5" s="18"/>
      <c r="DC5" s="15"/>
      <c r="DD5" s="16"/>
      <c r="DE5" s="17"/>
      <c r="DF5" s="17"/>
      <c r="DG5" s="17"/>
      <c r="DH5" s="17"/>
      <c r="DI5" s="18"/>
      <c r="DJ5" s="15"/>
      <c r="DK5" s="16"/>
      <c r="DL5" s="17"/>
      <c r="DM5" s="17"/>
      <c r="DN5" s="17"/>
      <c r="DO5" s="17"/>
      <c r="DP5" s="18"/>
      <c r="DQ5" s="15"/>
      <c r="DR5" s="16"/>
      <c r="DS5" s="17"/>
      <c r="DT5" s="17"/>
      <c r="DU5" s="17"/>
      <c r="DV5" s="17"/>
      <c r="DW5" s="18"/>
      <c r="DX5" s="15"/>
      <c r="DY5" s="16"/>
      <c r="DZ5" s="17"/>
      <c r="EA5" s="17"/>
      <c r="EB5" s="17"/>
      <c r="EC5" s="17"/>
      <c r="ED5" s="18"/>
      <c r="EE5" s="15"/>
      <c r="EF5" s="16"/>
      <c r="EG5" s="17"/>
      <c r="EH5" s="17"/>
      <c r="EI5" s="17"/>
      <c r="EJ5" s="17"/>
      <c r="EK5" s="18"/>
      <c r="EL5" s="15"/>
      <c r="EM5" s="16"/>
      <c r="EN5" s="17"/>
      <c r="EO5" s="17"/>
      <c r="EP5" s="17"/>
      <c r="EQ5" s="17"/>
      <c r="ER5" s="18"/>
      <c r="ES5" s="15"/>
      <c r="ET5" s="16"/>
      <c r="EU5" s="17"/>
      <c r="EV5" s="17"/>
      <c r="EW5" s="17"/>
      <c r="EX5" s="17"/>
      <c r="EY5" s="18"/>
      <c r="EZ5" s="15"/>
      <c r="FA5" s="16"/>
      <c r="FB5" s="17"/>
      <c r="FC5" s="17"/>
      <c r="FD5" s="17"/>
      <c r="FE5" s="17"/>
      <c r="FF5" s="18"/>
      <c r="FG5" s="15"/>
      <c r="FH5" s="16"/>
      <c r="FI5" s="17"/>
      <c r="FJ5" s="17"/>
      <c r="FK5" s="17"/>
      <c r="FL5" s="17"/>
      <c r="FM5" s="18"/>
      <c r="FN5" s="15"/>
      <c r="FO5" s="16"/>
      <c r="FP5" s="17"/>
      <c r="FQ5" s="17"/>
      <c r="FR5" s="17"/>
      <c r="FS5" s="17"/>
      <c r="FT5" s="18"/>
      <c r="FU5" s="15"/>
      <c r="FV5" s="16"/>
      <c r="FW5" s="17"/>
      <c r="FX5" s="17"/>
      <c r="FY5" s="17"/>
      <c r="FZ5" s="17"/>
      <c r="GA5" s="18"/>
      <c r="GB5" s="15"/>
      <c r="GC5" s="16"/>
      <c r="GD5" s="17"/>
      <c r="GE5" s="17"/>
      <c r="GF5" s="17"/>
      <c r="GG5" s="17"/>
      <c r="GH5" s="18"/>
      <c r="GI5" s="15"/>
      <c r="GJ5" s="16"/>
      <c r="GK5" s="17"/>
      <c r="GL5" s="17"/>
      <c r="GM5" s="17"/>
      <c r="GN5" s="17"/>
      <c r="GO5" s="18"/>
      <c r="GP5" s="15"/>
      <c r="GQ5" s="16"/>
      <c r="GR5" s="17"/>
      <c r="GS5" s="17"/>
      <c r="GT5" s="17"/>
      <c r="GU5" s="17"/>
      <c r="GV5" s="18"/>
      <c r="GW5" s="15"/>
      <c r="GX5" s="16"/>
      <c r="GY5" s="17"/>
      <c r="GZ5" s="17"/>
      <c r="HA5" s="17"/>
      <c r="HB5" s="17"/>
      <c r="HC5" s="18"/>
    </row>
    <row r="6" spans="1:211">
      <c r="A6" s="30" t="s">
        <v>30</v>
      </c>
      <c r="B6" s="15"/>
      <c r="C6" s="16"/>
      <c r="D6" s="17"/>
      <c r="E6" s="17"/>
      <c r="F6" s="17"/>
      <c r="G6" s="17"/>
      <c r="H6" s="18"/>
      <c r="I6" s="15"/>
      <c r="J6" s="16"/>
      <c r="K6" s="17"/>
      <c r="L6" s="17"/>
      <c r="M6" s="17"/>
      <c r="N6" s="17"/>
      <c r="O6" s="18"/>
      <c r="P6" s="15"/>
      <c r="Q6" s="16"/>
      <c r="R6" s="17"/>
      <c r="S6" s="17"/>
      <c r="T6" s="17"/>
      <c r="U6" s="17"/>
      <c r="V6" s="18"/>
      <c r="W6" s="15"/>
      <c r="X6" s="16"/>
      <c r="Y6" s="17"/>
      <c r="Z6" s="17"/>
      <c r="AA6" s="17"/>
      <c r="AB6" s="17"/>
      <c r="AC6" s="18"/>
      <c r="AD6" s="15"/>
      <c r="AE6" s="16"/>
      <c r="AF6" s="17"/>
      <c r="AG6" s="17"/>
      <c r="AH6" s="17"/>
      <c r="AI6" s="17"/>
      <c r="AJ6" s="18"/>
      <c r="AK6" s="15"/>
      <c r="AL6" s="16"/>
      <c r="AM6" s="17"/>
      <c r="AN6" s="17"/>
      <c r="AO6" s="17"/>
      <c r="AP6" s="17"/>
      <c r="AQ6" s="18"/>
      <c r="AR6" s="15"/>
      <c r="AS6" s="16"/>
      <c r="AT6" s="17"/>
      <c r="AU6" s="17"/>
      <c r="AV6" s="17"/>
      <c r="AW6" s="17"/>
      <c r="AX6" s="18"/>
      <c r="AY6" s="15"/>
      <c r="AZ6" s="16"/>
      <c r="BA6" s="17"/>
      <c r="BB6" s="17"/>
      <c r="BC6" s="17"/>
      <c r="BD6" s="17"/>
      <c r="BE6" s="18"/>
      <c r="BF6" s="15"/>
      <c r="BG6" s="16"/>
      <c r="BH6" s="17"/>
      <c r="BI6" s="17"/>
      <c r="BJ6" s="17"/>
      <c r="BK6" s="17"/>
      <c r="BL6" s="18"/>
      <c r="BM6" s="15"/>
      <c r="BN6" s="16"/>
      <c r="BO6" s="17"/>
      <c r="BP6" s="17"/>
      <c r="BQ6" s="17"/>
      <c r="BR6" s="17"/>
      <c r="BS6" s="18"/>
      <c r="BT6" s="15"/>
      <c r="BU6" s="16"/>
      <c r="BV6" s="17"/>
      <c r="BW6" s="17"/>
      <c r="BX6" s="17"/>
      <c r="BY6" s="17"/>
      <c r="BZ6" s="18"/>
      <c r="CA6" s="15"/>
      <c r="CB6" s="16"/>
      <c r="CC6" s="17"/>
      <c r="CD6" s="17"/>
      <c r="CE6" s="17"/>
      <c r="CF6" s="17"/>
      <c r="CG6" s="18"/>
      <c r="CH6" s="15"/>
      <c r="CI6" s="16"/>
      <c r="CJ6" s="17"/>
      <c r="CK6" s="17"/>
      <c r="CL6" s="17"/>
      <c r="CM6" s="17"/>
      <c r="CN6" s="18"/>
      <c r="CO6" s="15"/>
      <c r="CP6" s="16"/>
      <c r="CQ6" s="17"/>
      <c r="CR6" s="17"/>
      <c r="CS6" s="17"/>
      <c r="CT6" s="17"/>
      <c r="CU6" s="18"/>
      <c r="CV6" s="15"/>
      <c r="CW6" s="16"/>
      <c r="CX6" s="17"/>
      <c r="CY6" s="17"/>
      <c r="CZ6" s="17"/>
      <c r="DA6" s="17"/>
      <c r="DB6" s="18"/>
      <c r="DC6" s="15"/>
      <c r="DD6" s="16"/>
      <c r="DE6" s="17"/>
      <c r="DF6" s="17"/>
      <c r="DG6" s="17"/>
      <c r="DH6" s="17"/>
      <c r="DI6" s="18"/>
      <c r="DJ6" s="15"/>
      <c r="DK6" s="16"/>
      <c r="DL6" s="17"/>
      <c r="DM6" s="17"/>
      <c r="DN6" s="17"/>
      <c r="DO6" s="17"/>
      <c r="DP6" s="18"/>
      <c r="DQ6" s="15"/>
      <c r="DR6" s="16"/>
      <c r="DS6" s="17"/>
      <c r="DT6" s="17"/>
      <c r="DU6" s="17"/>
      <c r="DV6" s="17"/>
      <c r="DW6" s="18"/>
      <c r="DX6" s="15"/>
      <c r="DY6" s="16"/>
      <c r="DZ6" s="17"/>
      <c r="EA6" s="17"/>
      <c r="EB6" s="17"/>
      <c r="EC6" s="17"/>
      <c r="ED6" s="18"/>
      <c r="EE6" s="15"/>
      <c r="EF6" s="16"/>
      <c r="EG6" s="17"/>
      <c r="EH6" s="17"/>
      <c r="EI6" s="17"/>
      <c r="EJ6" s="17"/>
      <c r="EK6" s="18"/>
      <c r="EL6" s="15"/>
      <c r="EM6" s="16"/>
      <c r="EN6" s="17"/>
      <c r="EO6" s="17"/>
      <c r="EP6" s="17"/>
      <c r="EQ6" s="17"/>
      <c r="ER6" s="18"/>
      <c r="ES6" s="15"/>
      <c r="ET6" s="16"/>
      <c r="EU6" s="17"/>
      <c r="EV6" s="17"/>
      <c r="EW6" s="17"/>
      <c r="EX6" s="17"/>
      <c r="EY6" s="18"/>
      <c r="EZ6" s="15"/>
      <c r="FA6" s="16"/>
      <c r="FB6" s="17"/>
      <c r="FC6" s="17"/>
      <c r="FD6" s="17"/>
      <c r="FE6" s="17"/>
      <c r="FF6" s="18"/>
      <c r="FG6" s="15"/>
      <c r="FH6" s="16"/>
      <c r="FI6" s="17"/>
      <c r="FJ6" s="17"/>
      <c r="FK6" s="17"/>
      <c r="FL6" s="17"/>
      <c r="FM6" s="18"/>
      <c r="FN6" s="15"/>
      <c r="FO6" s="16"/>
      <c r="FP6" s="17"/>
      <c r="FQ6" s="17"/>
      <c r="FR6" s="17"/>
      <c r="FS6" s="17"/>
      <c r="FT6" s="18"/>
      <c r="FU6" s="15"/>
      <c r="FV6" s="16"/>
      <c r="FW6" s="17"/>
      <c r="FX6" s="17"/>
      <c r="FY6" s="17"/>
      <c r="FZ6" s="17"/>
      <c r="GA6" s="18"/>
      <c r="GB6" s="15"/>
      <c r="GC6" s="16"/>
      <c r="GD6" s="17"/>
      <c r="GE6" s="17"/>
      <c r="GF6" s="17"/>
      <c r="GG6" s="17"/>
      <c r="GH6" s="18"/>
      <c r="GI6" s="15"/>
      <c r="GJ6" s="16"/>
      <c r="GK6" s="17"/>
      <c r="GL6" s="17"/>
      <c r="GM6" s="17"/>
      <c r="GN6" s="17"/>
      <c r="GO6" s="18"/>
      <c r="GP6" s="15"/>
      <c r="GQ6" s="16"/>
      <c r="GR6" s="17"/>
      <c r="GS6" s="17"/>
      <c r="GT6" s="17"/>
      <c r="GU6" s="17"/>
      <c r="GV6" s="18"/>
      <c r="GW6" s="15"/>
      <c r="GX6" s="16"/>
      <c r="GY6" s="17"/>
      <c r="GZ6" s="17"/>
      <c r="HA6" s="17"/>
      <c r="HB6" s="17"/>
      <c r="HC6" s="18"/>
    </row>
    <row r="7" spans="1:211">
      <c r="A7" s="30" t="s">
        <v>31</v>
      </c>
      <c r="B7" s="15"/>
      <c r="C7" s="16"/>
      <c r="D7" s="17"/>
      <c r="E7" s="17"/>
      <c r="F7" s="17"/>
      <c r="G7" s="17"/>
      <c r="H7" s="18"/>
      <c r="I7" s="15"/>
      <c r="J7" s="16"/>
      <c r="K7" s="17"/>
      <c r="L7" s="17"/>
      <c r="M7" s="17"/>
      <c r="N7" s="17"/>
      <c r="O7" s="18"/>
      <c r="P7" s="15"/>
      <c r="Q7" s="16"/>
      <c r="R7" s="17"/>
      <c r="S7" s="17"/>
      <c r="T7" s="17"/>
      <c r="U7" s="17"/>
      <c r="V7" s="18"/>
      <c r="W7" s="15"/>
      <c r="X7" s="16"/>
      <c r="Y7" s="17"/>
      <c r="Z7" s="17"/>
      <c r="AA7" s="17"/>
      <c r="AB7" s="17"/>
      <c r="AC7" s="18"/>
      <c r="AD7" s="15"/>
      <c r="AE7" s="16"/>
      <c r="AF7" s="17"/>
      <c r="AG7" s="17"/>
      <c r="AH7" s="17"/>
      <c r="AI7" s="17"/>
      <c r="AJ7" s="18"/>
      <c r="AK7" s="15"/>
      <c r="AL7" s="16"/>
      <c r="AM7" s="17"/>
      <c r="AN7" s="17"/>
      <c r="AO7" s="17"/>
      <c r="AP7" s="17"/>
      <c r="AQ7" s="18"/>
      <c r="AR7" s="15"/>
      <c r="AS7" s="16"/>
      <c r="AT7" s="17"/>
      <c r="AU7" s="17"/>
      <c r="AV7" s="17"/>
      <c r="AW7" s="17"/>
      <c r="AX7" s="18"/>
      <c r="AY7" s="15"/>
      <c r="AZ7" s="16"/>
      <c r="BA7" s="17"/>
      <c r="BB7" s="17"/>
      <c r="BC7" s="17"/>
      <c r="BD7" s="17"/>
      <c r="BE7" s="18"/>
      <c r="BF7" s="15"/>
      <c r="BG7" s="16"/>
      <c r="BH7" s="17"/>
      <c r="BI7" s="17"/>
      <c r="BJ7" s="17"/>
      <c r="BK7" s="17"/>
      <c r="BL7" s="18"/>
      <c r="BM7" s="15"/>
      <c r="BN7" s="16"/>
      <c r="BO7" s="17"/>
      <c r="BP7" s="17"/>
      <c r="BQ7" s="17"/>
      <c r="BR7" s="17"/>
      <c r="BS7" s="18"/>
      <c r="BT7" s="15"/>
      <c r="BU7" s="16"/>
      <c r="BV7" s="17"/>
      <c r="BW7" s="17"/>
      <c r="BX7" s="17"/>
      <c r="BY7" s="17"/>
      <c r="BZ7" s="18"/>
      <c r="CA7" s="15"/>
      <c r="CB7" s="16"/>
      <c r="CC7" s="17"/>
      <c r="CD7" s="17"/>
      <c r="CE7" s="17"/>
      <c r="CF7" s="17"/>
      <c r="CG7" s="18"/>
      <c r="CH7" s="15"/>
      <c r="CI7" s="16"/>
      <c r="CJ7" s="17"/>
      <c r="CK7" s="17"/>
      <c r="CL7" s="17"/>
      <c r="CM7" s="17"/>
      <c r="CN7" s="18"/>
      <c r="CO7" s="15"/>
      <c r="CP7" s="16"/>
      <c r="CQ7" s="17"/>
      <c r="CR7" s="17"/>
      <c r="CS7" s="17"/>
      <c r="CT7" s="17"/>
      <c r="CU7" s="18"/>
      <c r="CV7" s="15"/>
      <c r="CW7" s="16"/>
      <c r="CX7" s="17"/>
      <c r="CY7" s="17"/>
      <c r="CZ7" s="17"/>
      <c r="DA7" s="17"/>
      <c r="DB7" s="18"/>
      <c r="DC7" s="15"/>
      <c r="DD7" s="16"/>
      <c r="DE7" s="17"/>
      <c r="DF7" s="17"/>
      <c r="DG7" s="17"/>
      <c r="DH7" s="17"/>
      <c r="DI7" s="18"/>
      <c r="DJ7" s="15"/>
      <c r="DK7" s="16"/>
      <c r="DL7" s="17"/>
      <c r="DM7" s="17"/>
      <c r="DN7" s="17"/>
      <c r="DO7" s="17"/>
      <c r="DP7" s="18"/>
      <c r="DQ7" s="15"/>
      <c r="DR7" s="16"/>
      <c r="DS7" s="17"/>
      <c r="DT7" s="17"/>
      <c r="DU7" s="17"/>
      <c r="DV7" s="17"/>
      <c r="DW7" s="18"/>
      <c r="DX7" s="15"/>
      <c r="DY7" s="16"/>
      <c r="DZ7" s="17"/>
      <c r="EA7" s="17"/>
      <c r="EB7" s="17"/>
      <c r="EC7" s="17"/>
      <c r="ED7" s="18"/>
      <c r="EE7" s="15"/>
      <c r="EF7" s="16"/>
      <c r="EG7" s="17"/>
      <c r="EH7" s="17"/>
      <c r="EI7" s="17"/>
      <c r="EJ7" s="17"/>
      <c r="EK7" s="18"/>
      <c r="EL7" s="15"/>
      <c r="EM7" s="16"/>
      <c r="EN7" s="17"/>
      <c r="EO7" s="17"/>
      <c r="EP7" s="17"/>
      <c r="EQ7" s="17"/>
      <c r="ER7" s="18"/>
      <c r="ES7" s="15"/>
      <c r="ET7" s="16"/>
      <c r="EU7" s="17"/>
      <c r="EV7" s="17"/>
      <c r="EW7" s="17"/>
      <c r="EX7" s="17"/>
      <c r="EY7" s="18"/>
      <c r="EZ7" s="15"/>
      <c r="FA7" s="16"/>
      <c r="FB7" s="17"/>
      <c r="FC7" s="17"/>
      <c r="FD7" s="17"/>
      <c r="FE7" s="17"/>
      <c r="FF7" s="18"/>
      <c r="FG7" s="15"/>
      <c r="FH7" s="16"/>
      <c r="FI7" s="17"/>
      <c r="FJ7" s="17"/>
      <c r="FK7" s="17"/>
      <c r="FL7" s="17"/>
      <c r="FM7" s="18"/>
      <c r="FN7" s="15"/>
      <c r="FO7" s="16"/>
      <c r="FP7" s="17"/>
      <c r="FQ7" s="17"/>
      <c r="FR7" s="17"/>
      <c r="FS7" s="17"/>
      <c r="FT7" s="18"/>
      <c r="FU7" s="15"/>
      <c r="FV7" s="16"/>
      <c r="FW7" s="17"/>
      <c r="FX7" s="17"/>
      <c r="FY7" s="17"/>
      <c r="FZ7" s="17"/>
      <c r="GA7" s="18"/>
      <c r="GB7" s="15"/>
      <c r="GC7" s="16"/>
      <c r="GD7" s="17"/>
      <c r="GE7" s="17"/>
      <c r="GF7" s="17"/>
      <c r="GG7" s="17"/>
      <c r="GH7" s="18"/>
      <c r="GI7" s="15"/>
      <c r="GJ7" s="16"/>
      <c r="GK7" s="17"/>
      <c r="GL7" s="17"/>
      <c r="GM7" s="17"/>
      <c r="GN7" s="17"/>
      <c r="GO7" s="18"/>
      <c r="GP7" s="15"/>
      <c r="GQ7" s="16"/>
      <c r="GR7" s="17"/>
      <c r="GS7" s="17"/>
      <c r="GT7" s="17"/>
      <c r="GU7" s="17"/>
      <c r="GV7" s="18"/>
      <c r="GW7" s="15"/>
      <c r="GX7" s="16"/>
      <c r="GY7" s="17"/>
      <c r="GZ7" s="17"/>
      <c r="HA7" s="17"/>
      <c r="HB7" s="17"/>
      <c r="HC7" s="18"/>
    </row>
    <row r="8" spans="1:211">
      <c r="A8" s="30" t="s">
        <v>32</v>
      </c>
      <c r="B8" s="15"/>
      <c r="C8" s="16"/>
      <c r="D8" s="17"/>
      <c r="E8" s="17"/>
      <c r="F8" s="17"/>
      <c r="G8" s="17"/>
      <c r="H8" s="18"/>
      <c r="I8" s="15"/>
      <c r="J8" s="16"/>
      <c r="K8" s="17"/>
      <c r="L8" s="17"/>
      <c r="M8" s="17"/>
      <c r="N8" s="17"/>
      <c r="O8" s="18"/>
      <c r="P8" s="15"/>
      <c r="Q8" s="16"/>
      <c r="R8" s="17"/>
      <c r="S8" s="17"/>
      <c r="T8" s="17"/>
      <c r="U8" s="17"/>
      <c r="V8" s="18"/>
      <c r="W8" s="15"/>
      <c r="X8" s="16"/>
      <c r="Y8" s="17"/>
      <c r="Z8" s="17"/>
      <c r="AA8" s="17"/>
      <c r="AB8" s="17"/>
      <c r="AC8" s="18"/>
      <c r="AD8" s="15"/>
      <c r="AE8" s="16"/>
      <c r="AF8" s="17"/>
      <c r="AG8" s="17"/>
      <c r="AH8" s="17"/>
      <c r="AI8" s="17"/>
      <c r="AJ8" s="18"/>
      <c r="AK8" s="15"/>
      <c r="AL8" s="16"/>
      <c r="AM8" s="17"/>
      <c r="AN8" s="17"/>
      <c r="AO8" s="17"/>
      <c r="AP8" s="17"/>
      <c r="AQ8" s="18"/>
      <c r="AR8" s="15"/>
      <c r="AS8" s="16"/>
      <c r="AT8" s="17"/>
      <c r="AU8" s="17"/>
      <c r="AV8" s="17"/>
      <c r="AW8" s="17"/>
      <c r="AX8" s="18"/>
      <c r="AY8" s="15"/>
      <c r="AZ8" s="16"/>
      <c r="BA8" s="17"/>
      <c r="BB8" s="17"/>
      <c r="BC8" s="17"/>
      <c r="BD8" s="17"/>
      <c r="BE8" s="18"/>
      <c r="BF8" s="15"/>
      <c r="BG8" s="16"/>
      <c r="BH8" s="17"/>
      <c r="BI8" s="17"/>
      <c r="BJ8" s="17"/>
      <c r="BK8" s="17"/>
      <c r="BL8" s="18"/>
      <c r="BM8" s="15"/>
      <c r="BN8" s="16"/>
      <c r="BO8" s="17"/>
      <c r="BP8" s="17"/>
      <c r="BQ8" s="17"/>
      <c r="BR8" s="17"/>
      <c r="BS8" s="18"/>
      <c r="BT8" s="15"/>
      <c r="BU8" s="16"/>
      <c r="BV8" s="17"/>
      <c r="BW8" s="17"/>
      <c r="BX8" s="17"/>
      <c r="BY8" s="17"/>
      <c r="BZ8" s="18"/>
      <c r="CA8" s="15"/>
      <c r="CB8" s="16"/>
      <c r="CC8" s="17"/>
      <c r="CD8" s="17"/>
      <c r="CE8" s="17"/>
      <c r="CF8" s="17"/>
      <c r="CG8" s="18"/>
      <c r="CH8" s="15"/>
      <c r="CI8" s="16"/>
      <c r="CJ8" s="17"/>
      <c r="CK8" s="17"/>
      <c r="CL8" s="17"/>
      <c r="CM8" s="17"/>
      <c r="CN8" s="18"/>
      <c r="CO8" s="15"/>
      <c r="CP8" s="16"/>
      <c r="CQ8" s="17"/>
      <c r="CR8" s="17"/>
      <c r="CS8" s="17"/>
      <c r="CT8" s="17"/>
      <c r="CU8" s="18"/>
      <c r="CV8" s="15"/>
      <c r="CW8" s="16"/>
      <c r="CX8" s="17"/>
      <c r="CY8" s="17"/>
      <c r="CZ8" s="17"/>
      <c r="DA8" s="17"/>
      <c r="DB8" s="18"/>
      <c r="DC8" s="15"/>
      <c r="DD8" s="16"/>
      <c r="DE8" s="17"/>
      <c r="DF8" s="17"/>
      <c r="DG8" s="17"/>
      <c r="DH8" s="17"/>
      <c r="DI8" s="18"/>
      <c r="DJ8" s="15"/>
      <c r="DK8" s="16"/>
      <c r="DL8" s="17"/>
      <c r="DM8" s="17"/>
      <c r="DN8" s="17"/>
      <c r="DO8" s="17"/>
      <c r="DP8" s="18"/>
      <c r="DQ8" s="15"/>
      <c r="DR8" s="16"/>
      <c r="DS8" s="17"/>
      <c r="DT8" s="17"/>
      <c r="DU8" s="17"/>
      <c r="DV8" s="17"/>
      <c r="DW8" s="18"/>
      <c r="DX8" s="15"/>
      <c r="DY8" s="16"/>
      <c r="DZ8" s="17"/>
      <c r="EA8" s="17"/>
      <c r="EB8" s="17"/>
      <c r="EC8" s="17"/>
      <c r="ED8" s="18"/>
      <c r="EE8" s="15"/>
      <c r="EF8" s="16"/>
      <c r="EG8" s="17"/>
      <c r="EH8" s="17"/>
      <c r="EI8" s="17"/>
      <c r="EJ8" s="17"/>
      <c r="EK8" s="18"/>
      <c r="EL8" s="15"/>
      <c r="EM8" s="16"/>
      <c r="EN8" s="17"/>
      <c r="EO8" s="17"/>
      <c r="EP8" s="17"/>
      <c r="EQ8" s="17"/>
      <c r="ER8" s="18"/>
      <c r="ES8" s="15"/>
      <c r="ET8" s="16"/>
      <c r="EU8" s="17"/>
      <c r="EV8" s="17"/>
      <c r="EW8" s="17"/>
      <c r="EX8" s="17"/>
      <c r="EY8" s="18"/>
      <c r="EZ8" s="15"/>
      <c r="FA8" s="16"/>
      <c r="FB8" s="17"/>
      <c r="FC8" s="17"/>
      <c r="FD8" s="17"/>
      <c r="FE8" s="17"/>
      <c r="FF8" s="18"/>
      <c r="FG8" s="15"/>
      <c r="FH8" s="16"/>
      <c r="FI8" s="17"/>
      <c r="FJ8" s="17"/>
      <c r="FK8" s="17"/>
      <c r="FL8" s="17"/>
      <c r="FM8" s="18"/>
      <c r="FN8" s="15"/>
      <c r="FO8" s="16"/>
      <c r="FP8" s="17"/>
      <c r="FQ8" s="17"/>
      <c r="FR8" s="17"/>
      <c r="FS8" s="17"/>
      <c r="FT8" s="18"/>
      <c r="FU8" s="15"/>
      <c r="FV8" s="16"/>
      <c r="FW8" s="17"/>
      <c r="FX8" s="17"/>
      <c r="FY8" s="17"/>
      <c r="FZ8" s="17"/>
      <c r="GA8" s="18"/>
      <c r="GB8" s="15"/>
      <c r="GC8" s="16"/>
      <c r="GD8" s="17"/>
      <c r="GE8" s="17"/>
      <c r="GF8" s="17"/>
      <c r="GG8" s="17"/>
      <c r="GH8" s="18"/>
      <c r="GI8" s="15"/>
      <c r="GJ8" s="16"/>
      <c r="GK8" s="17"/>
      <c r="GL8" s="17"/>
      <c r="GM8" s="17"/>
      <c r="GN8" s="17"/>
      <c r="GO8" s="18"/>
      <c r="GP8" s="15"/>
      <c r="GQ8" s="16"/>
      <c r="GR8" s="17"/>
      <c r="GS8" s="17"/>
      <c r="GT8" s="17"/>
      <c r="GU8" s="17"/>
      <c r="GV8" s="18"/>
      <c r="GW8" s="15"/>
      <c r="GX8" s="16"/>
      <c r="GY8" s="17"/>
      <c r="GZ8" s="17"/>
      <c r="HA8" s="17"/>
      <c r="HB8" s="17"/>
      <c r="HC8" s="18"/>
    </row>
    <row r="9" spans="1:211">
      <c r="A9" s="30" t="s">
        <v>33</v>
      </c>
      <c r="B9" s="15"/>
      <c r="C9" s="16"/>
      <c r="D9" s="17"/>
      <c r="E9" s="17"/>
      <c r="F9" s="17"/>
      <c r="G9" s="17"/>
      <c r="H9" s="18"/>
      <c r="I9" s="15"/>
      <c r="J9" s="16"/>
      <c r="K9" s="17"/>
      <c r="L9" s="17"/>
      <c r="M9" s="17"/>
      <c r="N9" s="17"/>
      <c r="O9" s="18"/>
      <c r="P9" s="15"/>
      <c r="Q9" s="16"/>
      <c r="R9" s="17"/>
      <c r="S9" s="17"/>
      <c r="T9" s="17"/>
      <c r="U9" s="17"/>
      <c r="V9" s="18"/>
      <c r="W9" s="15"/>
      <c r="X9" s="16"/>
      <c r="Y9" s="17"/>
      <c r="Z9" s="17"/>
      <c r="AA9" s="17"/>
      <c r="AB9" s="17"/>
      <c r="AC9" s="18"/>
      <c r="AD9" s="15"/>
      <c r="AE9" s="16"/>
      <c r="AF9" s="17"/>
      <c r="AG9" s="17"/>
      <c r="AH9" s="17"/>
      <c r="AI9" s="17"/>
      <c r="AJ9" s="18"/>
      <c r="AK9" s="15"/>
      <c r="AL9" s="16"/>
      <c r="AM9" s="17"/>
      <c r="AN9" s="17"/>
      <c r="AO9" s="17"/>
      <c r="AP9" s="17"/>
      <c r="AQ9" s="18"/>
      <c r="AR9" s="15"/>
      <c r="AS9" s="16"/>
      <c r="AT9" s="17"/>
      <c r="AU9" s="17"/>
      <c r="AV9" s="17"/>
      <c r="AW9" s="17"/>
      <c r="AX9" s="18"/>
      <c r="AY9" s="15"/>
      <c r="AZ9" s="16"/>
      <c r="BA9" s="17"/>
      <c r="BB9" s="17"/>
      <c r="BC9" s="17"/>
      <c r="BD9" s="17"/>
      <c r="BE9" s="18"/>
      <c r="BF9" s="15"/>
      <c r="BG9" s="16"/>
      <c r="BH9" s="17"/>
      <c r="BI9" s="17"/>
      <c r="BJ9" s="17"/>
      <c r="BK9" s="17"/>
      <c r="BL9" s="18"/>
      <c r="BM9" s="15"/>
      <c r="BN9" s="16"/>
      <c r="BO9" s="17"/>
      <c r="BP9" s="17"/>
      <c r="BQ9" s="17"/>
      <c r="BR9" s="17"/>
      <c r="BS9" s="18"/>
      <c r="BT9" s="15"/>
      <c r="BU9" s="16"/>
      <c r="BV9" s="17"/>
      <c r="BW9" s="17"/>
      <c r="BX9" s="17"/>
      <c r="BY9" s="17"/>
      <c r="BZ9" s="18"/>
      <c r="CA9" s="15"/>
      <c r="CB9" s="16"/>
      <c r="CC9" s="17"/>
      <c r="CD9" s="17"/>
      <c r="CE9" s="17"/>
      <c r="CF9" s="17"/>
      <c r="CG9" s="18"/>
      <c r="CH9" s="15"/>
      <c r="CI9" s="16"/>
      <c r="CJ9" s="17"/>
      <c r="CK9" s="17"/>
      <c r="CL9" s="17"/>
      <c r="CM9" s="17"/>
      <c r="CN9" s="18"/>
      <c r="CO9" s="15"/>
      <c r="CP9" s="16"/>
      <c r="CQ9" s="17"/>
      <c r="CR9" s="17"/>
      <c r="CS9" s="17"/>
      <c r="CT9" s="17"/>
      <c r="CU9" s="18"/>
      <c r="CV9" s="15"/>
      <c r="CW9" s="16"/>
      <c r="CX9" s="17"/>
      <c r="CY9" s="17"/>
      <c r="CZ9" s="17"/>
      <c r="DA9" s="17"/>
      <c r="DB9" s="18"/>
      <c r="DC9" s="15"/>
      <c r="DD9" s="16"/>
      <c r="DE9" s="17"/>
      <c r="DF9" s="17"/>
      <c r="DG9" s="17"/>
      <c r="DH9" s="17"/>
      <c r="DI9" s="18"/>
      <c r="DJ9" s="15"/>
      <c r="DK9" s="16"/>
      <c r="DL9" s="17"/>
      <c r="DM9" s="17"/>
      <c r="DN9" s="17"/>
      <c r="DO9" s="17"/>
      <c r="DP9" s="18"/>
      <c r="DQ9" s="15"/>
      <c r="DR9" s="16"/>
      <c r="DS9" s="17"/>
      <c r="DT9" s="17"/>
      <c r="DU9" s="17"/>
      <c r="DV9" s="17"/>
      <c r="DW9" s="18"/>
      <c r="DX9" s="15"/>
      <c r="DY9" s="16"/>
      <c r="DZ9" s="17"/>
      <c r="EA9" s="17"/>
      <c r="EB9" s="17"/>
      <c r="EC9" s="17"/>
      <c r="ED9" s="18"/>
      <c r="EE9" s="15"/>
      <c r="EF9" s="16"/>
      <c r="EG9" s="17"/>
      <c r="EH9" s="17"/>
      <c r="EI9" s="17"/>
      <c r="EJ9" s="17"/>
      <c r="EK9" s="18"/>
      <c r="EL9" s="15"/>
      <c r="EM9" s="16"/>
      <c r="EN9" s="17"/>
      <c r="EO9" s="17"/>
      <c r="EP9" s="17"/>
      <c r="EQ9" s="17"/>
      <c r="ER9" s="18"/>
      <c r="ES9" s="15"/>
      <c r="ET9" s="16"/>
      <c r="EU9" s="17"/>
      <c r="EV9" s="17"/>
      <c r="EW9" s="17"/>
      <c r="EX9" s="17"/>
      <c r="EY9" s="18"/>
      <c r="EZ9" s="15"/>
      <c r="FA9" s="16"/>
      <c r="FB9" s="17"/>
      <c r="FC9" s="17"/>
      <c r="FD9" s="17"/>
      <c r="FE9" s="17"/>
      <c r="FF9" s="18"/>
      <c r="FG9" s="15"/>
      <c r="FH9" s="16"/>
      <c r="FI9" s="17"/>
      <c r="FJ9" s="17"/>
      <c r="FK9" s="17"/>
      <c r="FL9" s="17"/>
      <c r="FM9" s="18"/>
      <c r="FN9" s="15"/>
      <c r="FO9" s="16"/>
      <c r="FP9" s="17"/>
      <c r="FQ9" s="17"/>
      <c r="FR9" s="17"/>
      <c r="FS9" s="17"/>
      <c r="FT9" s="18"/>
      <c r="FU9" s="15"/>
      <c r="FV9" s="16"/>
      <c r="FW9" s="17"/>
      <c r="FX9" s="17"/>
      <c r="FY9" s="17"/>
      <c r="FZ9" s="17"/>
      <c r="GA9" s="18"/>
      <c r="GB9" s="15"/>
      <c r="GC9" s="16"/>
      <c r="GD9" s="17"/>
      <c r="GE9" s="17"/>
      <c r="GF9" s="17"/>
      <c r="GG9" s="17"/>
      <c r="GH9" s="18"/>
      <c r="GI9" s="15"/>
      <c r="GJ9" s="16"/>
      <c r="GK9" s="17"/>
      <c r="GL9" s="17"/>
      <c r="GM9" s="17"/>
      <c r="GN9" s="17"/>
      <c r="GO9" s="18"/>
      <c r="GP9" s="15"/>
      <c r="GQ9" s="16"/>
      <c r="GR9" s="17"/>
      <c r="GS9" s="17"/>
      <c r="GT9" s="17"/>
      <c r="GU9" s="17"/>
      <c r="GV9" s="18"/>
      <c r="GW9" s="15"/>
      <c r="GX9" s="16"/>
      <c r="GY9" s="17"/>
      <c r="GZ9" s="17"/>
      <c r="HA9" s="17"/>
      <c r="HB9" s="17"/>
      <c r="HC9" s="18"/>
    </row>
    <row r="10" spans="1:211">
      <c r="A10" s="30" t="s">
        <v>34</v>
      </c>
      <c r="B10" s="15">
        <v>45273</v>
      </c>
      <c r="C10" s="16">
        <v>11</v>
      </c>
      <c r="D10" s="17">
        <v>10672</v>
      </c>
      <c r="E10" s="17">
        <v>1</v>
      </c>
      <c r="F10" s="17">
        <v>10672</v>
      </c>
      <c r="G10" s="17" t="s">
        <v>19</v>
      </c>
      <c r="H10" s="18"/>
      <c r="I10" s="15">
        <v>45274</v>
      </c>
      <c r="J10" s="16">
        <v>12.5</v>
      </c>
      <c r="K10" s="17">
        <v>14147</v>
      </c>
      <c r="L10" s="17">
        <v>1</v>
      </c>
      <c r="M10" s="17">
        <v>14147</v>
      </c>
      <c r="N10" s="17" t="s">
        <v>19</v>
      </c>
      <c r="O10" s="18"/>
      <c r="P10" s="15">
        <v>45275</v>
      </c>
      <c r="Q10" s="16">
        <v>12.5</v>
      </c>
      <c r="R10" s="17">
        <v>13944</v>
      </c>
      <c r="S10" s="17">
        <v>1</v>
      </c>
      <c r="T10" s="17">
        <v>13944</v>
      </c>
      <c r="U10" s="17" t="s">
        <v>19</v>
      </c>
      <c r="V10" s="18"/>
      <c r="W10" s="15">
        <v>45276</v>
      </c>
      <c r="X10" s="16">
        <v>7.5</v>
      </c>
      <c r="Y10" s="17">
        <v>10587</v>
      </c>
      <c r="Z10" s="17">
        <v>1</v>
      </c>
      <c r="AA10" s="17">
        <v>10587</v>
      </c>
      <c r="AB10" s="17" t="s">
        <v>19</v>
      </c>
      <c r="AC10" s="18"/>
      <c r="AD10" s="15"/>
      <c r="AE10" s="16"/>
      <c r="AF10" s="17"/>
      <c r="AG10" s="17"/>
      <c r="AH10" s="17"/>
      <c r="AI10" s="17"/>
      <c r="AJ10" s="18"/>
      <c r="AK10" s="15"/>
      <c r="AL10" s="16"/>
      <c r="AM10" s="17"/>
      <c r="AN10" s="17"/>
      <c r="AO10" s="17"/>
      <c r="AP10" s="17"/>
      <c r="AQ10" s="18"/>
      <c r="AR10" s="15"/>
      <c r="AS10" s="16"/>
      <c r="AT10" s="17"/>
      <c r="AU10" s="17"/>
      <c r="AV10" s="17"/>
      <c r="AW10" s="17"/>
      <c r="AX10" s="18"/>
      <c r="AY10" s="15"/>
      <c r="AZ10" s="16"/>
      <c r="BA10" s="17"/>
      <c r="BB10" s="17"/>
      <c r="BC10" s="17"/>
      <c r="BD10" s="17"/>
      <c r="BE10" s="18"/>
      <c r="BF10" s="15"/>
      <c r="BG10" s="16"/>
      <c r="BH10" s="17"/>
      <c r="BI10" s="17"/>
      <c r="BJ10" s="17"/>
      <c r="BK10" s="17"/>
      <c r="BL10" s="18"/>
      <c r="BM10" s="15"/>
      <c r="BN10" s="16"/>
      <c r="BO10" s="17"/>
      <c r="BP10" s="17"/>
      <c r="BQ10" s="17"/>
      <c r="BR10" s="17"/>
      <c r="BS10" s="18"/>
      <c r="BT10" s="15"/>
      <c r="BU10" s="16"/>
      <c r="BV10" s="17"/>
      <c r="BW10" s="17"/>
      <c r="BX10" s="17"/>
      <c r="BY10" s="17"/>
      <c r="BZ10" s="18"/>
      <c r="CA10" s="15"/>
      <c r="CB10" s="16"/>
      <c r="CC10" s="17"/>
      <c r="CD10" s="17"/>
      <c r="CE10" s="17"/>
      <c r="CF10" s="17"/>
      <c r="CG10" s="18"/>
      <c r="CH10" s="15"/>
      <c r="CI10" s="16"/>
      <c r="CJ10" s="17"/>
      <c r="CK10" s="17"/>
      <c r="CL10" s="17"/>
      <c r="CM10" s="17"/>
      <c r="CN10" s="18"/>
      <c r="CO10" s="15"/>
      <c r="CP10" s="16"/>
      <c r="CQ10" s="17"/>
      <c r="CR10" s="17"/>
      <c r="CS10" s="17"/>
      <c r="CT10" s="17"/>
      <c r="CU10" s="18"/>
      <c r="CV10" s="15"/>
      <c r="CW10" s="16"/>
      <c r="CX10" s="17"/>
      <c r="CY10" s="17"/>
      <c r="CZ10" s="17"/>
      <c r="DA10" s="17"/>
      <c r="DB10" s="18"/>
      <c r="DC10" s="15"/>
      <c r="DD10" s="16"/>
      <c r="DE10" s="17"/>
      <c r="DF10" s="17"/>
      <c r="DG10" s="17"/>
      <c r="DH10" s="17"/>
      <c r="DI10" s="18"/>
      <c r="DJ10" s="15"/>
      <c r="DK10" s="16"/>
      <c r="DL10" s="17"/>
      <c r="DM10" s="17"/>
      <c r="DN10" s="17"/>
      <c r="DO10" s="17"/>
      <c r="DP10" s="18"/>
      <c r="DQ10" s="15"/>
      <c r="DR10" s="16"/>
      <c r="DS10" s="17"/>
      <c r="DT10" s="17"/>
      <c r="DU10" s="17"/>
      <c r="DV10" s="17"/>
      <c r="DW10" s="18"/>
      <c r="DX10" s="15"/>
      <c r="DY10" s="16"/>
      <c r="DZ10" s="17"/>
      <c r="EA10" s="17"/>
      <c r="EB10" s="17"/>
      <c r="EC10" s="17"/>
      <c r="ED10" s="18"/>
      <c r="EE10" s="15"/>
      <c r="EF10" s="16"/>
      <c r="EG10" s="17"/>
      <c r="EH10" s="17"/>
      <c r="EI10" s="17"/>
      <c r="EJ10" s="17"/>
      <c r="EK10" s="18"/>
      <c r="EL10" s="15"/>
      <c r="EM10" s="16"/>
      <c r="EN10" s="17"/>
      <c r="EO10" s="17"/>
      <c r="EP10" s="17"/>
      <c r="EQ10" s="17"/>
      <c r="ER10" s="18"/>
      <c r="ES10" s="15"/>
      <c r="ET10" s="16"/>
      <c r="EU10" s="17"/>
      <c r="EV10" s="17"/>
      <c r="EW10" s="17"/>
      <c r="EX10" s="17"/>
      <c r="EY10" s="18"/>
      <c r="EZ10" s="15"/>
      <c r="FA10" s="16"/>
      <c r="FB10" s="17"/>
      <c r="FC10" s="17"/>
      <c r="FD10" s="17"/>
      <c r="FE10" s="17"/>
      <c r="FF10" s="18"/>
      <c r="FG10" s="15"/>
      <c r="FH10" s="16"/>
      <c r="FI10" s="17"/>
      <c r="FJ10" s="17"/>
      <c r="FK10" s="17"/>
      <c r="FL10" s="17"/>
      <c r="FM10" s="18"/>
      <c r="FN10" s="15"/>
      <c r="FO10" s="16"/>
      <c r="FP10" s="17"/>
      <c r="FQ10" s="17"/>
      <c r="FR10" s="17"/>
      <c r="FS10" s="17"/>
      <c r="FT10" s="18"/>
      <c r="FU10" s="15"/>
      <c r="FV10" s="16"/>
      <c r="FW10" s="17"/>
      <c r="FX10" s="17"/>
      <c r="FY10" s="17"/>
      <c r="FZ10" s="17"/>
      <c r="GA10" s="18"/>
      <c r="GB10" s="15"/>
      <c r="GC10" s="16"/>
      <c r="GD10" s="17"/>
      <c r="GE10" s="17"/>
      <c r="GF10" s="17"/>
      <c r="GG10" s="17"/>
      <c r="GH10" s="18"/>
      <c r="GI10" s="15"/>
      <c r="GJ10" s="16"/>
      <c r="GK10" s="17"/>
      <c r="GL10" s="17"/>
      <c r="GM10" s="17"/>
      <c r="GN10" s="17"/>
      <c r="GO10" s="18"/>
      <c r="GP10" s="15"/>
      <c r="GQ10" s="16"/>
      <c r="GR10" s="17"/>
      <c r="GS10" s="17"/>
      <c r="GT10" s="17"/>
      <c r="GU10" s="17"/>
      <c r="GV10" s="18"/>
      <c r="GW10" s="15"/>
      <c r="GX10" s="16"/>
      <c r="GY10" s="17"/>
      <c r="GZ10" s="17"/>
      <c r="HA10" s="17"/>
      <c r="HB10" s="17"/>
      <c r="HC10" s="18"/>
    </row>
    <row r="11" spans="1:211">
      <c r="A11" s="30" t="s">
        <v>35</v>
      </c>
      <c r="B11" s="15"/>
      <c r="C11" s="16"/>
      <c r="D11" s="17"/>
      <c r="E11" s="17"/>
      <c r="F11" s="17"/>
      <c r="G11" s="17"/>
      <c r="H11" s="18"/>
      <c r="I11" s="15"/>
      <c r="J11" s="16"/>
      <c r="K11" s="17"/>
      <c r="L11" s="17"/>
      <c r="M11" s="17"/>
      <c r="N11" s="17"/>
      <c r="O11" s="18"/>
      <c r="P11" s="15"/>
      <c r="Q11" s="16"/>
      <c r="R11" s="17"/>
      <c r="S11" s="17"/>
      <c r="T11" s="17"/>
      <c r="U11" s="17"/>
      <c r="V11" s="18"/>
      <c r="W11" s="15"/>
      <c r="X11" s="16"/>
      <c r="Y11" s="17"/>
      <c r="Z11" s="17"/>
      <c r="AA11" s="17"/>
      <c r="AB11" s="17"/>
      <c r="AC11" s="18"/>
      <c r="AD11" s="15"/>
      <c r="AE11" s="16"/>
      <c r="AF11" s="17"/>
      <c r="AG11" s="17"/>
      <c r="AH11" s="17"/>
      <c r="AI11" s="17"/>
      <c r="AJ11" s="18"/>
      <c r="AK11" s="15"/>
      <c r="AL11" s="16"/>
      <c r="AM11" s="17"/>
      <c r="AN11" s="17"/>
      <c r="AO11" s="17"/>
      <c r="AP11" s="17"/>
      <c r="AQ11" s="18"/>
      <c r="AR11" s="15"/>
      <c r="AS11" s="16"/>
      <c r="AT11" s="17"/>
      <c r="AU11" s="17"/>
      <c r="AV11" s="17"/>
      <c r="AW11" s="17"/>
      <c r="AX11" s="18"/>
      <c r="AY11" s="15"/>
      <c r="AZ11" s="16"/>
      <c r="BA11" s="17"/>
      <c r="BB11" s="17"/>
      <c r="BC11" s="17"/>
      <c r="BD11" s="17"/>
      <c r="BE11" s="18"/>
      <c r="BF11" s="15"/>
      <c r="BG11" s="16"/>
      <c r="BH11" s="17"/>
      <c r="BI11" s="17"/>
      <c r="BJ11" s="17"/>
      <c r="BK11" s="17"/>
      <c r="BL11" s="18"/>
      <c r="BM11" s="15"/>
      <c r="BN11" s="16"/>
      <c r="BO11" s="17"/>
      <c r="BP11" s="17"/>
      <c r="BQ11" s="17"/>
      <c r="BR11" s="17"/>
      <c r="BS11" s="18"/>
      <c r="BT11" s="15"/>
      <c r="BU11" s="16"/>
      <c r="BV11" s="17"/>
      <c r="BW11" s="17"/>
      <c r="BX11" s="17"/>
      <c r="BY11" s="17"/>
      <c r="BZ11" s="18"/>
      <c r="CA11" s="15"/>
      <c r="CB11" s="16"/>
      <c r="CC11" s="17"/>
      <c r="CD11" s="17"/>
      <c r="CE11" s="17"/>
      <c r="CF11" s="17"/>
      <c r="CG11" s="18"/>
      <c r="CH11" s="15"/>
      <c r="CI11" s="16"/>
      <c r="CJ11" s="17"/>
      <c r="CK11" s="17"/>
      <c r="CL11" s="17"/>
      <c r="CM11" s="17"/>
      <c r="CN11" s="18"/>
      <c r="CO11" s="15"/>
      <c r="CP11" s="16"/>
      <c r="CQ11" s="17"/>
      <c r="CR11" s="17"/>
      <c r="CS11" s="17"/>
      <c r="CT11" s="17"/>
      <c r="CU11" s="18"/>
      <c r="CV11" s="15"/>
      <c r="CW11" s="16"/>
      <c r="CX11" s="17"/>
      <c r="CY11" s="17"/>
      <c r="CZ11" s="17"/>
      <c r="DA11" s="17"/>
      <c r="DB11" s="18"/>
      <c r="DC11" s="15"/>
      <c r="DD11" s="16"/>
      <c r="DE11" s="17"/>
      <c r="DF11" s="17"/>
      <c r="DG11" s="17"/>
      <c r="DH11" s="17"/>
      <c r="DI11" s="18"/>
      <c r="DJ11" s="15"/>
      <c r="DK11" s="16"/>
      <c r="DL11" s="17"/>
      <c r="DM11" s="17"/>
      <c r="DN11" s="17"/>
      <c r="DO11" s="17"/>
      <c r="DP11" s="18"/>
      <c r="DQ11" s="15"/>
      <c r="DR11" s="16"/>
      <c r="DS11" s="17"/>
      <c r="DT11" s="17"/>
      <c r="DU11" s="17"/>
      <c r="DV11" s="17"/>
      <c r="DW11" s="18"/>
      <c r="DX11" s="15"/>
      <c r="DY11" s="16"/>
      <c r="DZ11" s="17"/>
      <c r="EA11" s="17"/>
      <c r="EB11" s="17"/>
      <c r="EC11" s="17"/>
      <c r="ED11" s="18"/>
      <c r="EE11" s="15"/>
      <c r="EF11" s="16"/>
      <c r="EG11" s="17"/>
      <c r="EH11" s="17"/>
      <c r="EI11" s="17"/>
      <c r="EJ11" s="17"/>
      <c r="EK11" s="18"/>
      <c r="EL11" s="15"/>
      <c r="EM11" s="16"/>
      <c r="EN11" s="17"/>
      <c r="EO11" s="17"/>
      <c r="EP11" s="17"/>
      <c r="EQ11" s="17"/>
      <c r="ER11" s="18"/>
      <c r="ES11" s="15"/>
      <c r="ET11" s="16"/>
      <c r="EU11" s="17"/>
      <c r="EV11" s="17"/>
      <c r="EW11" s="17"/>
      <c r="EX11" s="17"/>
      <c r="EY11" s="18"/>
      <c r="EZ11" s="15"/>
      <c r="FA11" s="16"/>
      <c r="FB11" s="17"/>
      <c r="FC11" s="17"/>
      <c r="FD11" s="17"/>
      <c r="FE11" s="17"/>
      <c r="FF11" s="18"/>
      <c r="FG11" s="15"/>
      <c r="FH11" s="16"/>
      <c r="FI11" s="17"/>
      <c r="FJ11" s="17"/>
      <c r="FK11" s="17"/>
      <c r="FL11" s="17"/>
      <c r="FM11" s="18"/>
      <c r="FN11" s="15"/>
      <c r="FO11" s="16"/>
      <c r="FP11" s="17"/>
      <c r="FQ11" s="17"/>
      <c r="FR11" s="17"/>
      <c r="FS11" s="17"/>
      <c r="FT11" s="18"/>
      <c r="FU11" s="15"/>
      <c r="FV11" s="16"/>
      <c r="FW11" s="17"/>
      <c r="FX11" s="17"/>
      <c r="FY11" s="17"/>
      <c r="FZ11" s="17"/>
      <c r="GA11" s="18"/>
      <c r="GB11" s="15"/>
      <c r="GC11" s="16"/>
      <c r="GD11" s="17"/>
      <c r="GE11" s="17"/>
      <c r="GF11" s="17"/>
      <c r="GG11" s="17"/>
      <c r="GH11" s="18"/>
      <c r="GI11" s="15"/>
      <c r="GJ11" s="16"/>
      <c r="GK11" s="17"/>
      <c r="GL11" s="17"/>
      <c r="GM11" s="17"/>
      <c r="GN11" s="17"/>
      <c r="GO11" s="18"/>
      <c r="GP11" s="15"/>
      <c r="GQ11" s="16"/>
      <c r="GR11" s="17"/>
      <c r="GS11" s="17"/>
      <c r="GT11" s="17"/>
      <c r="GU11" s="17"/>
      <c r="GV11" s="18"/>
      <c r="GW11" s="15"/>
      <c r="GX11" s="16"/>
      <c r="GY11" s="17"/>
      <c r="GZ11" s="17"/>
      <c r="HA11" s="17"/>
      <c r="HB11" s="17"/>
      <c r="HC11" s="18"/>
    </row>
    <row r="12" spans="1:211">
      <c r="A12" s="30" t="s">
        <v>36</v>
      </c>
      <c r="B12" s="15">
        <v>45261</v>
      </c>
      <c r="C12" s="16">
        <v>12.5</v>
      </c>
      <c r="D12" s="17">
        <v>11263</v>
      </c>
      <c r="E12" s="17">
        <v>2</v>
      </c>
      <c r="F12" s="17">
        <v>22526</v>
      </c>
      <c r="G12" s="17" t="s">
        <v>19</v>
      </c>
      <c r="H12" s="18"/>
      <c r="I12" s="15">
        <v>45262</v>
      </c>
      <c r="J12" s="16">
        <v>7.5</v>
      </c>
      <c r="K12" s="17">
        <v>6992</v>
      </c>
      <c r="L12" s="17">
        <v>2</v>
      </c>
      <c r="M12" s="17">
        <v>13984</v>
      </c>
      <c r="N12" s="17" t="s">
        <v>19</v>
      </c>
      <c r="O12" s="18"/>
      <c r="P12" s="15">
        <v>45264</v>
      </c>
      <c r="Q12" s="16">
        <v>12.5</v>
      </c>
      <c r="R12" s="17">
        <v>13233</v>
      </c>
      <c r="S12" s="17">
        <v>2</v>
      </c>
      <c r="T12" s="17">
        <v>26466</v>
      </c>
      <c r="U12" s="17" t="s">
        <v>19</v>
      </c>
      <c r="V12" s="18"/>
      <c r="W12" s="15">
        <v>45265</v>
      </c>
      <c r="X12" s="16">
        <v>12.5</v>
      </c>
      <c r="Y12" s="17">
        <v>13170</v>
      </c>
      <c r="Z12" s="17">
        <v>2</v>
      </c>
      <c r="AA12" s="17">
        <v>26340</v>
      </c>
      <c r="AB12" s="17" t="s">
        <v>19</v>
      </c>
      <c r="AC12" s="18"/>
      <c r="AD12" s="15">
        <v>45266</v>
      </c>
      <c r="AE12" s="16">
        <v>12.5</v>
      </c>
      <c r="AF12" s="17">
        <v>12848</v>
      </c>
      <c r="AG12" s="17">
        <v>2</v>
      </c>
      <c r="AH12" s="17">
        <v>25696</v>
      </c>
      <c r="AI12" s="17" t="s">
        <v>19</v>
      </c>
      <c r="AJ12" s="18"/>
      <c r="AK12" s="15">
        <v>45267</v>
      </c>
      <c r="AL12" s="16">
        <v>12.5</v>
      </c>
      <c r="AM12" s="17">
        <v>13242</v>
      </c>
      <c r="AN12" s="17">
        <v>2</v>
      </c>
      <c r="AO12" s="17">
        <v>26484</v>
      </c>
      <c r="AP12" s="17" t="s">
        <v>19</v>
      </c>
      <c r="AQ12" s="18"/>
      <c r="AR12" s="15">
        <v>45268</v>
      </c>
      <c r="AS12" s="16">
        <v>12.5</v>
      </c>
      <c r="AT12" s="17">
        <v>13435</v>
      </c>
      <c r="AU12" s="17">
        <v>2</v>
      </c>
      <c r="AV12" s="17">
        <v>26870</v>
      </c>
      <c r="AW12" s="17" t="s">
        <v>19</v>
      </c>
      <c r="AX12" s="18"/>
      <c r="AY12" s="15">
        <v>45269</v>
      </c>
      <c r="AZ12" s="16">
        <v>7.5</v>
      </c>
      <c r="BA12" s="17">
        <v>8127</v>
      </c>
      <c r="BB12" s="17">
        <v>2</v>
      </c>
      <c r="BC12" s="17">
        <v>16254</v>
      </c>
      <c r="BD12" s="17" t="s">
        <v>19</v>
      </c>
      <c r="BE12" s="18"/>
      <c r="BF12" s="15">
        <v>45271</v>
      </c>
      <c r="BG12" s="16">
        <v>12.5</v>
      </c>
      <c r="BH12" s="17">
        <v>13138</v>
      </c>
      <c r="BI12" s="17">
        <v>2</v>
      </c>
      <c r="BJ12" s="17">
        <v>26276</v>
      </c>
      <c r="BK12" s="17" t="s">
        <v>19</v>
      </c>
      <c r="BL12" s="18"/>
      <c r="BM12" s="15">
        <v>45272</v>
      </c>
      <c r="BN12" s="16">
        <v>12.5</v>
      </c>
      <c r="BO12" s="17">
        <v>13342</v>
      </c>
      <c r="BP12" s="17">
        <v>2</v>
      </c>
      <c r="BQ12" s="17">
        <v>26684</v>
      </c>
      <c r="BR12" s="17" t="s">
        <v>19</v>
      </c>
      <c r="BS12" s="18"/>
      <c r="BT12" s="15">
        <v>45273</v>
      </c>
      <c r="BU12" s="16">
        <v>12.5</v>
      </c>
      <c r="BV12" s="17">
        <v>13108</v>
      </c>
      <c r="BW12" s="17">
        <v>2</v>
      </c>
      <c r="BX12" s="17">
        <v>26216</v>
      </c>
      <c r="BY12" s="17" t="s">
        <v>19</v>
      </c>
      <c r="BZ12" s="18"/>
      <c r="CA12" s="15">
        <v>45274</v>
      </c>
      <c r="CB12" s="16">
        <v>12.5</v>
      </c>
      <c r="CC12" s="17">
        <v>13291</v>
      </c>
      <c r="CD12" s="17">
        <v>2</v>
      </c>
      <c r="CE12" s="17">
        <v>26582</v>
      </c>
      <c r="CF12" s="17" t="s">
        <v>19</v>
      </c>
      <c r="CG12" s="18"/>
      <c r="CH12" s="15">
        <v>45275</v>
      </c>
      <c r="CI12" s="16">
        <v>12.5</v>
      </c>
      <c r="CJ12" s="17">
        <v>13555</v>
      </c>
      <c r="CK12" s="17">
        <v>2</v>
      </c>
      <c r="CL12" s="17">
        <v>27110</v>
      </c>
      <c r="CM12" s="17" t="s">
        <v>19</v>
      </c>
      <c r="CN12" s="18"/>
      <c r="CO12" s="15">
        <v>45276</v>
      </c>
      <c r="CP12" s="16">
        <v>9.5</v>
      </c>
      <c r="CQ12" s="17">
        <v>9997</v>
      </c>
      <c r="CR12" s="17">
        <v>2</v>
      </c>
      <c r="CS12" s="17">
        <v>19994</v>
      </c>
      <c r="CT12" s="17" t="s">
        <v>19</v>
      </c>
      <c r="CU12" s="18"/>
      <c r="CV12" s="15"/>
      <c r="CW12" s="16"/>
      <c r="CX12" s="17"/>
      <c r="CY12" s="17"/>
      <c r="CZ12" s="17"/>
      <c r="DA12" s="17"/>
      <c r="DB12" s="18"/>
      <c r="DC12" s="15"/>
      <c r="DD12" s="16"/>
      <c r="DE12" s="17"/>
      <c r="DF12" s="17"/>
      <c r="DG12" s="17"/>
      <c r="DH12" s="17"/>
      <c r="DI12" s="18"/>
      <c r="DJ12" s="15"/>
      <c r="DK12" s="16"/>
      <c r="DL12" s="17"/>
      <c r="DM12" s="17"/>
      <c r="DN12" s="17"/>
      <c r="DO12" s="17"/>
      <c r="DP12" s="18"/>
      <c r="DQ12" s="15"/>
      <c r="DR12" s="16"/>
      <c r="DS12" s="17"/>
      <c r="DT12" s="17"/>
      <c r="DU12" s="17"/>
      <c r="DV12" s="17"/>
      <c r="DW12" s="18"/>
      <c r="DX12" s="15"/>
      <c r="DY12" s="16"/>
      <c r="DZ12" s="17"/>
      <c r="EA12" s="17"/>
      <c r="EB12" s="17"/>
      <c r="EC12" s="17"/>
      <c r="ED12" s="18"/>
      <c r="EE12" s="15"/>
      <c r="EF12" s="16"/>
      <c r="EG12" s="17"/>
      <c r="EH12" s="17"/>
      <c r="EI12" s="17"/>
      <c r="EJ12" s="17"/>
      <c r="EK12" s="18"/>
      <c r="EL12" s="15"/>
      <c r="EM12" s="16"/>
      <c r="EN12" s="17"/>
      <c r="EO12" s="17"/>
      <c r="EP12" s="17"/>
      <c r="EQ12" s="17"/>
      <c r="ER12" s="18"/>
      <c r="ES12" s="15"/>
      <c r="ET12" s="16"/>
      <c r="EU12" s="17"/>
      <c r="EV12" s="17"/>
      <c r="EW12" s="17"/>
      <c r="EX12" s="17"/>
      <c r="EY12" s="18"/>
      <c r="EZ12" s="15"/>
      <c r="FA12" s="16"/>
      <c r="FB12" s="17"/>
      <c r="FC12" s="17"/>
      <c r="FD12" s="17"/>
      <c r="FE12" s="17"/>
      <c r="FF12" s="18"/>
      <c r="FG12" s="15"/>
      <c r="FH12" s="16"/>
      <c r="FI12" s="17"/>
      <c r="FJ12" s="17"/>
      <c r="FK12" s="17"/>
      <c r="FL12" s="17"/>
      <c r="FM12" s="18"/>
      <c r="FN12" s="15"/>
      <c r="FO12" s="16"/>
      <c r="FP12" s="17"/>
      <c r="FQ12" s="17"/>
      <c r="FR12" s="17"/>
      <c r="FS12" s="17"/>
      <c r="FT12" s="18"/>
      <c r="FU12" s="15"/>
      <c r="FV12" s="16"/>
      <c r="FW12" s="17"/>
      <c r="FX12" s="17"/>
      <c r="FY12" s="17"/>
      <c r="FZ12" s="17"/>
      <c r="GA12" s="18"/>
      <c r="GB12" s="15"/>
      <c r="GC12" s="16"/>
      <c r="GD12" s="17"/>
      <c r="GE12" s="17"/>
      <c r="GF12" s="17"/>
      <c r="GG12" s="17"/>
      <c r="GH12" s="18"/>
      <c r="GI12" s="15"/>
      <c r="GJ12" s="16"/>
      <c r="GK12" s="17"/>
      <c r="GL12" s="17"/>
      <c r="GM12" s="17"/>
      <c r="GN12" s="17"/>
      <c r="GO12" s="18"/>
      <c r="GP12" s="15"/>
      <c r="GQ12" s="16"/>
      <c r="GR12" s="17"/>
      <c r="GS12" s="17"/>
      <c r="GT12" s="17"/>
      <c r="GU12" s="17"/>
      <c r="GV12" s="18"/>
      <c r="GW12" s="15"/>
      <c r="GX12" s="16"/>
      <c r="GY12" s="17"/>
      <c r="GZ12" s="17"/>
      <c r="HA12" s="17"/>
      <c r="HB12" s="17"/>
      <c r="HC12" s="18"/>
    </row>
    <row r="13" spans="1:211">
      <c r="A13" s="30" t="s">
        <v>37</v>
      </c>
      <c r="B13" s="15">
        <v>45262</v>
      </c>
      <c r="C13" s="16">
        <v>3</v>
      </c>
      <c r="D13" s="17">
        <v>2617</v>
      </c>
      <c r="E13" s="17">
        <v>2</v>
      </c>
      <c r="F13" s="17">
        <v>5234</v>
      </c>
      <c r="G13" s="17" t="s">
        <v>19</v>
      </c>
      <c r="H13" s="18"/>
      <c r="I13" s="15">
        <v>45264</v>
      </c>
      <c r="J13" s="16">
        <v>12.5</v>
      </c>
      <c r="K13" s="17">
        <v>14132</v>
      </c>
      <c r="L13" s="17">
        <v>2</v>
      </c>
      <c r="M13" s="17">
        <v>28264</v>
      </c>
      <c r="N13" s="17" t="s">
        <v>19</v>
      </c>
      <c r="O13" s="18"/>
      <c r="P13" s="15">
        <v>45265</v>
      </c>
      <c r="Q13" s="16">
        <v>12.5</v>
      </c>
      <c r="R13" s="17">
        <v>14167</v>
      </c>
      <c r="S13" s="17">
        <v>2</v>
      </c>
      <c r="T13" s="17">
        <v>28334</v>
      </c>
      <c r="U13" s="17" t="s">
        <v>19</v>
      </c>
      <c r="V13" s="18"/>
      <c r="W13" s="15">
        <v>45266</v>
      </c>
      <c r="X13" s="16">
        <v>12.5</v>
      </c>
      <c r="Y13" s="17">
        <v>13279</v>
      </c>
      <c r="Z13" s="17">
        <v>2</v>
      </c>
      <c r="AA13" s="17">
        <v>26558</v>
      </c>
      <c r="AB13" s="17" t="s">
        <v>19</v>
      </c>
      <c r="AC13" s="18"/>
      <c r="AD13" s="15">
        <v>45267</v>
      </c>
      <c r="AE13" s="16">
        <v>12.5</v>
      </c>
      <c r="AF13" s="17">
        <v>13653</v>
      </c>
      <c r="AG13" s="17">
        <v>2</v>
      </c>
      <c r="AH13" s="17">
        <v>27306</v>
      </c>
      <c r="AI13" s="17" t="s">
        <v>19</v>
      </c>
      <c r="AJ13" s="18"/>
      <c r="AK13" s="15">
        <v>45268</v>
      </c>
      <c r="AL13" s="16">
        <v>3</v>
      </c>
      <c r="AM13" s="17">
        <v>2408</v>
      </c>
      <c r="AN13" s="17">
        <v>2</v>
      </c>
      <c r="AO13" s="17">
        <v>4816</v>
      </c>
      <c r="AP13" s="17" t="s">
        <v>19</v>
      </c>
      <c r="AQ13" s="18"/>
      <c r="AR13" s="15">
        <v>45269</v>
      </c>
      <c r="AS13" s="16">
        <v>7.5</v>
      </c>
      <c r="AT13" s="17">
        <v>5905</v>
      </c>
      <c r="AU13" s="17">
        <v>2</v>
      </c>
      <c r="AV13" s="17">
        <v>11810</v>
      </c>
      <c r="AW13" s="17" t="s">
        <v>19</v>
      </c>
      <c r="AX13" s="18"/>
      <c r="AY13" s="15">
        <v>45271</v>
      </c>
      <c r="AZ13" s="16">
        <v>12.5</v>
      </c>
      <c r="BA13" s="17">
        <v>12482</v>
      </c>
      <c r="BB13" s="17">
        <v>2</v>
      </c>
      <c r="BC13" s="17">
        <v>24964</v>
      </c>
      <c r="BD13" s="17" t="s">
        <v>19</v>
      </c>
      <c r="BE13" s="18"/>
      <c r="BF13" s="15">
        <v>45272</v>
      </c>
      <c r="BG13" s="16">
        <v>12.5</v>
      </c>
      <c r="BH13" s="17">
        <v>14203</v>
      </c>
      <c r="BI13" s="17">
        <v>2</v>
      </c>
      <c r="BJ13" s="17">
        <v>28406</v>
      </c>
      <c r="BK13" s="17" t="s">
        <v>19</v>
      </c>
      <c r="BL13" s="18"/>
      <c r="BM13" s="15">
        <v>45273</v>
      </c>
      <c r="BN13" s="16">
        <v>12.5</v>
      </c>
      <c r="BO13" s="17">
        <v>14209</v>
      </c>
      <c r="BP13" s="17">
        <v>2</v>
      </c>
      <c r="BQ13" s="17">
        <v>28418</v>
      </c>
      <c r="BR13" s="17" t="s">
        <v>19</v>
      </c>
      <c r="BS13" s="18"/>
      <c r="BT13" s="15">
        <v>45274</v>
      </c>
      <c r="BU13" s="16">
        <v>12.5</v>
      </c>
      <c r="BV13" s="17">
        <v>14325</v>
      </c>
      <c r="BW13" s="17">
        <v>2</v>
      </c>
      <c r="BX13" s="17">
        <v>28650</v>
      </c>
      <c r="BY13" s="17" t="s">
        <v>19</v>
      </c>
      <c r="BZ13" s="18"/>
      <c r="CA13" s="15">
        <v>45275</v>
      </c>
      <c r="CB13" s="16">
        <v>10.5</v>
      </c>
      <c r="CC13" s="17">
        <v>11990</v>
      </c>
      <c r="CD13" s="17">
        <v>2</v>
      </c>
      <c r="CE13" s="17">
        <v>23980</v>
      </c>
      <c r="CF13" s="17" t="s">
        <v>19</v>
      </c>
      <c r="CG13" s="18"/>
      <c r="CH13" s="15">
        <v>45276</v>
      </c>
      <c r="CI13" s="16">
        <v>9.5</v>
      </c>
      <c r="CJ13" s="17">
        <v>10759</v>
      </c>
      <c r="CK13" s="17">
        <v>2</v>
      </c>
      <c r="CL13" s="17">
        <v>21518</v>
      </c>
      <c r="CM13" s="17" t="s">
        <v>19</v>
      </c>
      <c r="CN13" s="18"/>
      <c r="CO13" s="15"/>
      <c r="CP13" s="16"/>
      <c r="CQ13" s="17"/>
      <c r="CR13" s="17"/>
      <c r="CS13" s="17"/>
      <c r="CT13" s="17"/>
      <c r="CU13" s="18"/>
      <c r="CV13" s="15"/>
      <c r="CW13" s="16"/>
      <c r="CX13" s="17"/>
      <c r="CY13" s="17"/>
      <c r="CZ13" s="17"/>
      <c r="DA13" s="17"/>
      <c r="DB13" s="18"/>
      <c r="DC13" s="15"/>
      <c r="DD13" s="16"/>
      <c r="DE13" s="17"/>
      <c r="DF13" s="17"/>
      <c r="DG13" s="17"/>
      <c r="DH13" s="17"/>
      <c r="DI13" s="18"/>
      <c r="DJ13" s="15"/>
      <c r="DK13" s="16"/>
      <c r="DL13" s="17"/>
      <c r="DM13" s="17"/>
      <c r="DN13" s="17"/>
      <c r="DO13" s="17"/>
      <c r="DP13" s="18"/>
      <c r="DQ13" s="15"/>
      <c r="DR13" s="16"/>
      <c r="DS13" s="17"/>
      <c r="DT13" s="17"/>
      <c r="DU13" s="17"/>
      <c r="DV13" s="17"/>
      <c r="DW13" s="18"/>
      <c r="DX13" s="15"/>
      <c r="DY13" s="16"/>
      <c r="DZ13" s="17"/>
      <c r="EA13" s="17"/>
      <c r="EB13" s="17"/>
      <c r="EC13" s="17"/>
      <c r="ED13" s="18"/>
      <c r="EE13" s="15"/>
      <c r="EF13" s="16"/>
      <c r="EG13" s="17"/>
      <c r="EH13" s="17"/>
      <c r="EI13" s="17"/>
      <c r="EJ13" s="17"/>
      <c r="EK13" s="18"/>
      <c r="EL13" s="15"/>
      <c r="EM13" s="16"/>
      <c r="EN13" s="17"/>
      <c r="EO13" s="17"/>
      <c r="EP13" s="17"/>
      <c r="EQ13" s="17"/>
      <c r="ER13" s="18"/>
      <c r="ES13" s="15"/>
      <c r="ET13" s="16"/>
      <c r="EU13" s="17"/>
      <c r="EV13" s="17"/>
      <c r="EW13" s="17"/>
      <c r="EX13" s="17"/>
      <c r="EY13" s="18"/>
      <c r="EZ13" s="15"/>
      <c r="FA13" s="16"/>
      <c r="FB13" s="17"/>
      <c r="FC13" s="17"/>
      <c r="FD13" s="17"/>
      <c r="FE13" s="17"/>
      <c r="FF13" s="18"/>
      <c r="FG13" s="15"/>
      <c r="FH13" s="16"/>
      <c r="FI13" s="17"/>
      <c r="FJ13" s="17"/>
      <c r="FK13" s="17"/>
      <c r="FL13" s="17"/>
      <c r="FM13" s="18"/>
      <c r="FN13" s="15"/>
      <c r="FO13" s="16"/>
      <c r="FP13" s="17"/>
      <c r="FQ13" s="17"/>
      <c r="FR13" s="17"/>
      <c r="FS13" s="17"/>
      <c r="FT13" s="18"/>
      <c r="FU13" s="15"/>
      <c r="FV13" s="16"/>
      <c r="FW13" s="17"/>
      <c r="FX13" s="17"/>
      <c r="FY13" s="17"/>
      <c r="FZ13" s="17"/>
      <c r="GA13" s="18"/>
      <c r="GB13" s="15"/>
      <c r="GC13" s="16"/>
      <c r="GD13" s="17"/>
      <c r="GE13" s="17"/>
      <c r="GF13" s="17"/>
      <c r="GG13" s="17"/>
      <c r="GH13" s="18"/>
      <c r="GI13" s="15"/>
      <c r="GJ13" s="16"/>
      <c r="GK13" s="17"/>
      <c r="GL13" s="17"/>
      <c r="GM13" s="17"/>
      <c r="GN13" s="17"/>
      <c r="GO13" s="18"/>
      <c r="GP13" s="15"/>
      <c r="GQ13" s="16"/>
      <c r="GR13" s="17"/>
      <c r="GS13" s="17"/>
      <c r="GT13" s="17"/>
      <c r="GU13" s="17"/>
      <c r="GV13" s="18"/>
      <c r="GW13" s="15"/>
      <c r="GX13" s="16"/>
      <c r="GY13" s="17"/>
      <c r="GZ13" s="17"/>
      <c r="HA13" s="17"/>
      <c r="HB13" s="17"/>
      <c r="HC13" s="18"/>
    </row>
    <row r="14" spans="1:211">
      <c r="A14" s="30" t="s">
        <v>38</v>
      </c>
      <c r="B14" s="15">
        <v>45261</v>
      </c>
      <c r="C14" s="16">
        <v>12.5</v>
      </c>
      <c r="D14" s="17">
        <v>14078</v>
      </c>
      <c r="E14" s="17">
        <v>2</v>
      </c>
      <c r="F14" s="17">
        <v>28156</v>
      </c>
      <c r="G14" s="17" t="s">
        <v>19</v>
      </c>
      <c r="H14" s="18"/>
      <c r="I14" s="15">
        <v>45262</v>
      </c>
      <c r="J14" s="16">
        <v>7.5</v>
      </c>
      <c r="K14" s="17">
        <v>8121</v>
      </c>
      <c r="L14" s="17">
        <v>2</v>
      </c>
      <c r="M14" s="17">
        <v>16242</v>
      </c>
      <c r="N14" s="17" t="s">
        <v>19</v>
      </c>
      <c r="O14" s="18"/>
      <c r="P14" s="15">
        <v>45264</v>
      </c>
      <c r="Q14" s="16">
        <v>12.5</v>
      </c>
      <c r="R14" s="17">
        <v>13475</v>
      </c>
      <c r="S14" s="17">
        <v>2</v>
      </c>
      <c r="T14" s="17">
        <v>26950</v>
      </c>
      <c r="U14" s="17" t="s">
        <v>19</v>
      </c>
      <c r="V14" s="18"/>
      <c r="W14" s="15">
        <v>45265</v>
      </c>
      <c r="X14" s="16">
        <v>12.5</v>
      </c>
      <c r="Y14" s="17">
        <v>14746</v>
      </c>
      <c r="Z14" s="17">
        <v>2</v>
      </c>
      <c r="AA14" s="17">
        <v>29492</v>
      </c>
      <c r="AB14" s="17" t="s">
        <v>19</v>
      </c>
      <c r="AC14" s="18"/>
      <c r="AD14" s="15">
        <v>45266</v>
      </c>
      <c r="AE14" s="16">
        <v>12.5</v>
      </c>
      <c r="AF14" s="17">
        <v>14593</v>
      </c>
      <c r="AG14" s="17">
        <v>2</v>
      </c>
      <c r="AH14" s="17">
        <v>29186</v>
      </c>
      <c r="AI14" s="17" t="s">
        <v>19</v>
      </c>
      <c r="AJ14" s="18"/>
      <c r="AK14" s="15">
        <v>45267</v>
      </c>
      <c r="AL14" s="16">
        <v>12.5</v>
      </c>
      <c r="AM14" s="17">
        <v>14356</v>
      </c>
      <c r="AN14" s="17">
        <v>2</v>
      </c>
      <c r="AO14" s="17">
        <v>28712</v>
      </c>
      <c r="AP14" s="17" t="s">
        <v>19</v>
      </c>
      <c r="AQ14" s="18"/>
      <c r="AR14" s="15">
        <v>45268</v>
      </c>
      <c r="AS14" s="16">
        <v>3</v>
      </c>
      <c r="AT14" s="17">
        <v>2843</v>
      </c>
      <c r="AU14" s="17">
        <v>2</v>
      </c>
      <c r="AV14" s="17">
        <v>5686</v>
      </c>
      <c r="AW14" s="17" t="s">
        <v>19</v>
      </c>
      <c r="AX14" s="18"/>
      <c r="AY14" s="15">
        <v>45269</v>
      </c>
      <c r="AZ14" s="16">
        <v>7.5</v>
      </c>
      <c r="BA14" s="17">
        <v>7321</v>
      </c>
      <c r="BB14" s="17">
        <v>2</v>
      </c>
      <c r="BC14" s="17">
        <v>14642</v>
      </c>
      <c r="BD14" s="17" t="s">
        <v>19</v>
      </c>
      <c r="BE14" s="18"/>
      <c r="BF14" s="15">
        <v>45271</v>
      </c>
      <c r="BG14" s="16">
        <v>12.5</v>
      </c>
      <c r="BH14" s="17">
        <v>12228</v>
      </c>
      <c r="BI14" s="17">
        <v>2</v>
      </c>
      <c r="BJ14" s="17">
        <v>24456</v>
      </c>
      <c r="BK14" s="17" t="s">
        <v>19</v>
      </c>
      <c r="BL14" s="18"/>
      <c r="BM14" s="15">
        <v>45272</v>
      </c>
      <c r="BN14" s="16">
        <v>12.5</v>
      </c>
      <c r="BO14" s="17">
        <v>12886</v>
      </c>
      <c r="BP14" s="17">
        <v>2</v>
      </c>
      <c r="BQ14" s="17">
        <v>25772</v>
      </c>
      <c r="BR14" s="17" t="s">
        <v>19</v>
      </c>
      <c r="BS14" s="18"/>
      <c r="BT14" s="15">
        <v>45273</v>
      </c>
      <c r="BU14" s="16">
        <v>12.5</v>
      </c>
      <c r="BV14" s="17">
        <v>11254</v>
      </c>
      <c r="BW14" s="17">
        <v>2</v>
      </c>
      <c r="BX14" s="17">
        <v>22508</v>
      </c>
      <c r="BY14" s="17" t="s">
        <v>19</v>
      </c>
      <c r="BZ14" s="18"/>
      <c r="CA14" s="15">
        <v>45274</v>
      </c>
      <c r="CB14" s="16">
        <v>10.5</v>
      </c>
      <c r="CC14" s="17">
        <v>9769</v>
      </c>
      <c r="CD14" s="17">
        <v>2</v>
      </c>
      <c r="CE14" s="17">
        <v>19538</v>
      </c>
      <c r="CF14" s="17" t="s">
        <v>19</v>
      </c>
      <c r="CG14" s="18"/>
      <c r="CH14" s="15">
        <v>45275</v>
      </c>
      <c r="CI14" s="16">
        <v>10.5</v>
      </c>
      <c r="CJ14" s="17">
        <v>10264</v>
      </c>
      <c r="CK14" s="17">
        <v>2</v>
      </c>
      <c r="CL14" s="17">
        <v>20528</v>
      </c>
      <c r="CM14" s="17" t="s">
        <v>19</v>
      </c>
      <c r="CN14" s="18"/>
      <c r="CO14" s="15">
        <v>45276</v>
      </c>
      <c r="CP14" s="16">
        <v>9.5</v>
      </c>
      <c r="CQ14" s="17">
        <v>9113</v>
      </c>
      <c r="CR14" s="17">
        <v>2</v>
      </c>
      <c r="CS14" s="17">
        <v>18226</v>
      </c>
      <c r="CT14" s="17" t="s">
        <v>19</v>
      </c>
      <c r="CU14" s="18"/>
      <c r="CV14" s="15"/>
      <c r="CW14" s="16"/>
      <c r="CX14" s="17"/>
      <c r="CY14" s="17"/>
      <c r="CZ14" s="17"/>
      <c r="DA14" s="17"/>
      <c r="DB14" s="18"/>
      <c r="DC14" s="15"/>
      <c r="DD14" s="16"/>
      <c r="DE14" s="17"/>
      <c r="DF14" s="17"/>
      <c r="DG14" s="17"/>
      <c r="DH14" s="17"/>
      <c r="DI14" s="18"/>
      <c r="DJ14" s="15"/>
      <c r="DK14" s="16"/>
      <c r="DL14" s="17"/>
      <c r="DM14" s="17"/>
      <c r="DN14" s="17"/>
      <c r="DO14" s="17"/>
      <c r="DP14" s="18"/>
      <c r="DQ14" s="15"/>
      <c r="DR14" s="16"/>
      <c r="DS14" s="17"/>
      <c r="DT14" s="17"/>
      <c r="DU14" s="17"/>
      <c r="DV14" s="17"/>
      <c r="DW14" s="18"/>
      <c r="DX14" s="15"/>
      <c r="DY14" s="16"/>
      <c r="DZ14" s="17"/>
      <c r="EA14" s="17"/>
      <c r="EB14" s="17"/>
      <c r="EC14" s="17"/>
      <c r="ED14" s="18"/>
      <c r="EE14" s="15"/>
      <c r="EF14" s="16"/>
      <c r="EG14" s="17"/>
      <c r="EH14" s="17"/>
      <c r="EI14" s="17"/>
      <c r="EJ14" s="17"/>
      <c r="EK14" s="18"/>
      <c r="EL14" s="15"/>
      <c r="EM14" s="16"/>
      <c r="EN14" s="17"/>
      <c r="EO14" s="17"/>
      <c r="EP14" s="17"/>
      <c r="EQ14" s="17"/>
      <c r="ER14" s="18"/>
      <c r="ES14" s="15"/>
      <c r="ET14" s="16"/>
      <c r="EU14" s="17"/>
      <c r="EV14" s="17"/>
      <c r="EW14" s="17"/>
      <c r="EX14" s="17"/>
      <c r="EY14" s="18"/>
      <c r="EZ14" s="15"/>
      <c r="FA14" s="16"/>
      <c r="FB14" s="17"/>
      <c r="FC14" s="17"/>
      <c r="FD14" s="17"/>
      <c r="FE14" s="17"/>
      <c r="FF14" s="18"/>
      <c r="FG14" s="15"/>
      <c r="FH14" s="16"/>
      <c r="FI14" s="17"/>
      <c r="FJ14" s="17"/>
      <c r="FK14" s="17"/>
      <c r="FL14" s="17"/>
      <c r="FM14" s="18"/>
      <c r="FN14" s="15"/>
      <c r="FO14" s="16"/>
      <c r="FP14" s="17"/>
      <c r="FQ14" s="17"/>
      <c r="FR14" s="17"/>
      <c r="FS14" s="17"/>
      <c r="FT14" s="18"/>
      <c r="FU14" s="15"/>
      <c r="FV14" s="16"/>
      <c r="FW14" s="17"/>
      <c r="FX14" s="17"/>
      <c r="FY14" s="17"/>
      <c r="FZ14" s="17"/>
      <c r="GA14" s="18"/>
      <c r="GB14" s="15"/>
      <c r="GC14" s="16"/>
      <c r="GD14" s="17"/>
      <c r="GE14" s="17"/>
      <c r="GF14" s="17"/>
      <c r="GG14" s="17"/>
      <c r="GH14" s="18"/>
      <c r="GI14" s="15"/>
      <c r="GJ14" s="16"/>
      <c r="GK14" s="17"/>
      <c r="GL14" s="17"/>
      <c r="GM14" s="17"/>
      <c r="GN14" s="17"/>
      <c r="GO14" s="18"/>
      <c r="GP14" s="15"/>
      <c r="GQ14" s="16"/>
      <c r="GR14" s="17"/>
      <c r="GS14" s="17"/>
      <c r="GT14" s="17"/>
      <c r="GU14" s="17"/>
      <c r="GV14" s="18"/>
      <c r="GW14" s="15"/>
      <c r="GX14" s="16"/>
      <c r="GY14" s="17"/>
      <c r="GZ14" s="17"/>
      <c r="HA14" s="17"/>
      <c r="HB14" s="17"/>
      <c r="HC14" s="18"/>
    </row>
    <row r="15" spans="1:211">
      <c r="A15" s="30" t="s">
        <v>39</v>
      </c>
      <c r="B15" s="15"/>
      <c r="C15" s="16"/>
      <c r="D15" s="17"/>
      <c r="E15" s="17"/>
      <c r="F15" s="17"/>
      <c r="G15" s="17"/>
      <c r="H15" s="18"/>
      <c r="I15" s="15"/>
      <c r="J15" s="16"/>
      <c r="K15" s="17"/>
      <c r="L15" s="17"/>
      <c r="M15" s="17"/>
      <c r="N15" s="17"/>
      <c r="O15" s="18"/>
      <c r="P15" s="15"/>
      <c r="Q15" s="16"/>
      <c r="R15" s="17"/>
      <c r="S15" s="17"/>
      <c r="T15" s="17"/>
      <c r="U15" s="17"/>
      <c r="V15" s="18"/>
      <c r="W15" s="15"/>
      <c r="X15" s="16"/>
      <c r="Y15" s="17"/>
      <c r="Z15" s="17"/>
      <c r="AA15" s="17"/>
      <c r="AB15" s="17"/>
      <c r="AC15" s="18"/>
      <c r="AD15" s="15"/>
      <c r="AE15" s="16"/>
      <c r="AF15" s="17"/>
      <c r="AG15" s="17"/>
      <c r="AH15" s="17"/>
      <c r="AI15" s="17"/>
      <c r="AJ15" s="18"/>
      <c r="AK15" s="15"/>
      <c r="AL15" s="16"/>
      <c r="AM15" s="17"/>
      <c r="AN15" s="17"/>
      <c r="AO15" s="17"/>
      <c r="AP15" s="17"/>
      <c r="AQ15" s="18"/>
      <c r="AR15" s="15"/>
      <c r="AS15" s="16"/>
      <c r="AT15" s="17"/>
      <c r="AU15" s="17"/>
      <c r="AV15" s="17"/>
      <c r="AW15" s="17"/>
      <c r="AX15" s="18"/>
      <c r="AY15" s="15"/>
      <c r="AZ15" s="16"/>
      <c r="BA15" s="17"/>
      <c r="BB15" s="17"/>
      <c r="BC15" s="17"/>
      <c r="BD15" s="17"/>
      <c r="BE15" s="18"/>
      <c r="BF15" s="15"/>
      <c r="BG15" s="16"/>
      <c r="BH15" s="17"/>
      <c r="BI15" s="17"/>
      <c r="BJ15" s="17"/>
      <c r="BK15" s="17"/>
      <c r="BL15" s="18"/>
      <c r="BM15" s="15"/>
      <c r="BN15" s="16"/>
      <c r="BO15" s="17"/>
      <c r="BP15" s="17"/>
      <c r="BQ15" s="17"/>
      <c r="BR15" s="17"/>
      <c r="BS15" s="18"/>
      <c r="BT15" s="15"/>
      <c r="BU15" s="16"/>
      <c r="BV15" s="17"/>
      <c r="BW15" s="17"/>
      <c r="BX15" s="17"/>
      <c r="BY15" s="17"/>
      <c r="BZ15" s="18"/>
      <c r="CA15" s="15"/>
      <c r="CB15" s="16"/>
      <c r="CC15" s="17"/>
      <c r="CD15" s="17"/>
      <c r="CE15" s="17"/>
      <c r="CF15" s="17"/>
      <c r="CG15" s="18"/>
      <c r="CH15" s="15"/>
      <c r="CI15" s="16"/>
      <c r="CJ15" s="17"/>
      <c r="CK15" s="17"/>
      <c r="CL15" s="17"/>
      <c r="CM15" s="17"/>
      <c r="CN15" s="18"/>
      <c r="CO15" s="15"/>
      <c r="CP15" s="16"/>
      <c r="CQ15" s="17"/>
      <c r="CR15" s="17"/>
      <c r="CS15" s="17"/>
      <c r="CT15" s="17"/>
      <c r="CU15" s="18"/>
      <c r="CV15" s="15"/>
      <c r="CW15" s="16"/>
      <c r="CX15" s="17"/>
      <c r="CY15" s="17"/>
      <c r="CZ15" s="17"/>
      <c r="DA15" s="17"/>
      <c r="DB15" s="18"/>
      <c r="DC15" s="15"/>
      <c r="DD15" s="16"/>
      <c r="DE15" s="17"/>
      <c r="DF15" s="17"/>
      <c r="DG15" s="17"/>
      <c r="DH15" s="17"/>
      <c r="DI15" s="18"/>
      <c r="DJ15" s="15"/>
      <c r="DK15" s="16"/>
      <c r="DL15" s="17"/>
      <c r="DM15" s="17"/>
      <c r="DN15" s="17"/>
      <c r="DO15" s="17"/>
      <c r="DP15" s="18"/>
      <c r="DQ15" s="15"/>
      <c r="DR15" s="16"/>
      <c r="DS15" s="17"/>
      <c r="DT15" s="17"/>
      <c r="DU15" s="17"/>
      <c r="DV15" s="17"/>
      <c r="DW15" s="18"/>
      <c r="DX15" s="15"/>
      <c r="DY15" s="16"/>
      <c r="DZ15" s="17"/>
      <c r="EA15" s="17"/>
      <c r="EB15" s="17"/>
      <c r="EC15" s="17"/>
      <c r="ED15" s="18"/>
      <c r="EE15" s="15"/>
      <c r="EF15" s="16"/>
      <c r="EG15" s="17"/>
      <c r="EH15" s="17"/>
      <c r="EI15" s="17"/>
      <c r="EJ15" s="17"/>
      <c r="EK15" s="18"/>
      <c r="EL15" s="15"/>
      <c r="EM15" s="16"/>
      <c r="EN15" s="17"/>
      <c r="EO15" s="17"/>
      <c r="EP15" s="17"/>
      <c r="EQ15" s="17"/>
      <c r="ER15" s="18"/>
      <c r="ES15" s="15"/>
      <c r="ET15" s="16"/>
      <c r="EU15" s="17"/>
      <c r="EV15" s="17"/>
      <c r="EW15" s="17"/>
      <c r="EX15" s="17"/>
      <c r="EY15" s="18"/>
      <c r="EZ15" s="15"/>
      <c r="FA15" s="16"/>
      <c r="FB15" s="17"/>
      <c r="FC15" s="17"/>
      <c r="FD15" s="17"/>
      <c r="FE15" s="17"/>
      <c r="FF15" s="18"/>
      <c r="FG15" s="15"/>
      <c r="FH15" s="16"/>
      <c r="FI15" s="17"/>
      <c r="FJ15" s="17"/>
      <c r="FK15" s="17"/>
      <c r="FL15" s="17"/>
      <c r="FM15" s="18"/>
      <c r="FN15" s="15"/>
      <c r="FO15" s="16"/>
      <c r="FP15" s="17"/>
      <c r="FQ15" s="17"/>
      <c r="FR15" s="17"/>
      <c r="FS15" s="17"/>
      <c r="FT15" s="18"/>
      <c r="FU15" s="15"/>
      <c r="FV15" s="16"/>
      <c r="FW15" s="17"/>
      <c r="FX15" s="17"/>
      <c r="FY15" s="17"/>
      <c r="FZ15" s="17"/>
      <c r="GA15" s="18"/>
      <c r="GB15" s="15"/>
      <c r="GC15" s="16"/>
      <c r="GD15" s="17"/>
      <c r="GE15" s="17"/>
      <c r="GF15" s="17"/>
      <c r="GG15" s="17"/>
      <c r="GH15" s="18"/>
      <c r="GI15" s="15"/>
      <c r="GJ15" s="16"/>
      <c r="GK15" s="17"/>
      <c r="GL15" s="17"/>
      <c r="GM15" s="17"/>
      <c r="GN15" s="17"/>
      <c r="GO15" s="18"/>
      <c r="GP15" s="15"/>
      <c r="GQ15" s="16"/>
      <c r="GR15" s="17"/>
      <c r="GS15" s="17"/>
      <c r="GT15" s="17"/>
      <c r="GU15" s="17"/>
      <c r="GV15" s="18"/>
      <c r="GW15" s="15"/>
      <c r="GX15" s="16"/>
      <c r="GY15" s="17"/>
      <c r="GZ15" s="17"/>
      <c r="HA15" s="17"/>
      <c r="HB15" s="17"/>
      <c r="HC15" s="18"/>
    </row>
    <row r="16" spans="1:211">
      <c r="A16" s="30" t="s">
        <v>40</v>
      </c>
      <c r="B16" s="15"/>
      <c r="C16" s="16"/>
      <c r="D16" s="17"/>
      <c r="E16" s="17"/>
      <c r="F16" s="17"/>
      <c r="G16" s="17"/>
      <c r="H16" s="18"/>
      <c r="I16" s="15"/>
      <c r="J16" s="16"/>
      <c r="K16" s="17"/>
      <c r="L16" s="17"/>
      <c r="M16" s="17"/>
      <c r="N16" s="17"/>
      <c r="O16" s="18"/>
      <c r="P16" s="15"/>
      <c r="Q16" s="16"/>
      <c r="R16" s="17"/>
      <c r="S16" s="17"/>
      <c r="T16" s="17"/>
      <c r="U16" s="17"/>
      <c r="V16" s="18"/>
      <c r="W16" s="15"/>
      <c r="X16" s="16"/>
      <c r="Y16" s="17"/>
      <c r="Z16" s="17"/>
      <c r="AA16" s="17"/>
      <c r="AB16" s="17"/>
      <c r="AC16" s="18"/>
      <c r="AD16" s="15"/>
      <c r="AE16" s="16"/>
      <c r="AF16" s="17"/>
      <c r="AG16" s="17"/>
      <c r="AH16" s="17"/>
      <c r="AI16" s="17"/>
      <c r="AJ16" s="18"/>
      <c r="AK16" s="15"/>
      <c r="AL16" s="16"/>
      <c r="AM16" s="17"/>
      <c r="AN16" s="17"/>
      <c r="AO16" s="17"/>
      <c r="AP16" s="17"/>
      <c r="AQ16" s="18"/>
      <c r="AR16" s="15"/>
      <c r="AS16" s="16"/>
      <c r="AT16" s="17"/>
      <c r="AU16" s="17"/>
      <c r="AV16" s="17"/>
      <c r="AW16" s="17"/>
      <c r="AX16" s="18"/>
      <c r="AY16" s="15"/>
      <c r="AZ16" s="16"/>
      <c r="BA16" s="17"/>
      <c r="BB16" s="17"/>
      <c r="BC16" s="17"/>
      <c r="BD16" s="17"/>
      <c r="BE16" s="18"/>
      <c r="BF16" s="15"/>
      <c r="BG16" s="16"/>
      <c r="BH16" s="17"/>
      <c r="BI16" s="17"/>
      <c r="BJ16" s="17"/>
      <c r="BK16" s="17"/>
      <c r="BL16" s="18"/>
      <c r="BM16" s="15"/>
      <c r="BN16" s="16"/>
      <c r="BO16" s="17"/>
      <c r="BP16" s="17"/>
      <c r="BQ16" s="17"/>
      <c r="BR16" s="17"/>
      <c r="BS16" s="18"/>
      <c r="BT16" s="15"/>
      <c r="BU16" s="16"/>
      <c r="BV16" s="17"/>
      <c r="BW16" s="17"/>
      <c r="BX16" s="17"/>
      <c r="BY16" s="17"/>
      <c r="BZ16" s="18"/>
      <c r="CA16" s="15"/>
      <c r="CB16" s="16"/>
      <c r="CC16" s="17"/>
      <c r="CD16" s="17"/>
      <c r="CE16" s="17"/>
      <c r="CF16" s="17"/>
      <c r="CG16" s="18"/>
      <c r="CH16" s="15"/>
      <c r="CI16" s="16"/>
      <c r="CJ16" s="17"/>
      <c r="CK16" s="17"/>
      <c r="CL16" s="17"/>
      <c r="CM16" s="17"/>
      <c r="CN16" s="18"/>
      <c r="CO16" s="15"/>
      <c r="CP16" s="16"/>
      <c r="CQ16" s="17"/>
      <c r="CR16" s="17"/>
      <c r="CS16" s="17"/>
      <c r="CT16" s="17"/>
      <c r="CU16" s="18"/>
      <c r="CV16" s="15"/>
      <c r="CW16" s="16"/>
      <c r="CX16" s="17"/>
      <c r="CY16" s="17"/>
      <c r="CZ16" s="17"/>
      <c r="DA16" s="17"/>
      <c r="DB16" s="18"/>
      <c r="DC16" s="15"/>
      <c r="DD16" s="16"/>
      <c r="DE16" s="17"/>
      <c r="DF16" s="17"/>
      <c r="DG16" s="17"/>
      <c r="DH16" s="17"/>
      <c r="DI16" s="18"/>
      <c r="DJ16" s="15"/>
      <c r="DK16" s="16"/>
      <c r="DL16" s="17"/>
      <c r="DM16" s="17"/>
      <c r="DN16" s="17"/>
      <c r="DO16" s="17"/>
      <c r="DP16" s="18"/>
      <c r="DQ16" s="15"/>
      <c r="DR16" s="16"/>
      <c r="DS16" s="17"/>
      <c r="DT16" s="17"/>
      <c r="DU16" s="17"/>
      <c r="DV16" s="17"/>
      <c r="DW16" s="18"/>
      <c r="DX16" s="15"/>
      <c r="DY16" s="16"/>
      <c r="DZ16" s="17"/>
      <c r="EA16" s="17"/>
      <c r="EB16" s="17"/>
      <c r="EC16" s="17"/>
      <c r="ED16" s="18"/>
      <c r="EE16" s="15"/>
      <c r="EF16" s="16"/>
      <c r="EG16" s="17"/>
      <c r="EH16" s="17"/>
      <c r="EI16" s="17"/>
      <c r="EJ16" s="17"/>
      <c r="EK16" s="18"/>
      <c r="EL16" s="15"/>
      <c r="EM16" s="16"/>
      <c r="EN16" s="17"/>
      <c r="EO16" s="17"/>
      <c r="EP16" s="17"/>
      <c r="EQ16" s="17"/>
      <c r="ER16" s="18"/>
      <c r="ES16" s="15"/>
      <c r="ET16" s="16"/>
      <c r="EU16" s="17"/>
      <c r="EV16" s="17"/>
      <c r="EW16" s="17"/>
      <c r="EX16" s="17"/>
      <c r="EY16" s="18"/>
      <c r="EZ16" s="15"/>
      <c r="FA16" s="16"/>
      <c r="FB16" s="17"/>
      <c r="FC16" s="17"/>
      <c r="FD16" s="17"/>
      <c r="FE16" s="17"/>
      <c r="FF16" s="18"/>
      <c r="FG16" s="15"/>
      <c r="FH16" s="16"/>
      <c r="FI16" s="17"/>
      <c r="FJ16" s="17"/>
      <c r="FK16" s="17"/>
      <c r="FL16" s="17"/>
      <c r="FM16" s="18"/>
      <c r="FN16" s="15"/>
      <c r="FO16" s="16"/>
      <c r="FP16" s="17"/>
      <c r="FQ16" s="17"/>
      <c r="FR16" s="17"/>
      <c r="FS16" s="17"/>
      <c r="FT16" s="18"/>
      <c r="FU16" s="15"/>
      <c r="FV16" s="16"/>
      <c r="FW16" s="17"/>
      <c r="FX16" s="17"/>
      <c r="FY16" s="17"/>
      <c r="FZ16" s="17"/>
      <c r="GA16" s="18"/>
      <c r="GB16" s="15"/>
      <c r="GC16" s="16"/>
      <c r="GD16" s="17"/>
      <c r="GE16" s="17"/>
      <c r="GF16" s="17"/>
      <c r="GG16" s="17"/>
      <c r="GH16" s="18"/>
      <c r="GI16" s="15"/>
      <c r="GJ16" s="16"/>
      <c r="GK16" s="17"/>
      <c r="GL16" s="17"/>
      <c r="GM16" s="17"/>
      <c r="GN16" s="17"/>
      <c r="GO16" s="18"/>
      <c r="GP16" s="15"/>
      <c r="GQ16" s="16"/>
      <c r="GR16" s="17"/>
      <c r="GS16" s="17"/>
      <c r="GT16" s="17"/>
      <c r="GU16" s="17"/>
      <c r="GV16" s="18"/>
      <c r="GW16" s="15"/>
      <c r="GX16" s="16"/>
      <c r="GY16" s="17"/>
      <c r="GZ16" s="17"/>
      <c r="HA16" s="17"/>
      <c r="HB16" s="17"/>
      <c r="HC16" s="18"/>
    </row>
    <row r="17" spans="1:211">
      <c r="A17" s="30" t="s">
        <v>41</v>
      </c>
      <c r="B17" s="15"/>
      <c r="C17" s="16"/>
      <c r="D17" s="17"/>
      <c r="E17" s="17"/>
      <c r="F17" s="17"/>
      <c r="G17" s="17"/>
      <c r="H17" s="18"/>
      <c r="I17" s="15"/>
      <c r="J17" s="16"/>
      <c r="K17" s="17"/>
      <c r="L17" s="17"/>
      <c r="M17" s="17"/>
      <c r="N17" s="17"/>
      <c r="O17" s="18"/>
      <c r="P17" s="15"/>
      <c r="Q17" s="16"/>
      <c r="R17" s="17"/>
      <c r="S17" s="17"/>
      <c r="T17" s="17"/>
      <c r="U17" s="17"/>
      <c r="V17" s="18"/>
      <c r="W17" s="15"/>
      <c r="X17" s="16"/>
      <c r="Y17" s="17"/>
      <c r="Z17" s="17"/>
      <c r="AA17" s="17"/>
      <c r="AB17" s="17"/>
      <c r="AC17" s="18"/>
      <c r="AD17" s="15"/>
      <c r="AE17" s="16"/>
      <c r="AF17" s="17"/>
      <c r="AG17" s="17"/>
      <c r="AH17" s="17"/>
      <c r="AI17" s="17"/>
      <c r="AJ17" s="18"/>
      <c r="AK17" s="15"/>
      <c r="AL17" s="16"/>
      <c r="AM17" s="17"/>
      <c r="AN17" s="17"/>
      <c r="AO17" s="17"/>
      <c r="AP17" s="17"/>
      <c r="AQ17" s="18"/>
      <c r="AR17" s="15"/>
      <c r="AS17" s="16"/>
      <c r="AT17" s="17"/>
      <c r="AU17" s="17"/>
      <c r="AV17" s="17"/>
      <c r="AW17" s="17"/>
      <c r="AX17" s="18"/>
      <c r="AY17" s="15"/>
      <c r="AZ17" s="16"/>
      <c r="BA17" s="17"/>
      <c r="BB17" s="17"/>
      <c r="BC17" s="17"/>
      <c r="BD17" s="17"/>
      <c r="BE17" s="18"/>
      <c r="BF17" s="15"/>
      <c r="BG17" s="16"/>
      <c r="BH17" s="17"/>
      <c r="BI17" s="17"/>
      <c r="BJ17" s="17"/>
      <c r="BK17" s="17"/>
      <c r="BL17" s="18"/>
      <c r="BM17" s="15"/>
      <c r="BN17" s="16"/>
      <c r="BO17" s="17"/>
      <c r="BP17" s="17"/>
      <c r="BQ17" s="17"/>
      <c r="BR17" s="17"/>
      <c r="BS17" s="18"/>
      <c r="BT17" s="15"/>
      <c r="BU17" s="16"/>
      <c r="BV17" s="17"/>
      <c r="BW17" s="17"/>
      <c r="BX17" s="17"/>
      <c r="BY17" s="17"/>
      <c r="BZ17" s="18"/>
      <c r="CA17" s="15"/>
      <c r="CB17" s="16"/>
      <c r="CC17" s="17"/>
      <c r="CD17" s="17"/>
      <c r="CE17" s="17"/>
      <c r="CF17" s="17"/>
      <c r="CG17" s="18"/>
      <c r="CH17" s="15"/>
      <c r="CI17" s="16"/>
      <c r="CJ17" s="17"/>
      <c r="CK17" s="17"/>
      <c r="CL17" s="17"/>
      <c r="CM17" s="17"/>
      <c r="CN17" s="18"/>
      <c r="CO17" s="15"/>
      <c r="CP17" s="16"/>
      <c r="CQ17" s="17"/>
      <c r="CR17" s="17"/>
      <c r="CS17" s="17"/>
      <c r="CT17" s="17"/>
      <c r="CU17" s="18"/>
      <c r="CV17" s="15"/>
      <c r="CW17" s="16"/>
      <c r="CX17" s="17"/>
      <c r="CY17" s="17"/>
      <c r="CZ17" s="17"/>
      <c r="DA17" s="17"/>
      <c r="DB17" s="18"/>
      <c r="DC17" s="15"/>
      <c r="DD17" s="16"/>
      <c r="DE17" s="17"/>
      <c r="DF17" s="17"/>
      <c r="DG17" s="17"/>
      <c r="DH17" s="17"/>
      <c r="DI17" s="18"/>
      <c r="DJ17" s="15"/>
      <c r="DK17" s="16"/>
      <c r="DL17" s="17"/>
      <c r="DM17" s="17"/>
      <c r="DN17" s="17"/>
      <c r="DO17" s="17"/>
      <c r="DP17" s="18"/>
      <c r="DQ17" s="15"/>
      <c r="DR17" s="16"/>
      <c r="DS17" s="17"/>
      <c r="DT17" s="17"/>
      <c r="DU17" s="17"/>
      <c r="DV17" s="17"/>
      <c r="DW17" s="18"/>
      <c r="DX17" s="15"/>
      <c r="DY17" s="16"/>
      <c r="DZ17" s="17"/>
      <c r="EA17" s="17"/>
      <c r="EB17" s="17"/>
      <c r="EC17" s="17"/>
      <c r="ED17" s="18"/>
      <c r="EE17" s="15"/>
      <c r="EF17" s="16"/>
      <c r="EG17" s="17"/>
      <c r="EH17" s="17"/>
      <c r="EI17" s="17"/>
      <c r="EJ17" s="17"/>
      <c r="EK17" s="18"/>
      <c r="EL17" s="15"/>
      <c r="EM17" s="16"/>
      <c r="EN17" s="17"/>
      <c r="EO17" s="17"/>
      <c r="EP17" s="17"/>
      <c r="EQ17" s="17"/>
      <c r="ER17" s="18"/>
      <c r="ES17" s="15"/>
      <c r="ET17" s="16"/>
      <c r="EU17" s="17"/>
      <c r="EV17" s="17"/>
      <c r="EW17" s="17"/>
      <c r="EX17" s="17"/>
      <c r="EY17" s="18"/>
      <c r="EZ17" s="15"/>
      <c r="FA17" s="16"/>
      <c r="FB17" s="17"/>
      <c r="FC17" s="17"/>
      <c r="FD17" s="17"/>
      <c r="FE17" s="17"/>
      <c r="FF17" s="18"/>
      <c r="FG17" s="15"/>
      <c r="FH17" s="16"/>
      <c r="FI17" s="17"/>
      <c r="FJ17" s="17"/>
      <c r="FK17" s="17"/>
      <c r="FL17" s="17"/>
      <c r="FM17" s="18"/>
      <c r="FN17" s="15"/>
      <c r="FO17" s="16"/>
      <c r="FP17" s="17"/>
      <c r="FQ17" s="17"/>
      <c r="FR17" s="17"/>
      <c r="FS17" s="17"/>
      <c r="FT17" s="18"/>
      <c r="FU17" s="15"/>
      <c r="FV17" s="16"/>
      <c r="FW17" s="17"/>
      <c r="FX17" s="17"/>
      <c r="FY17" s="17"/>
      <c r="FZ17" s="17"/>
      <c r="GA17" s="18"/>
      <c r="GB17" s="15"/>
      <c r="GC17" s="16"/>
      <c r="GD17" s="17"/>
      <c r="GE17" s="17"/>
      <c r="GF17" s="17"/>
      <c r="GG17" s="17"/>
      <c r="GH17" s="18"/>
      <c r="GI17" s="15"/>
      <c r="GJ17" s="16"/>
      <c r="GK17" s="17"/>
      <c r="GL17" s="17"/>
      <c r="GM17" s="17"/>
      <c r="GN17" s="17"/>
      <c r="GO17" s="18"/>
      <c r="GP17" s="15"/>
      <c r="GQ17" s="16"/>
      <c r="GR17" s="17"/>
      <c r="GS17" s="17"/>
      <c r="GT17" s="17"/>
      <c r="GU17" s="17"/>
      <c r="GV17" s="18"/>
      <c r="GW17" s="15"/>
      <c r="GX17" s="16"/>
      <c r="GY17" s="17"/>
      <c r="GZ17" s="17"/>
      <c r="HA17" s="17"/>
      <c r="HB17" s="17"/>
      <c r="HC17" s="18"/>
    </row>
    <row r="18" spans="1:211">
      <c r="A18" s="30" t="s">
        <v>42</v>
      </c>
      <c r="B18" s="15"/>
      <c r="C18" s="16"/>
      <c r="D18" s="17"/>
      <c r="E18" s="17"/>
      <c r="F18" s="17"/>
      <c r="G18" s="17"/>
      <c r="H18" s="18"/>
      <c r="I18" s="15"/>
      <c r="J18" s="16"/>
      <c r="K18" s="17"/>
      <c r="L18" s="17"/>
      <c r="M18" s="17"/>
      <c r="N18" s="17"/>
      <c r="O18" s="18"/>
      <c r="P18" s="15"/>
      <c r="Q18" s="16"/>
      <c r="R18" s="17"/>
      <c r="S18" s="17"/>
      <c r="T18" s="17"/>
      <c r="U18" s="17"/>
      <c r="V18" s="18"/>
      <c r="W18" s="15"/>
      <c r="X18" s="16"/>
      <c r="Y18" s="17"/>
      <c r="Z18" s="17"/>
      <c r="AA18" s="17"/>
      <c r="AB18" s="17"/>
      <c r="AC18" s="18"/>
      <c r="AD18" s="15"/>
      <c r="AE18" s="16"/>
      <c r="AF18" s="17"/>
      <c r="AG18" s="17"/>
      <c r="AH18" s="17"/>
      <c r="AI18" s="17"/>
      <c r="AJ18" s="18"/>
      <c r="AK18" s="15"/>
      <c r="AL18" s="16"/>
      <c r="AM18" s="17"/>
      <c r="AN18" s="17"/>
      <c r="AO18" s="17"/>
      <c r="AP18" s="17"/>
      <c r="AQ18" s="18"/>
      <c r="AR18" s="15"/>
      <c r="AS18" s="16"/>
      <c r="AT18" s="17"/>
      <c r="AU18" s="17"/>
      <c r="AV18" s="17"/>
      <c r="AW18" s="17"/>
      <c r="AX18" s="18"/>
      <c r="AY18" s="15"/>
      <c r="AZ18" s="16"/>
      <c r="BA18" s="17"/>
      <c r="BB18" s="17"/>
      <c r="BC18" s="17"/>
      <c r="BD18" s="17"/>
      <c r="BE18" s="18"/>
      <c r="BF18" s="15"/>
      <c r="BG18" s="16"/>
      <c r="BH18" s="17"/>
      <c r="BI18" s="17"/>
      <c r="BJ18" s="17"/>
      <c r="BK18" s="17"/>
      <c r="BL18" s="18"/>
      <c r="BM18" s="15"/>
      <c r="BN18" s="16"/>
      <c r="BO18" s="17"/>
      <c r="BP18" s="17"/>
      <c r="BQ18" s="17"/>
      <c r="BR18" s="17"/>
      <c r="BS18" s="18"/>
      <c r="BT18" s="15"/>
      <c r="BU18" s="16"/>
      <c r="BV18" s="17"/>
      <c r="BW18" s="17"/>
      <c r="BX18" s="17"/>
      <c r="BY18" s="17"/>
      <c r="BZ18" s="18"/>
      <c r="CA18" s="15"/>
      <c r="CB18" s="16"/>
      <c r="CC18" s="17"/>
      <c r="CD18" s="17"/>
      <c r="CE18" s="17"/>
      <c r="CF18" s="17"/>
      <c r="CG18" s="18"/>
      <c r="CH18" s="15"/>
      <c r="CI18" s="16"/>
      <c r="CJ18" s="17"/>
      <c r="CK18" s="17"/>
      <c r="CL18" s="17"/>
      <c r="CM18" s="17"/>
      <c r="CN18" s="18"/>
      <c r="CO18" s="15"/>
      <c r="CP18" s="16"/>
      <c r="CQ18" s="17"/>
      <c r="CR18" s="17"/>
      <c r="CS18" s="17"/>
      <c r="CT18" s="17"/>
      <c r="CU18" s="18"/>
      <c r="CV18" s="15"/>
      <c r="CW18" s="16"/>
      <c r="CX18" s="17"/>
      <c r="CY18" s="17"/>
      <c r="CZ18" s="17"/>
      <c r="DA18" s="17"/>
      <c r="DB18" s="18"/>
      <c r="DC18" s="15"/>
      <c r="DD18" s="16"/>
      <c r="DE18" s="17"/>
      <c r="DF18" s="17"/>
      <c r="DG18" s="17"/>
      <c r="DH18" s="17"/>
      <c r="DI18" s="18"/>
      <c r="DJ18" s="15"/>
      <c r="DK18" s="16"/>
      <c r="DL18" s="17"/>
      <c r="DM18" s="17"/>
      <c r="DN18" s="17"/>
      <c r="DO18" s="17"/>
      <c r="DP18" s="18"/>
      <c r="DQ18" s="15"/>
      <c r="DR18" s="16"/>
      <c r="DS18" s="17"/>
      <c r="DT18" s="17"/>
      <c r="DU18" s="17"/>
      <c r="DV18" s="17"/>
      <c r="DW18" s="18"/>
      <c r="DX18" s="15"/>
      <c r="DY18" s="16"/>
      <c r="DZ18" s="17"/>
      <c r="EA18" s="17"/>
      <c r="EB18" s="17"/>
      <c r="EC18" s="17"/>
      <c r="ED18" s="18"/>
      <c r="EE18" s="15"/>
      <c r="EF18" s="16"/>
      <c r="EG18" s="17"/>
      <c r="EH18" s="17"/>
      <c r="EI18" s="17"/>
      <c r="EJ18" s="17"/>
      <c r="EK18" s="18"/>
      <c r="EL18" s="15"/>
      <c r="EM18" s="16"/>
      <c r="EN18" s="17"/>
      <c r="EO18" s="17"/>
      <c r="EP18" s="17"/>
      <c r="EQ18" s="17"/>
      <c r="ER18" s="18"/>
      <c r="ES18" s="15"/>
      <c r="ET18" s="16"/>
      <c r="EU18" s="17"/>
      <c r="EV18" s="17"/>
      <c r="EW18" s="17"/>
      <c r="EX18" s="17"/>
      <c r="EY18" s="18"/>
      <c r="EZ18" s="15"/>
      <c r="FA18" s="16"/>
      <c r="FB18" s="17"/>
      <c r="FC18" s="17"/>
      <c r="FD18" s="17"/>
      <c r="FE18" s="17"/>
      <c r="FF18" s="18"/>
      <c r="FG18" s="15"/>
      <c r="FH18" s="16"/>
      <c r="FI18" s="17"/>
      <c r="FJ18" s="17"/>
      <c r="FK18" s="17"/>
      <c r="FL18" s="17"/>
      <c r="FM18" s="18"/>
      <c r="FN18" s="15"/>
      <c r="FO18" s="16"/>
      <c r="FP18" s="17"/>
      <c r="FQ18" s="17"/>
      <c r="FR18" s="17"/>
      <c r="FS18" s="17"/>
      <c r="FT18" s="18"/>
      <c r="FU18" s="15"/>
      <c r="FV18" s="16"/>
      <c r="FW18" s="17"/>
      <c r="FX18" s="17"/>
      <c r="FY18" s="17"/>
      <c r="FZ18" s="17"/>
      <c r="GA18" s="18"/>
      <c r="GB18" s="15"/>
      <c r="GC18" s="16"/>
      <c r="GD18" s="17"/>
      <c r="GE18" s="17"/>
      <c r="GF18" s="17"/>
      <c r="GG18" s="17"/>
      <c r="GH18" s="18"/>
      <c r="GI18" s="15"/>
      <c r="GJ18" s="16"/>
      <c r="GK18" s="17"/>
      <c r="GL18" s="17"/>
      <c r="GM18" s="17"/>
      <c r="GN18" s="17"/>
      <c r="GO18" s="18"/>
      <c r="GP18" s="15"/>
      <c r="GQ18" s="16"/>
      <c r="GR18" s="17"/>
      <c r="GS18" s="17"/>
      <c r="GT18" s="17"/>
      <c r="GU18" s="17"/>
      <c r="GV18" s="18"/>
      <c r="GW18" s="15"/>
      <c r="GX18" s="16"/>
      <c r="GY18" s="17"/>
      <c r="GZ18" s="17"/>
      <c r="HA18" s="17"/>
      <c r="HB18" s="17"/>
      <c r="HC18" s="18"/>
    </row>
    <row r="19" spans="1:211">
      <c r="A19" s="30" t="s">
        <v>43</v>
      </c>
      <c r="B19" s="15"/>
      <c r="C19" s="16"/>
      <c r="D19" s="17"/>
      <c r="E19" s="17"/>
      <c r="F19" s="17"/>
      <c r="G19" s="17"/>
      <c r="H19" s="18"/>
      <c r="I19" s="15"/>
      <c r="J19" s="16"/>
      <c r="K19" s="17"/>
      <c r="L19" s="17"/>
      <c r="M19" s="17"/>
      <c r="N19" s="17"/>
      <c r="O19" s="18"/>
      <c r="P19" s="15"/>
      <c r="Q19" s="16"/>
      <c r="R19" s="17"/>
      <c r="S19" s="17"/>
      <c r="T19" s="17"/>
      <c r="U19" s="17"/>
      <c r="V19" s="18"/>
      <c r="W19" s="15"/>
      <c r="X19" s="16"/>
      <c r="Y19" s="17"/>
      <c r="Z19" s="17"/>
      <c r="AA19" s="17"/>
      <c r="AB19" s="17"/>
      <c r="AC19" s="18"/>
      <c r="AD19" s="15"/>
      <c r="AE19" s="16"/>
      <c r="AF19" s="17"/>
      <c r="AG19" s="17"/>
      <c r="AH19" s="17"/>
      <c r="AI19" s="17"/>
      <c r="AJ19" s="18"/>
      <c r="AK19" s="15"/>
      <c r="AL19" s="16"/>
      <c r="AM19" s="17"/>
      <c r="AN19" s="17"/>
      <c r="AO19" s="17"/>
      <c r="AP19" s="17"/>
      <c r="AQ19" s="18"/>
      <c r="AR19" s="15"/>
      <c r="AS19" s="16"/>
      <c r="AT19" s="17"/>
      <c r="AU19" s="17"/>
      <c r="AV19" s="17"/>
      <c r="AW19" s="17"/>
      <c r="AX19" s="18"/>
      <c r="AY19" s="15"/>
      <c r="AZ19" s="16"/>
      <c r="BA19" s="17"/>
      <c r="BB19" s="17"/>
      <c r="BC19" s="17"/>
      <c r="BD19" s="17"/>
      <c r="BE19" s="18"/>
      <c r="BF19" s="15"/>
      <c r="BG19" s="16"/>
      <c r="BH19" s="17"/>
      <c r="BI19" s="17"/>
      <c r="BJ19" s="17"/>
      <c r="BK19" s="17"/>
      <c r="BL19" s="18"/>
      <c r="BM19" s="15"/>
      <c r="BN19" s="16"/>
      <c r="BO19" s="17"/>
      <c r="BP19" s="17"/>
      <c r="BQ19" s="17"/>
      <c r="BR19" s="17"/>
      <c r="BS19" s="18"/>
      <c r="BT19" s="15"/>
      <c r="BU19" s="16"/>
      <c r="BV19" s="17"/>
      <c r="BW19" s="17"/>
      <c r="BX19" s="17"/>
      <c r="BY19" s="17"/>
      <c r="BZ19" s="18"/>
      <c r="CA19" s="15"/>
      <c r="CB19" s="16"/>
      <c r="CC19" s="17"/>
      <c r="CD19" s="17"/>
      <c r="CE19" s="17"/>
      <c r="CF19" s="17"/>
      <c r="CG19" s="18"/>
      <c r="CH19" s="15"/>
      <c r="CI19" s="16"/>
      <c r="CJ19" s="17"/>
      <c r="CK19" s="17"/>
      <c r="CL19" s="17"/>
      <c r="CM19" s="17"/>
      <c r="CN19" s="18"/>
      <c r="CO19" s="15"/>
      <c r="CP19" s="16"/>
      <c r="CQ19" s="17"/>
      <c r="CR19" s="17"/>
      <c r="CS19" s="17"/>
      <c r="CT19" s="17"/>
      <c r="CU19" s="18"/>
      <c r="CV19" s="15"/>
      <c r="CW19" s="16"/>
      <c r="CX19" s="17"/>
      <c r="CY19" s="17"/>
      <c r="CZ19" s="17"/>
      <c r="DA19" s="17"/>
      <c r="DB19" s="18"/>
      <c r="DC19" s="15"/>
      <c r="DD19" s="16"/>
      <c r="DE19" s="17"/>
      <c r="DF19" s="17"/>
      <c r="DG19" s="17"/>
      <c r="DH19" s="17"/>
      <c r="DI19" s="18"/>
      <c r="DJ19" s="15"/>
      <c r="DK19" s="16"/>
      <c r="DL19" s="17"/>
      <c r="DM19" s="17"/>
      <c r="DN19" s="17"/>
      <c r="DO19" s="17"/>
      <c r="DP19" s="18"/>
      <c r="DQ19" s="15"/>
      <c r="DR19" s="16"/>
      <c r="DS19" s="17"/>
      <c r="DT19" s="17"/>
      <c r="DU19" s="17"/>
      <c r="DV19" s="17"/>
      <c r="DW19" s="18"/>
      <c r="DX19" s="15"/>
      <c r="DY19" s="16"/>
      <c r="DZ19" s="17"/>
      <c r="EA19" s="17"/>
      <c r="EB19" s="17"/>
      <c r="EC19" s="17"/>
      <c r="ED19" s="18"/>
      <c r="EE19" s="15"/>
      <c r="EF19" s="16"/>
      <c r="EG19" s="17"/>
      <c r="EH19" s="17"/>
      <c r="EI19" s="17"/>
      <c r="EJ19" s="17"/>
      <c r="EK19" s="18"/>
      <c r="EL19" s="15"/>
      <c r="EM19" s="16"/>
      <c r="EN19" s="17"/>
      <c r="EO19" s="17"/>
      <c r="EP19" s="17"/>
      <c r="EQ19" s="17"/>
      <c r="ER19" s="18"/>
      <c r="ES19" s="15"/>
      <c r="ET19" s="16"/>
      <c r="EU19" s="17"/>
      <c r="EV19" s="17"/>
      <c r="EW19" s="17"/>
      <c r="EX19" s="17"/>
      <c r="EY19" s="18"/>
      <c r="EZ19" s="15"/>
      <c r="FA19" s="16"/>
      <c r="FB19" s="17"/>
      <c r="FC19" s="17"/>
      <c r="FD19" s="17"/>
      <c r="FE19" s="17"/>
      <c r="FF19" s="18"/>
      <c r="FG19" s="15"/>
      <c r="FH19" s="16"/>
      <c r="FI19" s="17"/>
      <c r="FJ19" s="17"/>
      <c r="FK19" s="17"/>
      <c r="FL19" s="17"/>
      <c r="FM19" s="18"/>
      <c r="FN19" s="15"/>
      <c r="FO19" s="16"/>
      <c r="FP19" s="17"/>
      <c r="FQ19" s="17"/>
      <c r="FR19" s="17"/>
      <c r="FS19" s="17"/>
      <c r="FT19" s="18"/>
      <c r="FU19" s="15"/>
      <c r="FV19" s="16"/>
      <c r="FW19" s="17"/>
      <c r="FX19" s="17"/>
      <c r="FY19" s="17"/>
      <c r="FZ19" s="17"/>
      <c r="GA19" s="18"/>
      <c r="GB19" s="15"/>
      <c r="GC19" s="16"/>
      <c r="GD19" s="17"/>
      <c r="GE19" s="17"/>
      <c r="GF19" s="17"/>
      <c r="GG19" s="17"/>
      <c r="GH19" s="18"/>
      <c r="GI19" s="15"/>
      <c r="GJ19" s="16"/>
      <c r="GK19" s="17"/>
      <c r="GL19" s="17"/>
      <c r="GM19" s="17"/>
      <c r="GN19" s="17"/>
      <c r="GO19" s="18"/>
      <c r="GP19" s="15"/>
      <c r="GQ19" s="16"/>
      <c r="GR19" s="17"/>
      <c r="GS19" s="17"/>
      <c r="GT19" s="17"/>
      <c r="GU19" s="17"/>
      <c r="GV19" s="18"/>
      <c r="GW19" s="15"/>
      <c r="GX19" s="16"/>
      <c r="GY19" s="17"/>
      <c r="GZ19" s="17"/>
      <c r="HA19" s="17"/>
      <c r="HB19" s="17"/>
      <c r="HC19" s="18"/>
    </row>
    <row r="20" spans="1:211">
      <c r="A20" s="30" t="s">
        <v>44</v>
      </c>
      <c r="B20" s="15">
        <v>45261</v>
      </c>
      <c r="C20" s="16">
        <v>12.5</v>
      </c>
      <c r="D20" s="17">
        <v>28353</v>
      </c>
      <c r="E20" s="17">
        <v>1</v>
      </c>
      <c r="F20" s="17">
        <v>28353</v>
      </c>
      <c r="G20" s="17" t="s">
        <v>19</v>
      </c>
      <c r="H20" s="18"/>
      <c r="I20" s="15">
        <v>45262</v>
      </c>
      <c r="J20" s="16">
        <v>7.5</v>
      </c>
      <c r="K20" s="17">
        <v>16514</v>
      </c>
      <c r="L20" s="17">
        <v>1</v>
      </c>
      <c r="M20" s="17">
        <v>16514</v>
      </c>
      <c r="N20" s="17" t="s">
        <v>19</v>
      </c>
      <c r="O20" s="18"/>
      <c r="P20" s="15">
        <v>45264</v>
      </c>
      <c r="Q20" s="16">
        <v>12.5</v>
      </c>
      <c r="R20" s="17">
        <v>28150</v>
      </c>
      <c r="S20" s="17">
        <v>1</v>
      </c>
      <c r="T20" s="17">
        <v>28150</v>
      </c>
      <c r="U20" s="17" t="s">
        <v>19</v>
      </c>
      <c r="V20" s="18"/>
      <c r="W20" s="15">
        <v>45265</v>
      </c>
      <c r="X20" s="16">
        <v>12.5</v>
      </c>
      <c r="Y20" s="17">
        <v>28085</v>
      </c>
      <c r="Z20" s="17">
        <v>1</v>
      </c>
      <c r="AA20" s="17">
        <v>28085</v>
      </c>
      <c r="AB20" s="17" t="s">
        <v>19</v>
      </c>
      <c r="AC20" s="18"/>
      <c r="AD20" s="15">
        <v>45266</v>
      </c>
      <c r="AE20" s="16">
        <v>12.5</v>
      </c>
      <c r="AF20" s="17">
        <v>28297</v>
      </c>
      <c r="AG20" s="17">
        <v>1</v>
      </c>
      <c r="AH20" s="17">
        <v>28297</v>
      </c>
      <c r="AI20" s="17" t="s">
        <v>19</v>
      </c>
      <c r="AJ20" s="18"/>
      <c r="AK20" s="15">
        <v>45267</v>
      </c>
      <c r="AL20" s="16">
        <v>12.5</v>
      </c>
      <c r="AM20" s="17">
        <v>26742</v>
      </c>
      <c r="AN20" s="17">
        <v>1</v>
      </c>
      <c r="AO20" s="17">
        <v>26742</v>
      </c>
      <c r="AP20" s="17" t="s">
        <v>19</v>
      </c>
      <c r="AQ20" s="18"/>
      <c r="AR20" s="15">
        <v>45268</v>
      </c>
      <c r="AS20" s="16">
        <v>12.5</v>
      </c>
      <c r="AT20" s="17">
        <v>28357</v>
      </c>
      <c r="AU20" s="17">
        <v>1</v>
      </c>
      <c r="AV20" s="17">
        <v>28357</v>
      </c>
      <c r="AW20" s="17" t="s">
        <v>19</v>
      </c>
      <c r="AX20" s="18"/>
      <c r="AY20" s="15">
        <v>45269</v>
      </c>
      <c r="AZ20" s="16">
        <v>7.5</v>
      </c>
      <c r="BA20" s="17">
        <v>17898</v>
      </c>
      <c r="BB20" s="17">
        <v>1</v>
      </c>
      <c r="BC20" s="17">
        <v>17898</v>
      </c>
      <c r="BD20" s="17" t="s">
        <v>19</v>
      </c>
      <c r="BE20" s="18"/>
      <c r="BF20" s="15">
        <v>45271</v>
      </c>
      <c r="BG20" s="16">
        <v>12.5</v>
      </c>
      <c r="BH20" s="17">
        <v>28851</v>
      </c>
      <c r="BI20" s="17">
        <v>1</v>
      </c>
      <c r="BJ20" s="17">
        <v>28851</v>
      </c>
      <c r="BK20" s="17" t="s">
        <v>19</v>
      </c>
      <c r="BL20" s="18"/>
      <c r="BM20" s="15">
        <v>45272</v>
      </c>
      <c r="BN20" s="16">
        <v>12.5</v>
      </c>
      <c r="BO20" s="17">
        <v>28601</v>
      </c>
      <c r="BP20" s="17">
        <v>1</v>
      </c>
      <c r="BQ20" s="17">
        <v>28601</v>
      </c>
      <c r="BR20" s="17" t="s">
        <v>19</v>
      </c>
      <c r="BS20" s="18"/>
      <c r="BT20" s="15">
        <v>45273</v>
      </c>
      <c r="BU20" s="16">
        <v>12.5</v>
      </c>
      <c r="BV20" s="17">
        <v>28035</v>
      </c>
      <c r="BW20" s="17">
        <v>1</v>
      </c>
      <c r="BX20" s="17">
        <v>28035</v>
      </c>
      <c r="BY20" s="17" t="s">
        <v>19</v>
      </c>
      <c r="BZ20" s="18"/>
      <c r="CA20" s="15">
        <v>45274</v>
      </c>
      <c r="CB20" s="16">
        <v>12.5</v>
      </c>
      <c r="CC20" s="17">
        <v>29310</v>
      </c>
      <c r="CD20" s="17">
        <v>1</v>
      </c>
      <c r="CE20" s="17">
        <v>29310</v>
      </c>
      <c r="CF20" s="17" t="s">
        <v>19</v>
      </c>
      <c r="CG20" s="18"/>
      <c r="CH20" s="15">
        <v>45275</v>
      </c>
      <c r="CI20" s="16">
        <v>10.5</v>
      </c>
      <c r="CJ20" s="17">
        <v>25504</v>
      </c>
      <c r="CK20" s="17">
        <v>1</v>
      </c>
      <c r="CL20" s="17">
        <v>25504</v>
      </c>
      <c r="CM20" s="17" t="s">
        <v>19</v>
      </c>
      <c r="CN20" s="18"/>
      <c r="CO20" s="15">
        <v>45276</v>
      </c>
      <c r="CP20" s="16">
        <v>7.5</v>
      </c>
      <c r="CQ20" s="17">
        <v>17963</v>
      </c>
      <c r="CR20" s="17">
        <v>1</v>
      </c>
      <c r="CS20" s="17">
        <v>17963</v>
      </c>
      <c r="CT20" s="17" t="s">
        <v>19</v>
      </c>
      <c r="CU20" s="18"/>
      <c r="CV20" s="15"/>
      <c r="CW20" s="16"/>
      <c r="CX20" s="17"/>
      <c r="CY20" s="17"/>
      <c r="CZ20" s="17"/>
      <c r="DA20" s="17"/>
      <c r="DB20" s="18"/>
      <c r="DC20" s="15"/>
      <c r="DD20" s="16"/>
      <c r="DE20" s="17"/>
      <c r="DF20" s="17"/>
      <c r="DG20" s="17"/>
      <c r="DH20" s="17"/>
      <c r="DI20" s="18"/>
      <c r="DJ20" s="15"/>
      <c r="DK20" s="16"/>
      <c r="DL20" s="17"/>
      <c r="DM20" s="17"/>
      <c r="DN20" s="17"/>
      <c r="DO20" s="17"/>
      <c r="DP20" s="18"/>
      <c r="DQ20" s="15"/>
      <c r="DR20" s="16"/>
      <c r="DS20" s="17"/>
      <c r="DT20" s="17"/>
      <c r="DU20" s="17"/>
      <c r="DV20" s="17"/>
      <c r="DW20" s="18"/>
      <c r="DX20" s="15"/>
      <c r="DY20" s="16"/>
      <c r="DZ20" s="17"/>
      <c r="EA20" s="17"/>
      <c r="EB20" s="17"/>
      <c r="EC20" s="17"/>
      <c r="ED20" s="18"/>
      <c r="EE20" s="15"/>
      <c r="EF20" s="16"/>
      <c r="EG20" s="17"/>
      <c r="EH20" s="17"/>
      <c r="EI20" s="17"/>
      <c r="EJ20" s="17"/>
      <c r="EK20" s="18"/>
      <c r="EL20" s="15"/>
      <c r="EM20" s="16"/>
      <c r="EN20" s="17"/>
      <c r="EO20" s="17"/>
      <c r="EP20" s="17"/>
      <c r="EQ20" s="17"/>
      <c r="ER20" s="18"/>
      <c r="ES20" s="15"/>
      <c r="ET20" s="16"/>
      <c r="EU20" s="17"/>
      <c r="EV20" s="17"/>
      <c r="EW20" s="17"/>
      <c r="EX20" s="17"/>
      <c r="EY20" s="18"/>
      <c r="EZ20" s="15"/>
      <c r="FA20" s="16"/>
      <c r="FB20" s="17"/>
      <c r="FC20" s="17"/>
      <c r="FD20" s="17"/>
      <c r="FE20" s="17"/>
      <c r="FF20" s="18"/>
      <c r="FG20" s="15"/>
      <c r="FH20" s="16"/>
      <c r="FI20" s="17"/>
      <c r="FJ20" s="17"/>
      <c r="FK20" s="17"/>
      <c r="FL20" s="17"/>
      <c r="FM20" s="18"/>
      <c r="FN20" s="15"/>
      <c r="FO20" s="16"/>
      <c r="FP20" s="17"/>
      <c r="FQ20" s="17"/>
      <c r="FR20" s="17"/>
      <c r="FS20" s="17"/>
      <c r="FT20" s="18"/>
      <c r="FU20" s="15"/>
      <c r="FV20" s="16"/>
      <c r="FW20" s="17"/>
      <c r="FX20" s="17"/>
      <c r="FY20" s="17"/>
      <c r="FZ20" s="17"/>
      <c r="GA20" s="18"/>
      <c r="GB20" s="15"/>
      <c r="GC20" s="16"/>
      <c r="GD20" s="17"/>
      <c r="GE20" s="17"/>
      <c r="GF20" s="17"/>
      <c r="GG20" s="17"/>
      <c r="GH20" s="18"/>
      <c r="GI20" s="15"/>
      <c r="GJ20" s="16"/>
      <c r="GK20" s="17"/>
      <c r="GL20" s="17"/>
      <c r="GM20" s="17"/>
      <c r="GN20" s="17"/>
      <c r="GO20" s="18"/>
      <c r="GP20" s="15"/>
      <c r="GQ20" s="16"/>
      <c r="GR20" s="17"/>
      <c r="GS20" s="17"/>
      <c r="GT20" s="17"/>
      <c r="GU20" s="17"/>
      <c r="GV20" s="18"/>
      <c r="GW20" s="15"/>
      <c r="GX20" s="16"/>
      <c r="GY20" s="17"/>
      <c r="GZ20" s="17"/>
      <c r="HA20" s="17"/>
      <c r="HB20" s="17"/>
      <c r="HC20" s="18"/>
    </row>
    <row r="21" spans="1:211">
      <c r="A21" s="30" t="s">
        <v>45</v>
      </c>
      <c r="B21" s="15">
        <v>45261</v>
      </c>
      <c r="C21" s="16">
        <v>12.5</v>
      </c>
      <c r="D21" s="17">
        <v>34135</v>
      </c>
      <c r="E21" s="17">
        <v>1</v>
      </c>
      <c r="F21" s="17">
        <v>34135</v>
      </c>
      <c r="G21" s="17" t="s">
        <v>19</v>
      </c>
      <c r="H21" s="18"/>
      <c r="I21" s="15">
        <v>45262</v>
      </c>
      <c r="J21" s="16">
        <v>7.5</v>
      </c>
      <c r="K21" s="17">
        <v>19793</v>
      </c>
      <c r="L21" s="17">
        <v>1</v>
      </c>
      <c r="M21" s="17">
        <v>19793</v>
      </c>
      <c r="N21" s="17" t="s">
        <v>19</v>
      </c>
      <c r="O21" s="18"/>
      <c r="P21" s="15">
        <v>45264</v>
      </c>
      <c r="Q21" s="16">
        <v>12.5</v>
      </c>
      <c r="R21" s="17">
        <v>34092</v>
      </c>
      <c r="S21" s="17">
        <v>1</v>
      </c>
      <c r="T21" s="17">
        <v>34092</v>
      </c>
      <c r="U21" s="17" t="s">
        <v>19</v>
      </c>
      <c r="V21" s="18"/>
      <c r="W21" s="15">
        <v>45265</v>
      </c>
      <c r="X21" s="16">
        <v>12.5</v>
      </c>
      <c r="Y21" s="17">
        <v>33958</v>
      </c>
      <c r="Z21" s="17">
        <v>1</v>
      </c>
      <c r="AA21" s="17">
        <v>33958</v>
      </c>
      <c r="AB21" s="17" t="s">
        <v>19</v>
      </c>
      <c r="AC21" s="18"/>
      <c r="AD21" s="15">
        <v>45266</v>
      </c>
      <c r="AE21" s="16">
        <v>12.5</v>
      </c>
      <c r="AF21" s="17">
        <v>31158</v>
      </c>
      <c r="AG21" s="17">
        <v>1</v>
      </c>
      <c r="AH21" s="17">
        <v>31158</v>
      </c>
      <c r="AI21" s="17" t="s">
        <v>19</v>
      </c>
      <c r="AJ21" s="18"/>
      <c r="AK21" s="15">
        <v>45267</v>
      </c>
      <c r="AL21" s="16">
        <v>12.5</v>
      </c>
      <c r="AM21" s="17">
        <v>32905</v>
      </c>
      <c r="AN21" s="17">
        <v>1</v>
      </c>
      <c r="AO21" s="17">
        <v>32905</v>
      </c>
      <c r="AP21" s="17" t="s">
        <v>19</v>
      </c>
      <c r="AQ21" s="18"/>
      <c r="AR21" s="15">
        <v>45268</v>
      </c>
      <c r="AS21" s="16">
        <v>12.5</v>
      </c>
      <c r="AT21" s="17">
        <v>33490</v>
      </c>
      <c r="AU21" s="17">
        <v>1</v>
      </c>
      <c r="AV21" s="17">
        <v>33490</v>
      </c>
      <c r="AW21" s="17" t="s">
        <v>19</v>
      </c>
      <c r="AX21" s="18"/>
      <c r="AY21" s="15">
        <v>45269</v>
      </c>
      <c r="AZ21" s="16">
        <v>7.5</v>
      </c>
      <c r="BA21" s="17">
        <v>20424</v>
      </c>
      <c r="BB21" s="17">
        <v>1</v>
      </c>
      <c r="BC21" s="17">
        <v>20424</v>
      </c>
      <c r="BD21" s="17" t="s">
        <v>19</v>
      </c>
      <c r="BE21" s="18"/>
      <c r="BF21" s="15">
        <v>45271</v>
      </c>
      <c r="BG21" s="16">
        <v>12.5</v>
      </c>
      <c r="BH21" s="17">
        <v>33229</v>
      </c>
      <c r="BI21" s="17">
        <v>1</v>
      </c>
      <c r="BJ21" s="17">
        <v>33229</v>
      </c>
      <c r="BK21" s="17" t="s">
        <v>19</v>
      </c>
      <c r="BL21" s="18"/>
      <c r="BM21" s="15">
        <v>45272</v>
      </c>
      <c r="BN21" s="16">
        <v>12.5</v>
      </c>
      <c r="BO21" s="17">
        <v>32745</v>
      </c>
      <c r="BP21" s="17">
        <v>1</v>
      </c>
      <c r="BQ21" s="17">
        <v>32745</v>
      </c>
      <c r="BR21" s="17" t="s">
        <v>19</v>
      </c>
      <c r="BS21" s="18"/>
      <c r="BT21" s="15">
        <v>45273</v>
      </c>
      <c r="BU21" s="16">
        <v>12.5</v>
      </c>
      <c r="BV21" s="17">
        <v>33004</v>
      </c>
      <c r="BW21" s="17">
        <v>1</v>
      </c>
      <c r="BX21" s="17">
        <v>33004</v>
      </c>
      <c r="BY21" s="17" t="s">
        <v>19</v>
      </c>
      <c r="BZ21" s="18"/>
      <c r="CA21" s="15">
        <v>45274</v>
      </c>
      <c r="CB21" s="16">
        <v>12.5</v>
      </c>
      <c r="CC21" s="17">
        <v>31561</v>
      </c>
      <c r="CD21" s="17">
        <v>1</v>
      </c>
      <c r="CE21" s="17">
        <v>31561</v>
      </c>
      <c r="CF21" s="17" t="s">
        <v>19</v>
      </c>
      <c r="CG21" s="18"/>
      <c r="CH21" s="15">
        <v>45275</v>
      </c>
      <c r="CI21" s="16">
        <v>10.5</v>
      </c>
      <c r="CJ21" s="17">
        <v>26971</v>
      </c>
      <c r="CK21" s="17">
        <v>1</v>
      </c>
      <c r="CL21" s="17">
        <v>26971</v>
      </c>
      <c r="CM21" s="17" t="s">
        <v>19</v>
      </c>
      <c r="CN21" s="18"/>
      <c r="CO21" s="15">
        <v>45276</v>
      </c>
      <c r="CP21" s="16">
        <v>7.5</v>
      </c>
      <c r="CQ21" s="17">
        <v>19756</v>
      </c>
      <c r="CR21" s="17">
        <v>1</v>
      </c>
      <c r="CS21" s="17">
        <v>19756</v>
      </c>
      <c r="CT21" s="17" t="s">
        <v>19</v>
      </c>
      <c r="CU21" s="18"/>
      <c r="CV21" s="15"/>
      <c r="CW21" s="16"/>
      <c r="CX21" s="17"/>
      <c r="CY21" s="17"/>
      <c r="CZ21" s="17"/>
      <c r="DA21" s="17"/>
      <c r="DB21" s="18"/>
      <c r="DC21" s="15"/>
      <c r="DD21" s="16"/>
      <c r="DE21" s="17"/>
      <c r="DF21" s="17"/>
      <c r="DG21" s="17"/>
      <c r="DH21" s="17"/>
      <c r="DI21" s="18"/>
      <c r="DJ21" s="15"/>
      <c r="DK21" s="16"/>
      <c r="DL21" s="17"/>
      <c r="DM21" s="17"/>
      <c r="DN21" s="17"/>
      <c r="DO21" s="17"/>
      <c r="DP21" s="18"/>
      <c r="DQ21" s="15"/>
      <c r="DR21" s="16"/>
      <c r="DS21" s="17"/>
      <c r="DT21" s="17"/>
      <c r="DU21" s="17"/>
      <c r="DV21" s="17"/>
      <c r="DW21" s="18"/>
      <c r="DX21" s="15"/>
      <c r="DY21" s="16"/>
      <c r="DZ21" s="17"/>
      <c r="EA21" s="17"/>
      <c r="EB21" s="17"/>
      <c r="EC21" s="17"/>
      <c r="ED21" s="18"/>
      <c r="EE21" s="15"/>
      <c r="EF21" s="16"/>
      <c r="EG21" s="17"/>
      <c r="EH21" s="17"/>
      <c r="EI21" s="17"/>
      <c r="EJ21" s="17"/>
      <c r="EK21" s="18"/>
      <c r="EL21" s="15"/>
      <c r="EM21" s="16"/>
      <c r="EN21" s="17"/>
      <c r="EO21" s="17"/>
      <c r="EP21" s="17"/>
      <c r="EQ21" s="17"/>
      <c r="ER21" s="18"/>
      <c r="ES21" s="15"/>
      <c r="ET21" s="16"/>
      <c r="EU21" s="17"/>
      <c r="EV21" s="17"/>
      <c r="EW21" s="17"/>
      <c r="EX21" s="17"/>
      <c r="EY21" s="18"/>
      <c r="EZ21" s="15"/>
      <c r="FA21" s="16"/>
      <c r="FB21" s="17"/>
      <c r="FC21" s="17"/>
      <c r="FD21" s="17"/>
      <c r="FE21" s="17"/>
      <c r="FF21" s="18"/>
      <c r="FG21" s="15"/>
      <c r="FH21" s="16"/>
      <c r="FI21" s="17"/>
      <c r="FJ21" s="17"/>
      <c r="FK21" s="17"/>
      <c r="FL21" s="17"/>
      <c r="FM21" s="18"/>
      <c r="FN21" s="15"/>
      <c r="FO21" s="16"/>
      <c r="FP21" s="17"/>
      <c r="FQ21" s="17"/>
      <c r="FR21" s="17"/>
      <c r="FS21" s="17"/>
      <c r="FT21" s="18"/>
      <c r="FU21" s="15"/>
      <c r="FV21" s="16"/>
      <c r="FW21" s="17"/>
      <c r="FX21" s="17"/>
      <c r="FY21" s="17"/>
      <c r="FZ21" s="17"/>
      <c r="GA21" s="18"/>
      <c r="GB21" s="15"/>
      <c r="GC21" s="16"/>
      <c r="GD21" s="17"/>
      <c r="GE21" s="17"/>
      <c r="GF21" s="17"/>
      <c r="GG21" s="17"/>
      <c r="GH21" s="18"/>
      <c r="GI21" s="15"/>
      <c r="GJ21" s="16"/>
      <c r="GK21" s="17"/>
      <c r="GL21" s="17"/>
      <c r="GM21" s="17"/>
      <c r="GN21" s="17"/>
      <c r="GO21" s="18"/>
      <c r="GP21" s="15"/>
      <c r="GQ21" s="16"/>
      <c r="GR21" s="17"/>
      <c r="GS21" s="17"/>
      <c r="GT21" s="17"/>
      <c r="GU21" s="17"/>
      <c r="GV21" s="18"/>
      <c r="GW21" s="15"/>
      <c r="GX21" s="16"/>
      <c r="GY21" s="17"/>
      <c r="GZ21" s="17"/>
      <c r="HA21" s="17"/>
      <c r="HB21" s="17"/>
      <c r="HC21" s="18"/>
    </row>
    <row r="22" spans="1:211">
      <c r="A22" s="30" t="s">
        <v>46</v>
      </c>
      <c r="B22" s="15">
        <v>45261</v>
      </c>
      <c r="C22" s="16">
        <v>12.5</v>
      </c>
      <c r="D22" s="17">
        <v>25742</v>
      </c>
      <c r="E22" s="17">
        <v>1</v>
      </c>
      <c r="F22" s="17">
        <v>25742</v>
      </c>
      <c r="G22" s="17" t="s">
        <v>19</v>
      </c>
      <c r="H22" s="18"/>
      <c r="I22" s="15">
        <v>45262</v>
      </c>
      <c r="J22" s="16">
        <v>7.5</v>
      </c>
      <c r="K22" s="17">
        <v>15534</v>
      </c>
      <c r="L22" s="17">
        <v>1</v>
      </c>
      <c r="M22" s="17">
        <v>15534</v>
      </c>
      <c r="N22" s="17" t="s">
        <v>19</v>
      </c>
      <c r="O22" s="18"/>
      <c r="P22" s="15">
        <v>45264</v>
      </c>
      <c r="Q22" s="16">
        <v>7.5</v>
      </c>
      <c r="R22" s="17">
        <v>16209</v>
      </c>
      <c r="S22" s="17">
        <v>1</v>
      </c>
      <c r="T22" s="17">
        <v>16209</v>
      </c>
      <c r="U22" s="17" t="s">
        <v>19</v>
      </c>
      <c r="V22" s="18"/>
      <c r="W22" s="15">
        <v>45265</v>
      </c>
      <c r="X22" s="16">
        <v>12.5</v>
      </c>
      <c r="Y22" s="17">
        <v>25776</v>
      </c>
      <c r="Z22" s="17">
        <v>1</v>
      </c>
      <c r="AA22" s="17">
        <v>25776</v>
      </c>
      <c r="AB22" s="17" t="s">
        <v>19</v>
      </c>
      <c r="AC22" s="18"/>
      <c r="AD22" s="15">
        <v>45266</v>
      </c>
      <c r="AE22" s="16">
        <v>12.5</v>
      </c>
      <c r="AF22" s="17">
        <v>25514</v>
      </c>
      <c r="AG22" s="17">
        <v>1</v>
      </c>
      <c r="AH22" s="17">
        <v>25514</v>
      </c>
      <c r="AI22" s="17" t="s">
        <v>19</v>
      </c>
      <c r="AJ22" s="18"/>
      <c r="AK22" s="15">
        <v>45267</v>
      </c>
      <c r="AL22" s="16">
        <v>12.5</v>
      </c>
      <c r="AM22" s="17">
        <v>21141</v>
      </c>
      <c r="AN22" s="17">
        <v>1</v>
      </c>
      <c r="AO22" s="17">
        <v>21141</v>
      </c>
      <c r="AP22" s="17" t="s">
        <v>19</v>
      </c>
      <c r="AQ22" s="18"/>
      <c r="AR22" s="15">
        <v>45268</v>
      </c>
      <c r="AS22" s="16">
        <v>12.5</v>
      </c>
      <c r="AT22" s="17">
        <v>24115</v>
      </c>
      <c r="AU22" s="17">
        <v>1</v>
      </c>
      <c r="AV22" s="17">
        <v>24115</v>
      </c>
      <c r="AW22" s="17" t="s">
        <v>19</v>
      </c>
      <c r="AX22" s="18"/>
      <c r="AY22" s="15">
        <v>45269</v>
      </c>
      <c r="AZ22" s="16">
        <v>7.5</v>
      </c>
      <c r="BA22" s="17">
        <v>15568</v>
      </c>
      <c r="BB22" s="17">
        <v>1</v>
      </c>
      <c r="BC22" s="17">
        <v>15568</v>
      </c>
      <c r="BD22" s="17" t="s">
        <v>19</v>
      </c>
      <c r="BE22" s="18"/>
      <c r="BF22" s="15">
        <v>45271</v>
      </c>
      <c r="BG22" s="16">
        <v>8</v>
      </c>
      <c r="BH22" s="17">
        <v>16721</v>
      </c>
      <c r="BI22" s="17">
        <v>1</v>
      </c>
      <c r="BJ22" s="17">
        <v>16721</v>
      </c>
      <c r="BK22" s="17" t="s">
        <v>19</v>
      </c>
      <c r="BL22" s="18"/>
      <c r="BM22" s="15">
        <v>45272</v>
      </c>
      <c r="BN22" s="16">
        <v>12.5</v>
      </c>
      <c r="BO22" s="17">
        <v>24023</v>
      </c>
      <c r="BP22" s="17">
        <v>1</v>
      </c>
      <c r="BQ22" s="17">
        <v>24023</v>
      </c>
      <c r="BR22" s="17" t="s">
        <v>19</v>
      </c>
      <c r="BS22" s="18"/>
      <c r="BT22" s="15">
        <v>45273</v>
      </c>
      <c r="BU22" s="16">
        <v>12.5</v>
      </c>
      <c r="BV22" s="17">
        <v>25762</v>
      </c>
      <c r="BW22" s="17">
        <v>1</v>
      </c>
      <c r="BX22" s="17">
        <v>25762</v>
      </c>
      <c r="BY22" s="17" t="s">
        <v>19</v>
      </c>
      <c r="BZ22" s="18"/>
      <c r="CA22" s="15">
        <v>45274</v>
      </c>
      <c r="CB22" s="16">
        <v>12.5</v>
      </c>
      <c r="CC22" s="17">
        <v>22899</v>
      </c>
      <c r="CD22" s="17">
        <v>1</v>
      </c>
      <c r="CE22" s="17">
        <v>22899</v>
      </c>
      <c r="CF22" s="17" t="s">
        <v>19</v>
      </c>
      <c r="CG22" s="18"/>
      <c r="CH22" s="15">
        <v>45275</v>
      </c>
      <c r="CI22" s="16">
        <v>10.5</v>
      </c>
      <c r="CJ22" s="17">
        <v>21623</v>
      </c>
      <c r="CK22" s="17">
        <v>1</v>
      </c>
      <c r="CL22" s="17">
        <v>21623</v>
      </c>
      <c r="CM22" s="17" t="s">
        <v>19</v>
      </c>
      <c r="CN22" s="18"/>
      <c r="CO22" s="15">
        <v>45276</v>
      </c>
      <c r="CP22" s="16">
        <v>7.5</v>
      </c>
      <c r="CQ22" s="17">
        <v>15339</v>
      </c>
      <c r="CR22" s="17">
        <v>1</v>
      </c>
      <c r="CS22" s="17">
        <v>15339</v>
      </c>
      <c r="CT22" s="17" t="s">
        <v>19</v>
      </c>
      <c r="CU22" s="18"/>
      <c r="CV22" s="15"/>
      <c r="CW22" s="16"/>
      <c r="CX22" s="17"/>
      <c r="CY22" s="17"/>
      <c r="CZ22" s="17"/>
      <c r="DA22" s="17"/>
      <c r="DB22" s="18"/>
      <c r="DC22" s="15"/>
      <c r="DD22" s="16"/>
      <c r="DE22" s="17"/>
      <c r="DF22" s="17"/>
      <c r="DG22" s="17"/>
      <c r="DH22" s="17"/>
      <c r="DI22" s="18"/>
      <c r="DJ22" s="15"/>
      <c r="DK22" s="16"/>
      <c r="DL22" s="17"/>
      <c r="DM22" s="17"/>
      <c r="DN22" s="17"/>
      <c r="DO22" s="17"/>
      <c r="DP22" s="18"/>
      <c r="DQ22" s="15"/>
      <c r="DR22" s="16"/>
      <c r="DS22" s="17"/>
      <c r="DT22" s="17"/>
      <c r="DU22" s="17"/>
      <c r="DV22" s="17"/>
      <c r="DW22" s="18"/>
      <c r="DX22" s="15"/>
      <c r="DY22" s="16"/>
      <c r="DZ22" s="17"/>
      <c r="EA22" s="17"/>
      <c r="EB22" s="17"/>
      <c r="EC22" s="17"/>
      <c r="ED22" s="18"/>
      <c r="EE22" s="15"/>
      <c r="EF22" s="16"/>
      <c r="EG22" s="17"/>
      <c r="EH22" s="17"/>
      <c r="EI22" s="17"/>
      <c r="EJ22" s="17"/>
      <c r="EK22" s="18"/>
      <c r="EL22" s="15"/>
      <c r="EM22" s="16"/>
      <c r="EN22" s="17"/>
      <c r="EO22" s="17"/>
      <c r="EP22" s="17"/>
      <c r="EQ22" s="17"/>
      <c r="ER22" s="18"/>
      <c r="ES22" s="15"/>
      <c r="ET22" s="16"/>
      <c r="EU22" s="17"/>
      <c r="EV22" s="17"/>
      <c r="EW22" s="17"/>
      <c r="EX22" s="17"/>
      <c r="EY22" s="18"/>
      <c r="EZ22" s="15"/>
      <c r="FA22" s="16"/>
      <c r="FB22" s="17"/>
      <c r="FC22" s="17"/>
      <c r="FD22" s="17"/>
      <c r="FE22" s="17"/>
      <c r="FF22" s="18"/>
      <c r="FG22" s="15"/>
      <c r="FH22" s="16"/>
      <c r="FI22" s="17"/>
      <c r="FJ22" s="17"/>
      <c r="FK22" s="17"/>
      <c r="FL22" s="17"/>
      <c r="FM22" s="18"/>
      <c r="FN22" s="15"/>
      <c r="FO22" s="16"/>
      <c r="FP22" s="17"/>
      <c r="FQ22" s="17"/>
      <c r="FR22" s="17"/>
      <c r="FS22" s="17"/>
      <c r="FT22" s="18"/>
      <c r="FU22" s="15"/>
      <c r="FV22" s="16"/>
      <c r="FW22" s="17"/>
      <c r="FX22" s="17"/>
      <c r="FY22" s="17"/>
      <c r="FZ22" s="17"/>
      <c r="GA22" s="18"/>
      <c r="GB22" s="15"/>
      <c r="GC22" s="16"/>
      <c r="GD22" s="17"/>
      <c r="GE22" s="17"/>
      <c r="GF22" s="17"/>
      <c r="GG22" s="17"/>
      <c r="GH22" s="18"/>
      <c r="GI22" s="15"/>
      <c r="GJ22" s="16"/>
      <c r="GK22" s="17"/>
      <c r="GL22" s="17"/>
      <c r="GM22" s="17"/>
      <c r="GN22" s="17"/>
      <c r="GO22" s="18"/>
      <c r="GP22" s="15"/>
      <c r="GQ22" s="16"/>
      <c r="GR22" s="17"/>
      <c r="GS22" s="17"/>
      <c r="GT22" s="17"/>
      <c r="GU22" s="17"/>
      <c r="GV22" s="18"/>
      <c r="GW22" s="15"/>
      <c r="GX22" s="16"/>
      <c r="GY22" s="17"/>
      <c r="GZ22" s="17"/>
      <c r="HA22" s="17"/>
      <c r="HB22" s="17"/>
      <c r="HC22" s="18"/>
    </row>
    <row r="23" spans="1:211">
      <c r="A23" s="30" t="s">
        <v>47</v>
      </c>
      <c r="B23" s="15">
        <v>45261</v>
      </c>
      <c r="C23" s="16">
        <v>12.5</v>
      </c>
      <c r="D23" s="17">
        <v>32522</v>
      </c>
      <c r="E23" s="17">
        <v>1</v>
      </c>
      <c r="F23" s="17">
        <v>32522</v>
      </c>
      <c r="G23" s="17" t="s">
        <v>19</v>
      </c>
      <c r="H23" s="18"/>
      <c r="I23" s="15">
        <v>45262</v>
      </c>
      <c r="J23" s="16">
        <v>7.5</v>
      </c>
      <c r="K23" s="17">
        <v>18932</v>
      </c>
      <c r="L23" s="17">
        <v>1</v>
      </c>
      <c r="M23" s="17">
        <v>18932</v>
      </c>
      <c r="N23" s="17" t="s">
        <v>19</v>
      </c>
      <c r="O23" s="18"/>
      <c r="P23" s="15">
        <v>45264</v>
      </c>
      <c r="Q23" s="16">
        <v>12.5</v>
      </c>
      <c r="R23" s="17">
        <v>31966</v>
      </c>
      <c r="S23" s="17">
        <v>1</v>
      </c>
      <c r="T23" s="17">
        <v>31966</v>
      </c>
      <c r="U23" s="17" t="s">
        <v>19</v>
      </c>
      <c r="V23" s="18"/>
      <c r="W23" s="15">
        <v>45265</v>
      </c>
      <c r="X23" s="16">
        <v>12.5</v>
      </c>
      <c r="Y23" s="17">
        <v>26565</v>
      </c>
      <c r="Z23" s="17">
        <v>1</v>
      </c>
      <c r="AA23" s="17">
        <v>26565</v>
      </c>
      <c r="AB23" s="17" t="s">
        <v>19</v>
      </c>
      <c r="AC23" s="18"/>
      <c r="AD23" s="15">
        <v>45266</v>
      </c>
      <c r="AE23" s="16">
        <v>12.5</v>
      </c>
      <c r="AF23" s="17">
        <v>29722</v>
      </c>
      <c r="AG23" s="17">
        <v>1</v>
      </c>
      <c r="AH23" s="17">
        <v>29722</v>
      </c>
      <c r="AI23" s="17" t="s">
        <v>19</v>
      </c>
      <c r="AJ23" s="18"/>
      <c r="AK23" s="15">
        <v>45267</v>
      </c>
      <c r="AL23" s="16">
        <v>12.5</v>
      </c>
      <c r="AM23" s="17">
        <v>27183</v>
      </c>
      <c r="AN23" s="17">
        <v>1</v>
      </c>
      <c r="AO23" s="17">
        <v>27183</v>
      </c>
      <c r="AP23" s="17" t="s">
        <v>19</v>
      </c>
      <c r="AQ23" s="18"/>
      <c r="AR23" s="15">
        <v>45268</v>
      </c>
      <c r="AS23" s="16">
        <v>12.5</v>
      </c>
      <c r="AT23" s="17">
        <v>32031</v>
      </c>
      <c r="AU23" s="17">
        <v>1</v>
      </c>
      <c r="AV23" s="17">
        <v>32031</v>
      </c>
      <c r="AW23" s="17" t="s">
        <v>19</v>
      </c>
      <c r="AX23" s="18"/>
      <c r="AY23" s="15">
        <v>45269</v>
      </c>
      <c r="AZ23" s="16">
        <v>7.5</v>
      </c>
      <c r="BA23" s="17">
        <v>19291</v>
      </c>
      <c r="BB23" s="17">
        <v>1</v>
      </c>
      <c r="BC23" s="17">
        <v>19291</v>
      </c>
      <c r="BD23" s="17" t="s">
        <v>19</v>
      </c>
      <c r="BE23" s="18"/>
      <c r="BF23" s="15">
        <v>45271</v>
      </c>
      <c r="BG23" s="16">
        <v>12.5</v>
      </c>
      <c r="BH23" s="17">
        <v>26122</v>
      </c>
      <c r="BI23" s="17">
        <v>1</v>
      </c>
      <c r="BJ23" s="17">
        <v>26122</v>
      </c>
      <c r="BK23" s="17" t="s">
        <v>19</v>
      </c>
      <c r="BL23" s="18"/>
      <c r="BM23" s="15">
        <v>45272</v>
      </c>
      <c r="BN23" s="16">
        <v>12.5</v>
      </c>
      <c r="BO23" s="17">
        <v>25355</v>
      </c>
      <c r="BP23" s="17">
        <v>1</v>
      </c>
      <c r="BQ23" s="17">
        <v>25355</v>
      </c>
      <c r="BR23" s="17" t="s">
        <v>19</v>
      </c>
      <c r="BS23" s="18"/>
      <c r="BT23" s="15">
        <v>45273</v>
      </c>
      <c r="BU23" s="16">
        <v>8</v>
      </c>
      <c r="BV23" s="17">
        <v>19510</v>
      </c>
      <c r="BW23" s="17">
        <v>1</v>
      </c>
      <c r="BX23" s="17">
        <v>19510</v>
      </c>
      <c r="BY23" s="17" t="s">
        <v>19</v>
      </c>
      <c r="BZ23" s="18"/>
      <c r="CA23" s="15">
        <v>45274</v>
      </c>
      <c r="CB23" s="16">
        <v>12.5</v>
      </c>
      <c r="CC23" s="17">
        <v>22899</v>
      </c>
      <c r="CD23" s="17">
        <v>1</v>
      </c>
      <c r="CE23" s="17">
        <v>22899</v>
      </c>
      <c r="CF23" s="17" t="s">
        <v>19</v>
      </c>
      <c r="CG23" s="18"/>
      <c r="CH23" s="15">
        <v>45275</v>
      </c>
      <c r="CI23" s="16">
        <v>10.5</v>
      </c>
      <c r="CJ23" s="17">
        <v>18847</v>
      </c>
      <c r="CK23" s="17">
        <v>1</v>
      </c>
      <c r="CL23" s="17">
        <v>18847</v>
      </c>
      <c r="CM23" s="17" t="s">
        <v>19</v>
      </c>
      <c r="CN23" s="18"/>
      <c r="CO23" s="15"/>
      <c r="CP23" s="16"/>
      <c r="CQ23" s="17"/>
      <c r="CR23" s="17"/>
      <c r="CS23" s="17"/>
      <c r="CT23" s="17"/>
      <c r="CU23" s="18"/>
      <c r="CV23" s="15"/>
      <c r="CW23" s="16"/>
      <c r="CX23" s="17"/>
      <c r="CY23" s="17"/>
      <c r="CZ23" s="17"/>
      <c r="DA23" s="17"/>
      <c r="DB23" s="18"/>
      <c r="DC23" s="15"/>
      <c r="DD23" s="16"/>
      <c r="DE23" s="17"/>
      <c r="DF23" s="17"/>
      <c r="DG23" s="17"/>
      <c r="DH23" s="17"/>
      <c r="DI23" s="18"/>
      <c r="DJ23" s="15"/>
      <c r="DK23" s="16"/>
      <c r="DL23" s="17"/>
      <c r="DM23" s="17"/>
      <c r="DN23" s="17"/>
      <c r="DO23" s="17"/>
      <c r="DP23" s="18"/>
      <c r="DQ23" s="15"/>
      <c r="DR23" s="16"/>
      <c r="DS23" s="17"/>
      <c r="DT23" s="17"/>
      <c r="DU23" s="17"/>
      <c r="DV23" s="17"/>
      <c r="DW23" s="18"/>
      <c r="DX23" s="15"/>
      <c r="DY23" s="16"/>
      <c r="DZ23" s="17"/>
      <c r="EA23" s="17"/>
      <c r="EB23" s="17"/>
      <c r="EC23" s="17"/>
      <c r="ED23" s="18"/>
      <c r="EE23" s="15"/>
      <c r="EF23" s="16"/>
      <c r="EG23" s="17"/>
      <c r="EH23" s="17"/>
      <c r="EI23" s="17"/>
      <c r="EJ23" s="17"/>
      <c r="EK23" s="18"/>
      <c r="EL23" s="15"/>
      <c r="EM23" s="16"/>
      <c r="EN23" s="17"/>
      <c r="EO23" s="17"/>
      <c r="EP23" s="17"/>
      <c r="EQ23" s="17"/>
      <c r="ER23" s="18"/>
      <c r="ES23" s="15"/>
      <c r="ET23" s="16"/>
      <c r="EU23" s="17"/>
      <c r="EV23" s="17"/>
      <c r="EW23" s="17"/>
      <c r="EX23" s="17"/>
      <c r="EY23" s="18"/>
      <c r="EZ23" s="15"/>
      <c r="FA23" s="16"/>
      <c r="FB23" s="17"/>
      <c r="FC23" s="17"/>
      <c r="FD23" s="17"/>
      <c r="FE23" s="17"/>
      <c r="FF23" s="18"/>
      <c r="FG23" s="15"/>
      <c r="FH23" s="16"/>
      <c r="FI23" s="17"/>
      <c r="FJ23" s="17"/>
      <c r="FK23" s="17"/>
      <c r="FL23" s="17"/>
      <c r="FM23" s="18"/>
      <c r="FN23" s="15"/>
      <c r="FO23" s="16"/>
      <c r="FP23" s="17"/>
      <c r="FQ23" s="17"/>
      <c r="FR23" s="17"/>
      <c r="FS23" s="17"/>
      <c r="FT23" s="18"/>
      <c r="FU23" s="15"/>
      <c r="FV23" s="16"/>
      <c r="FW23" s="17"/>
      <c r="FX23" s="17"/>
      <c r="FY23" s="17"/>
      <c r="FZ23" s="17"/>
      <c r="GA23" s="18"/>
      <c r="GB23" s="15"/>
      <c r="GC23" s="16"/>
      <c r="GD23" s="17"/>
      <c r="GE23" s="17"/>
      <c r="GF23" s="17"/>
      <c r="GG23" s="17"/>
      <c r="GH23" s="18"/>
      <c r="GI23" s="15"/>
      <c r="GJ23" s="16"/>
      <c r="GK23" s="17"/>
      <c r="GL23" s="17"/>
      <c r="GM23" s="17"/>
      <c r="GN23" s="17"/>
      <c r="GO23" s="18"/>
      <c r="GP23" s="15"/>
      <c r="GQ23" s="16"/>
      <c r="GR23" s="17"/>
      <c r="GS23" s="17"/>
      <c r="GT23" s="17"/>
      <c r="GU23" s="17"/>
      <c r="GV23" s="18"/>
      <c r="GW23" s="15"/>
      <c r="GX23" s="16"/>
      <c r="GY23" s="17"/>
      <c r="GZ23" s="17"/>
      <c r="HA23" s="17"/>
      <c r="HB23" s="17"/>
      <c r="HC23" s="18"/>
    </row>
    <row r="24" spans="1:211">
      <c r="A24" s="30" t="s">
        <v>48</v>
      </c>
      <c r="B24" s="15"/>
      <c r="C24" s="16"/>
      <c r="D24" s="17"/>
      <c r="E24" s="17"/>
      <c r="F24" s="17"/>
      <c r="G24" s="17"/>
      <c r="H24" s="18"/>
      <c r="I24" s="15"/>
      <c r="J24" s="16"/>
      <c r="K24" s="17"/>
      <c r="L24" s="17"/>
      <c r="M24" s="17"/>
      <c r="N24" s="17"/>
      <c r="O24" s="18"/>
      <c r="P24" s="15"/>
      <c r="Q24" s="16"/>
      <c r="R24" s="17"/>
      <c r="S24" s="17"/>
      <c r="T24" s="17"/>
      <c r="U24" s="17"/>
      <c r="V24" s="18"/>
      <c r="W24" s="15"/>
      <c r="X24" s="16"/>
      <c r="Y24" s="17"/>
      <c r="Z24" s="17"/>
      <c r="AA24" s="17"/>
      <c r="AB24" s="17"/>
      <c r="AC24" s="18"/>
      <c r="AD24" s="15"/>
      <c r="AE24" s="16"/>
      <c r="AF24" s="17"/>
      <c r="AG24" s="17"/>
      <c r="AH24" s="17"/>
      <c r="AI24" s="17"/>
      <c r="AJ24" s="18"/>
      <c r="AK24" s="15"/>
      <c r="AL24" s="16"/>
      <c r="AM24" s="17"/>
      <c r="AN24" s="17"/>
      <c r="AO24" s="17"/>
      <c r="AP24" s="17"/>
      <c r="AQ24" s="18"/>
      <c r="AR24" s="15"/>
      <c r="AS24" s="16"/>
      <c r="AT24" s="17"/>
      <c r="AU24" s="17"/>
      <c r="AV24" s="17"/>
      <c r="AW24" s="17"/>
      <c r="AX24" s="18"/>
      <c r="AY24" s="15"/>
      <c r="AZ24" s="16"/>
      <c r="BA24" s="17"/>
      <c r="BB24" s="17"/>
      <c r="BC24" s="17"/>
      <c r="BD24" s="17"/>
      <c r="BE24" s="18"/>
      <c r="BF24" s="15"/>
      <c r="BG24" s="16"/>
      <c r="BH24" s="17"/>
      <c r="BI24" s="17"/>
      <c r="BJ24" s="17"/>
      <c r="BK24" s="17"/>
      <c r="BL24" s="18"/>
      <c r="BM24" s="15"/>
      <c r="BN24" s="16"/>
      <c r="BO24" s="17"/>
      <c r="BP24" s="17"/>
      <c r="BQ24" s="17"/>
      <c r="BR24" s="17"/>
      <c r="BS24" s="18"/>
      <c r="BT24" s="15"/>
      <c r="BU24" s="16"/>
      <c r="BV24" s="17"/>
      <c r="BW24" s="17"/>
      <c r="BX24" s="17"/>
      <c r="BY24" s="17"/>
      <c r="BZ24" s="18"/>
      <c r="CA24" s="15"/>
      <c r="CB24" s="16"/>
      <c r="CC24" s="17"/>
      <c r="CD24" s="17"/>
      <c r="CE24" s="17"/>
      <c r="CF24" s="17"/>
      <c r="CG24" s="18"/>
      <c r="CH24" s="15"/>
      <c r="CI24" s="16"/>
      <c r="CJ24" s="17"/>
      <c r="CK24" s="17"/>
      <c r="CL24" s="17"/>
      <c r="CM24" s="17"/>
      <c r="CN24" s="18"/>
      <c r="CO24" s="15"/>
      <c r="CP24" s="16"/>
      <c r="CQ24" s="17"/>
      <c r="CR24" s="17"/>
      <c r="CS24" s="17"/>
      <c r="CT24" s="17"/>
      <c r="CU24" s="18"/>
      <c r="CV24" s="15"/>
      <c r="CW24" s="16"/>
      <c r="CX24" s="17"/>
      <c r="CY24" s="17"/>
      <c r="CZ24" s="17"/>
      <c r="DA24" s="17"/>
      <c r="DB24" s="18"/>
      <c r="DC24" s="15"/>
      <c r="DD24" s="16"/>
      <c r="DE24" s="17"/>
      <c r="DF24" s="17"/>
      <c r="DG24" s="17"/>
      <c r="DH24" s="17"/>
      <c r="DI24" s="18"/>
      <c r="DJ24" s="15"/>
      <c r="DK24" s="16"/>
      <c r="DL24" s="17"/>
      <c r="DM24" s="17"/>
      <c r="DN24" s="17"/>
      <c r="DO24" s="17"/>
      <c r="DP24" s="18"/>
      <c r="DQ24" s="15"/>
      <c r="DR24" s="16"/>
      <c r="DS24" s="17"/>
      <c r="DT24" s="17"/>
      <c r="DU24" s="17"/>
      <c r="DV24" s="17"/>
      <c r="DW24" s="18"/>
      <c r="DX24" s="15"/>
      <c r="DY24" s="16"/>
      <c r="DZ24" s="17"/>
      <c r="EA24" s="17"/>
      <c r="EB24" s="17"/>
      <c r="EC24" s="17"/>
      <c r="ED24" s="18"/>
      <c r="EE24" s="15"/>
      <c r="EF24" s="16"/>
      <c r="EG24" s="17"/>
      <c r="EH24" s="17"/>
      <c r="EI24" s="17"/>
      <c r="EJ24" s="17"/>
      <c r="EK24" s="18"/>
      <c r="EL24" s="15"/>
      <c r="EM24" s="16"/>
      <c r="EN24" s="17"/>
      <c r="EO24" s="17"/>
      <c r="EP24" s="17"/>
      <c r="EQ24" s="17"/>
      <c r="ER24" s="18"/>
      <c r="ES24" s="15"/>
      <c r="ET24" s="16"/>
      <c r="EU24" s="17"/>
      <c r="EV24" s="17"/>
      <c r="EW24" s="17"/>
      <c r="EX24" s="17"/>
      <c r="EY24" s="18"/>
      <c r="EZ24" s="15"/>
      <c r="FA24" s="16"/>
      <c r="FB24" s="17"/>
      <c r="FC24" s="17"/>
      <c r="FD24" s="17"/>
      <c r="FE24" s="17"/>
      <c r="FF24" s="18"/>
      <c r="FG24" s="15"/>
      <c r="FH24" s="16"/>
      <c r="FI24" s="17"/>
      <c r="FJ24" s="17"/>
      <c r="FK24" s="17"/>
      <c r="FL24" s="17"/>
      <c r="FM24" s="18"/>
      <c r="FN24" s="15"/>
      <c r="FO24" s="16"/>
      <c r="FP24" s="17"/>
      <c r="FQ24" s="17"/>
      <c r="FR24" s="17"/>
      <c r="FS24" s="17"/>
      <c r="FT24" s="18"/>
      <c r="FU24" s="15"/>
      <c r="FV24" s="16"/>
      <c r="FW24" s="17"/>
      <c r="FX24" s="17"/>
      <c r="FY24" s="17"/>
      <c r="FZ24" s="17"/>
      <c r="GA24" s="18"/>
      <c r="GB24" s="15"/>
      <c r="GC24" s="16"/>
      <c r="GD24" s="17"/>
      <c r="GE24" s="17"/>
      <c r="GF24" s="17"/>
      <c r="GG24" s="17"/>
      <c r="GH24" s="18"/>
      <c r="GI24" s="15"/>
      <c r="GJ24" s="16"/>
      <c r="GK24" s="17"/>
      <c r="GL24" s="17"/>
      <c r="GM24" s="17"/>
      <c r="GN24" s="17"/>
      <c r="GO24" s="18"/>
      <c r="GP24" s="15"/>
      <c r="GQ24" s="16"/>
      <c r="GR24" s="17"/>
      <c r="GS24" s="17"/>
      <c r="GT24" s="17"/>
      <c r="GU24" s="17"/>
      <c r="GV24" s="18"/>
      <c r="GW24" s="15"/>
      <c r="GX24" s="16"/>
      <c r="GY24" s="17"/>
      <c r="GZ24" s="17"/>
      <c r="HA24" s="17"/>
      <c r="HB24" s="17"/>
      <c r="HC24" s="18"/>
    </row>
    <row r="25" spans="1:211">
      <c r="A25" s="30" t="s">
        <v>49</v>
      </c>
      <c r="B25" s="15">
        <v>45261</v>
      </c>
      <c r="C25" s="16">
        <v>10.5</v>
      </c>
      <c r="D25" s="17">
        <v>22439</v>
      </c>
      <c r="E25" s="17">
        <v>1</v>
      </c>
      <c r="F25" s="17">
        <v>22439</v>
      </c>
      <c r="G25" s="17" t="s">
        <v>19</v>
      </c>
      <c r="H25" s="18"/>
      <c r="I25" s="15">
        <v>45262</v>
      </c>
      <c r="J25" s="16">
        <v>7.5</v>
      </c>
      <c r="K25" s="17">
        <v>15497</v>
      </c>
      <c r="L25" s="17">
        <v>1</v>
      </c>
      <c r="M25" s="17">
        <v>15497</v>
      </c>
      <c r="N25" s="17" t="s">
        <v>19</v>
      </c>
      <c r="O25" s="18"/>
      <c r="P25" s="15">
        <v>45264</v>
      </c>
      <c r="Q25" s="16">
        <v>12.5</v>
      </c>
      <c r="R25" s="17">
        <v>27147</v>
      </c>
      <c r="S25" s="17">
        <v>1</v>
      </c>
      <c r="T25" s="17">
        <v>27147</v>
      </c>
      <c r="U25" s="17" t="s">
        <v>19</v>
      </c>
      <c r="V25" s="18"/>
      <c r="W25" s="15">
        <v>45265</v>
      </c>
      <c r="X25" s="16">
        <v>12.5</v>
      </c>
      <c r="Y25" s="17">
        <v>26587</v>
      </c>
      <c r="Z25" s="17">
        <v>1</v>
      </c>
      <c r="AA25" s="17">
        <v>26587</v>
      </c>
      <c r="AB25" s="17" t="s">
        <v>19</v>
      </c>
      <c r="AC25" s="18"/>
      <c r="AD25" s="15">
        <v>45266</v>
      </c>
      <c r="AE25" s="16">
        <v>12.5</v>
      </c>
      <c r="AF25" s="17">
        <v>25971</v>
      </c>
      <c r="AG25" s="17">
        <v>1</v>
      </c>
      <c r="AH25" s="17">
        <v>25971</v>
      </c>
      <c r="AI25" s="17" t="s">
        <v>19</v>
      </c>
      <c r="AJ25" s="18"/>
      <c r="AK25" s="15">
        <v>45267</v>
      </c>
      <c r="AL25" s="16">
        <v>12.5</v>
      </c>
      <c r="AM25" s="17">
        <v>31367</v>
      </c>
      <c r="AN25" s="17">
        <v>1</v>
      </c>
      <c r="AO25" s="17">
        <v>31367</v>
      </c>
      <c r="AP25" s="17" t="s">
        <v>19</v>
      </c>
      <c r="AQ25" s="18"/>
      <c r="AR25" s="15">
        <v>45268</v>
      </c>
      <c r="AS25" s="16">
        <v>11.5</v>
      </c>
      <c r="AT25" s="17">
        <v>26726</v>
      </c>
      <c r="AU25" s="17">
        <v>1</v>
      </c>
      <c r="AV25" s="17">
        <v>26726</v>
      </c>
      <c r="AW25" s="17" t="s">
        <v>19</v>
      </c>
      <c r="AX25" s="18"/>
      <c r="AY25" s="15">
        <v>45269</v>
      </c>
      <c r="AZ25" s="16">
        <v>3.5</v>
      </c>
      <c r="BA25" s="17">
        <v>8968</v>
      </c>
      <c r="BB25" s="17">
        <v>1</v>
      </c>
      <c r="BC25" s="17">
        <v>8968</v>
      </c>
      <c r="BD25" s="17" t="s">
        <v>19</v>
      </c>
      <c r="BE25" s="18"/>
      <c r="BF25" s="15">
        <v>45271</v>
      </c>
      <c r="BG25" s="16">
        <v>4.5</v>
      </c>
      <c r="BH25" s="17">
        <v>9432</v>
      </c>
      <c r="BI25" s="17">
        <v>1</v>
      </c>
      <c r="BJ25" s="17">
        <v>9432</v>
      </c>
      <c r="BK25" s="17" t="s">
        <v>19</v>
      </c>
      <c r="BL25" s="18"/>
      <c r="BM25" s="15"/>
      <c r="BN25" s="16"/>
      <c r="BO25" s="17"/>
      <c r="BP25" s="17"/>
      <c r="BQ25" s="17"/>
      <c r="BR25" s="17"/>
      <c r="BS25" s="18"/>
      <c r="BT25" s="15"/>
      <c r="BU25" s="16"/>
      <c r="BV25" s="17"/>
      <c r="BW25" s="17"/>
      <c r="BX25" s="17"/>
      <c r="BY25" s="17"/>
      <c r="BZ25" s="18"/>
      <c r="CA25" s="15"/>
      <c r="CB25" s="16"/>
      <c r="CC25" s="17"/>
      <c r="CD25" s="17"/>
      <c r="CE25" s="17"/>
      <c r="CF25" s="17"/>
      <c r="CG25" s="18"/>
      <c r="CH25" s="15"/>
      <c r="CI25" s="16"/>
      <c r="CJ25" s="17"/>
      <c r="CK25" s="17"/>
      <c r="CL25" s="17"/>
      <c r="CM25" s="17"/>
      <c r="CN25" s="18"/>
      <c r="CO25" s="15"/>
      <c r="CP25" s="16"/>
      <c r="CQ25" s="17"/>
      <c r="CR25" s="17"/>
      <c r="CS25" s="17"/>
      <c r="CT25" s="17"/>
      <c r="CU25" s="18"/>
      <c r="CV25" s="15"/>
      <c r="CW25" s="16"/>
      <c r="CX25" s="17"/>
      <c r="CY25" s="17"/>
      <c r="CZ25" s="17"/>
      <c r="DA25" s="17"/>
      <c r="DB25" s="18"/>
      <c r="DC25" s="15"/>
      <c r="DD25" s="16"/>
      <c r="DE25" s="17"/>
      <c r="DF25" s="17"/>
      <c r="DG25" s="17"/>
      <c r="DH25" s="17"/>
      <c r="DI25" s="18"/>
      <c r="DJ25" s="15"/>
      <c r="DK25" s="16"/>
      <c r="DL25" s="17"/>
      <c r="DM25" s="17"/>
      <c r="DN25" s="17"/>
      <c r="DO25" s="17"/>
      <c r="DP25" s="18"/>
      <c r="DQ25" s="15"/>
      <c r="DR25" s="16"/>
      <c r="DS25" s="17"/>
      <c r="DT25" s="17"/>
      <c r="DU25" s="17"/>
      <c r="DV25" s="17"/>
      <c r="DW25" s="18"/>
      <c r="DX25" s="15"/>
      <c r="DY25" s="16"/>
      <c r="DZ25" s="17"/>
      <c r="EA25" s="17"/>
      <c r="EB25" s="17"/>
      <c r="EC25" s="17"/>
      <c r="ED25" s="18"/>
      <c r="EE25" s="15"/>
      <c r="EF25" s="16"/>
      <c r="EG25" s="17"/>
      <c r="EH25" s="17"/>
      <c r="EI25" s="17"/>
      <c r="EJ25" s="17"/>
      <c r="EK25" s="18"/>
      <c r="EL25" s="15"/>
      <c r="EM25" s="16"/>
      <c r="EN25" s="17"/>
      <c r="EO25" s="17"/>
      <c r="EP25" s="17"/>
      <c r="EQ25" s="17"/>
      <c r="ER25" s="18"/>
      <c r="ES25" s="15"/>
      <c r="ET25" s="16"/>
      <c r="EU25" s="17"/>
      <c r="EV25" s="17"/>
      <c r="EW25" s="17"/>
      <c r="EX25" s="17"/>
      <c r="EY25" s="18"/>
      <c r="EZ25" s="15"/>
      <c r="FA25" s="16"/>
      <c r="FB25" s="17"/>
      <c r="FC25" s="17"/>
      <c r="FD25" s="17"/>
      <c r="FE25" s="17"/>
      <c r="FF25" s="18"/>
      <c r="FG25" s="15"/>
      <c r="FH25" s="16"/>
      <c r="FI25" s="17"/>
      <c r="FJ25" s="17"/>
      <c r="FK25" s="17"/>
      <c r="FL25" s="17"/>
      <c r="FM25" s="18"/>
      <c r="FN25" s="15"/>
      <c r="FO25" s="16"/>
      <c r="FP25" s="17"/>
      <c r="FQ25" s="17"/>
      <c r="FR25" s="17"/>
      <c r="FS25" s="17"/>
      <c r="FT25" s="18"/>
      <c r="FU25" s="15"/>
      <c r="FV25" s="16"/>
      <c r="FW25" s="17"/>
      <c r="FX25" s="17"/>
      <c r="FY25" s="17"/>
      <c r="FZ25" s="17"/>
      <c r="GA25" s="18"/>
      <c r="GB25" s="15"/>
      <c r="GC25" s="16"/>
      <c r="GD25" s="17"/>
      <c r="GE25" s="17"/>
      <c r="GF25" s="17"/>
      <c r="GG25" s="17"/>
      <c r="GH25" s="18"/>
      <c r="GI25" s="15"/>
      <c r="GJ25" s="16"/>
      <c r="GK25" s="17"/>
      <c r="GL25" s="17"/>
      <c r="GM25" s="17"/>
      <c r="GN25" s="17"/>
      <c r="GO25" s="18"/>
      <c r="GP25" s="15"/>
      <c r="GQ25" s="16"/>
      <c r="GR25" s="17"/>
      <c r="GS25" s="17"/>
      <c r="GT25" s="17"/>
      <c r="GU25" s="17"/>
      <c r="GV25" s="18"/>
      <c r="GW25" s="15"/>
      <c r="GX25" s="16"/>
      <c r="GY25" s="17"/>
      <c r="GZ25" s="17"/>
      <c r="HA25" s="17"/>
      <c r="HB25" s="17"/>
      <c r="HC25" s="18"/>
    </row>
    <row r="26" spans="1:211">
      <c r="A26" s="30" t="s">
        <v>50</v>
      </c>
      <c r="B26" s="15"/>
      <c r="C26" s="16"/>
      <c r="D26" s="17"/>
      <c r="E26" s="17"/>
      <c r="F26" s="17"/>
      <c r="G26" s="17"/>
      <c r="H26" s="18"/>
      <c r="I26" s="15"/>
      <c r="J26" s="16"/>
      <c r="K26" s="17"/>
      <c r="L26" s="17"/>
      <c r="M26" s="17"/>
      <c r="N26" s="17"/>
      <c r="O26" s="18"/>
      <c r="P26" s="15"/>
      <c r="Q26" s="16"/>
      <c r="R26" s="17"/>
      <c r="S26" s="17"/>
      <c r="T26" s="17"/>
      <c r="U26" s="17"/>
      <c r="V26" s="18"/>
      <c r="W26" s="15"/>
      <c r="X26" s="16"/>
      <c r="Y26" s="17"/>
      <c r="Z26" s="17"/>
      <c r="AA26" s="17"/>
      <c r="AB26" s="17"/>
      <c r="AC26" s="18"/>
      <c r="AD26" s="15"/>
      <c r="AE26" s="16"/>
      <c r="AF26" s="17"/>
      <c r="AG26" s="17"/>
      <c r="AH26" s="17"/>
      <c r="AI26" s="17"/>
      <c r="AJ26" s="18"/>
      <c r="AK26" s="15"/>
      <c r="AL26" s="16"/>
      <c r="AM26" s="17"/>
      <c r="AN26" s="17"/>
      <c r="AO26" s="17"/>
      <c r="AP26" s="17"/>
      <c r="AQ26" s="18"/>
      <c r="AR26" s="15"/>
      <c r="AS26" s="16"/>
      <c r="AT26" s="17"/>
      <c r="AU26" s="17"/>
      <c r="AV26" s="17"/>
      <c r="AW26" s="17"/>
      <c r="AX26" s="18"/>
      <c r="AY26" s="15"/>
      <c r="AZ26" s="16"/>
      <c r="BA26" s="17"/>
      <c r="BB26" s="17"/>
      <c r="BC26" s="17"/>
      <c r="BD26" s="17"/>
      <c r="BE26" s="18"/>
      <c r="BF26" s="15"/>
      <c r="BG26" s="16"/>
      <c r="BH26" s="17"/>
      <c r="BI26" s="17"/>
      <c r="BJ26" s="17"/>
      <c r="BK26" s="17"/>
      <c r="BL26" s="18"/>
      <c r="BM26" s="15"/>
      <c r="BN26" s="16"/>
      <c r="BO26" s="17"/>
      <c r="BP26" s="17"/>
      <c r="BQ26" s="17"/>
      <c r="BR26" s="17"/>
      <c r="BS26" s="18"/>
      <c r="BT26" s="15"/>
      <c r="BU26" s="16"/>
      <c r="BV26" s="17"/>
      <c r="BW26" s="17"/>
      <c r="BX26" s="17"/>
      <c r="BY26" s="17"/>
      <c r="BZ26" s="18"/>
      <c r="CA26" s="15"/>
      <c r="CB26" s="16"/>
      <c r="CC26" s="17"/>
      <c r="CD26" s="17"/>
      <c r="CE26" s="17"/>
      <c r="CF26" s="17"/>
      <c r="CG26" s="18"/>
      <c r="CH26" s="15"/>
      <c r="CI26" s="16"/>
      <c r="CJ26" s="17"/>
      <c r="CK26" s="17"/>
      <c r="CL26" s="17"/>
      <c r="CM26" s="17"/>
      <c r="CN26" s="18"/>
      <c r="CO26" s="15"/>
      <c r="CP26" s="16"/>
      <c r="CQ26" s="17"/>
      <c r="CR26" s="17"/>
      <c r="CS26" s="17"/>
      <c r="CT26" s="17"/>
      <c r="CU26" s="18"/>
      <c r="CV26" s="15"/>
      <c r="CW26" s="16"/>
      <c r="CX26" s="17"/>
      <c r="CY26" s="17"/>
      <c r="CZ26" s="17"/>
      <c r="DA26" s="17"/>
      <c r="DB26" s="18"/>
      <c r="DC26" s="15"/>
      <c r="DD26" s="16"/>
      <c r="DE26" s="17"/>
      <c r="DF26" s="17"/>
      <c r="DG26" s="17"/>
      <c r="DH26" s="17"/>
      <c r="DI26" s="18"/>
      <c r="DJ26" s="15"/>
      <c r="DK26" s="16"/>
      <c r="DL26" s="17"/>
      <c r="DM26" s="17"/>
      <c r="DN26" s="17"/>
      <c r="DO26" s="17"/>
      <c r="DP26" s="18"/>
      <c r="DQ26" s="15"/>
      <c r="DR26" s="16"/>
      <c r="DS26" s="17"/>
      <c r="DT26" s="17"/>
      <c r="DU26" s="17"/>
      <c r="DV26" s="17"/>
      <c r="DW26" s="18"/>
      <c r="DX26" s="15"/>
      <c r="DY26" s="16"/>
      <c r="DZ26" s="17"/>
      <c r="EA26" s="17"/>
      <c r="EB26" s="17"/>
      <c r="EC26" s="17"/>
      <c r="ED26" s="18"/>
      <c r="EE26" s="15"/>
      <c r="EF26" s="16"/>
      <c r="EG26" s="17"/>
      <c r="EH26" s="17"/>
      <c r="EI26" s="17"/>
      <c r="EJ26" s="17"/>
      <c r="EK26" s="18"/>
      <c r="EL26" s="15"/>
      <c r="EM26" s="16"/>
      <c r="EN26" s="17"/>
      <c r="EO26" s="17"/>
      <c r="EP26" s="17"/>
      <c r="EQ26" s="17"/>
      <c r="ER26" s="18"/>
      <c r="ES26" s="15"/>
      <c r="ET26" s="16"/>
      <c r="EU26" s="17"/>
      <c r="EV26" s="17"/>
      <c r="EW26" s="17"/>
      <c r="EX26" s="17"/>
      <c r="EY26" s="18"/>
      <c r="EZ26" s="15"/>
      <c r="FA26" s="16"/>
      <c r="FB26" s="17"/>
      <c r="FC26" s="17"/>
      <c r="FD26" s="17"/>
      <c r="FE26" s="17"/>
      <c r="FF26" s="18"/>
      <c r="FG26" s="15"/>
      <c r="FH26" s="16"/>
      <c r="FI26" s="17"/>
      <c r="FJ26" s="17"/>
      <c r="FK26" s="17"/>
      <c r="FL26" s="17"/>
      <c r="FM26" s="18"/>
      <c r="FN26" s="15"/>
      <c r="FO26" s="16"/>
      <c r="FP26" s="17"/>
      <c r="FQ26" s="17"/>
      <c r="FR26" s="17"/>
      <c r="FS26" s="17"/>
      <c r="FT26" s="18"/>
      <c r="FU26" s="15"/>
      <c r="FV26" s="16"/>
      <c r="FW26" s="17"/>
      <c r="FX26" s="17"/>
      <c r="FY26" s="17"/>
      <c r="FZ26" s="17"/>
      <c r="GA26" s="18"/>
      <c r="GB26" s="15"/>
      <c r="GC26" s="16"/>
      <c r="GD26" s="17"/>
      <c r="GE26" s="17"/>
      <c r="GF26" s="17"/>
      <c r="GG26" s="17"/>
      <c r="GH26" s="18"/>
      <c r="GI26" s="15"/>
      <c r="GJ26" s="16"/>
      <c r="GK26" s="17"/>
      <c r="GL26" s="17"/>
      <c r="GM26" s="17"/>
      <c r="GN26" s="17"/>
      <c r="GO26" s="18"/>
      <c r="GP26" s="15"/>
      <c r="GQ26" s="16"/>
      <c r="GR26" s="17"/>
      <c r="GS26" s="17"/>
      <c r="GT26" s="17"/>
      <c r="GU26" s="17"/>
      <c r="GV26" s="18"/>
      <c r="GW26" s="15"/>
      <c r="GX26" s="16"/>
      <c r="GY26" s="17"/>
      <c r="GZ26" s="17"/>
      <c r="HA26" s="17"/>
      <c r="HB26" s="17"/>
      <c r="HC26" s="18"/>
    </row>
    <row r="27" spans="1:211">
      <c r="A27" s="30" t="s">
        <v>51</v>
      </c>
      <c r="B27" s="15">
        <v>45261</v>
      </c>
      <c r="C27" s="16">
        <v>12.5</v>
      </c>
      <c r="D27" s="17">
        <v>13886</v>
      </c>
      <c r="E27" s="17">
        <v>2</v>
      </c>
      <c r="F27" s="17">
        <v>27772</v>
      </c>
      <c r="G27" s="17" t="s">
        <v>19</v>
      </c>
      <c r="H27" s="18"/>
      <c r="I27" s="15">
        <v>45262</v>
      </c>
      <c r="J27" s="16">
        <v>7.5</v>
      </c>
      <c r="K27" s="17">
        <v>8112</v>
      </c>
      <c r="L27" s="17">
        <v>2</v>
      </c>
      <c r="M27" s="17">
        <v>16224</v>
      </c>
      <c r="N27" s="17" t="s">
        <v>19</v>
      </c>
      <c r="O27" s="18"/>
      <c r="P27" s="15">
        <v>45264</v>
      </c>
      <c r="Q27" s="16">
        <v>11.5</v>
      </c>
      <c r="R27" s="17">
        <v>13779</v>
      </c>
      <c r="S27" s="17">
        <v>2</v>
      </c>
      <c r="T27" s="17">
        <v>27558</v>
      </c>
      <c r="U27" s="17" t="s">
        <v>19</v>
      </c>
      <c r="V27" s="18"/>
      <c r="W27" s="15">
        <v>45265</v>
      </c>
      <c r="X27" s="16">
        <v>12.5</v>
      </c>
      <c r="Y27" s="17">
        <v>13900</v>
      </c>
      <c r="Z27" s="17">
        <v>2</v>
      </c>
      <c r="AA27" s="17">
        <v>27800</v>
      </c>
      <c r="AB27" s="17" t="s">
        <v>19</v>
      </c>
      <c r="AC27" s="18"/>
      <c r="AD27" s="15">
        <v>45266</v>
      </c>
      <c r="AE27" s="16">
        <v>12.5</v>
      </c>
      <c r="AF27" s="17">
        <v>13849</v>
      </c>
      <c r="AG27" s="17">
        <v>2</v>
      </c>
      <c r="AH27" s="17">
        <v>27698</v>
      </c>
      <c r="AI27" s="17" t="s">
        <v>19</v>
      </c>
      <c r="AJ27" s="18"/>
      <c r="AK27" s="15">
        <v>45267</v>
      </c>
      <c r="AL27" s="16">
        <v>12.5</v>
      </c>
      <c r="AM27" s="17">
        <v>13331</v>
      </c>
      <c r="AN27" s="17">
        <v>2</v>
      </c>
      <c r="AO27" s="17">
        <v>26662</v>
      </c>
      <c r="AP27" s="17" t="s">
        <v>19</v>
      </c>
      <c r="AQ27" s="18"/>
      <c r="AR27" s="15">
        <v>45268</v>
      </c>
      <c r="AS27" s="16">
        <v>12.5</v>
      </c>
      <c r="AT27" s="17">
        <v>13536</v>
      </c>
      <c r="AU27" s="17">
        <v>2</v>
      </c>
      <c r="AV27" s="17">
        <v>27072</v>
      </c>
      <c r="AW27" s="17" t="s">
        <v>19</v>
      </c>
      <c r="AX27" s="18"/>
      <c r="AY27" s="15">
        <v>45269</v>
      </c>
      <c r="AZ27" s="16">
        <v>7.5</v>
      </c>
      <c r="BA27" s="17">
        <v>8983</v>
      </c>
      <c r="BB27" s="17">
        <v>2</v>
      </c>
      <c r="BC27" s="17">
        <v>17966</v>
      </c>
      <c r="BD27" s="17" t="s">
        <v>19</v>
      </c>
      <c r="BE27" s="18"/>
      <c r="BF27" s="15">
        <v>45271</v>
      </c>
      <c r="BG27" s="16">
        <v>12.5</v>
      </c>
      <c r="BH27" s="17">
        <v>13848</v>
      </c>
      <c r="BI27" s="17">
        <v>2</v>
      </c>
      <c r="BJ27" s="17">
        <v>27696</v>
      </c>
      <c r="BK27" s="17" t="s">
        <v>19</v>
      </c>
      <c r="BL27" s="18"/>
      <c r="BM27" s="15">
        <v>45272</v>
      </c>
      <c r="BN27" s="16">
        <v>12.5</v>
      </c>
      <c r="BO27" s="17">
        <v>13793</v>
      </c>
      <c r="BP27" s="17">
        <v>2</v>
      </c>
      <c r="BQ27" s="17">
        <v>27586</v>
      </c>
      <c r="BR27" s="17" t="s">
        <v>19</v>
      </c>
      <c r="BS27" s="18"/>
      <c r="BT27" s="15">
        <v>45273</v>
      </c>
      <c r="BU27" s="16">
        <v>12.5</v>
      </c>
      <c r="BV27" s="17">
        <v>13788</v>
      </c>
      <c r="BW27" s="17">
        <v>2</v>
      </c>
      <c r="BX27" s="17">
        <v>27576</v>
      </c>
      <c r="BY27" s="17" t="s">
        <v>19</v>
      </c>
      <c r="BZ27" s="18"/>
      <c r="CA27" s="15">
        <v>45274</v>
      </c>
      <c r="CB27" s="16">
        <v>12.5</v>
      </c>
      <c r="CC27" s="17">
        <v>13875</v>
      </c>
      <c r="CD27" s="17">
        <v>2</v>
      </c>
      <c r="CE27" s="17">
        <v>27750</v>
      </c>
      <c r="CF27" s="17" t="s">
        <v>19</v>
      </c>
      <c r="CG27" s="18"/>
      <c r="CH27" s="15">
        <v>45275</v>
      </c>
      <c r="CI27" s="16">
        <v>12.5</v>
      </c>
      <c r="CJ27" s="17">
        <v>13842</v>
      </c>
      <c r="CK27" s="17">
        <v>2</v>
      </c>
      <c r="CL27" s="17">
        <v>27684</v>
      </c>
      <c r="CM27" s="17" t="s">
        <v>19</v>
      </c>
      <c r="CN27" s="18"/>
      <c r="CO27" s="15">
        <v>45276</v>
      </c>
      <c r="CP27" s="16">
        <v>9.5</v>
      </c>
      <c r="CQ27" s="17">
        <v>10520</v>
      </c>
      <c r="CR27" s="17">
        <v>2</v>
      </c>
      <c r="CS27" s="17">
        <v>21040</v>
      </c>
      <c r="CT27" s="17" t="s">
        <v>19</v>
      </c>
      <c r="CU27" s="18"/>
      <c r="CV27" s="15"/>
      <c r="CW27" s="16"/>
      <c r="CX27" s="17"/>
      <c r="CY27" s="17"/>
      <c r="CZ27" s="17"/>
      <c r="DA27" s="17"/>
      <c r="DB27" s="18"/>
      <c r="DC27" s="15"/>
      <c r="DD27" s="16"/>
      <c r="DE27" s="17"/>
      <c r="DF27" s="17"/>
      <c r="DG27" s="17"/>
      <c r="DH27" s="17"/>
      <c r="DI27" s="18"/>
      <c r="DJ27" s="15"/>
      <c r="DK27" s="16"/>
      <c r="DL27" s="17"/>
      <c r="DM27" s="17"/>
      <c r="DN27" s="17"/>
      <c r="DO27" s="17"/>
      <c r="DP27" s="18"/>
      <c r="DQ27" s="15"/>
      <c r="DR27" s="16"/>
      <c r="DS27" s="17"/>
      <c r="DT27" s="17"/>
      <c r="DU27" s="17"/>
      <c r="DV27" s="17"/>
      <c r="DW27" s="18"/>
      <c r="DX27" s="15"/>
      <c r="DY27" s="16"/>
      <c r="DZ27" s="17"/>
      <c r="EA27" s="17"/>
      <c r="EB27" s="17"/>
      <c r="EC27" s="17"/>
      <c r="ED27" s="18"/>
      <c r="EE27" s="15"/>
      <c r="EF27" s="16"/>
      <c r="EG27" s="17"/>
      <c r="EH27" s="17"/>
      <c r="EI27" s="17"/>
      <c r="EJ27" s="17"/>
      <c r="EK27" s="18"/>
      <c r="EL27" s="15"/>
      <c r="EM27" s="16"/>
      <c r="EN27" s="17"/>
      <c r="EO27" s="17"/>
      <c r="EP27" s="17"/>
      <c r="EQ27" s="17"/>
      <c r="ER27" s="18"/>
      <c r="ES27" s="15"/>
      <c r="ET27" s="16"/>
      <c r="EU27" s="17"/>
      <c r="EV27" s="17"/>
      <c r="EW27" s="17"/>
      <c r="EX27" s="17"/>
      <c r="EY27" s="18"/>
      <c r="EZ27" s="15"/>
      <c r="FA27" s="16"/>
      <c r="FB27" s="17"/>
      <c r="FC27" s="17"/>
      <c r="FD27" s="17"/>
      <c r="FE27" s="17"/>
      <c r="FF27" s="18"/>
      <c r="FG27" s="15"/>
      <c r="FH27" s="16"/>
      <c r="FI27" s="17"/>
      <c r="FJ27" s="17"/>
      <c r="FK27" s="17"/>
      <c r="FL27" s="17"/>
      <c r="FM27" s="18"/>
      <c r="FN27" s="15"/>
      <c r="FO27" s="16"/>
      <c r="FP27" s="17"/>
      <c r="FQ27" s="17"/>
      <c r="FR27" s="17"/>
      <c r="FS27" s="17"/>
      <c r="FT27" s="18"/>
      <c r="FU27" s="15"/>
      <c r="FV27" s="16"/>
      <c r="FW27" s="17"/>
      <c r="FX27" s="17"/>
      <c r="FY27" s="17"/>
      <c r="FZ27" s="17"/>
      <c r="GA27" s="18"/>
      <c r="GB27" s="15"/>
      <c r="GC27" s="16"/>
      <c r="GD27" s="17"/>
      <c r="GE27" s="17"/>
      <c r="GF27" s="17"/>
      <c r="GG27" s="17"/>
      <c r="GH27" s="18"/>
      <c r="GI27" s="15"/>
      <c r="GJ27" s="16"/>
      <c r="GK27" s="17"/>
      <c r="GL27" s="17"/>
      <c r="GM27" s="17"/>
      <c r="GN27" s="17"/>
      <c r="GO27" s="18"/>
      <c r="GP27" s="15"/>
      <c r="GQ27" s="16"/>
      <c r="GR27" s="17"/>
      <c r="GS27" s="17"/>
      <c r="GT27" s="17"/>
      <c r="GU27" s="17"/>
      <c r="GV27" s="18"/>
      <c r="GW27" s="15"/>
      <c r="GX27" s="16"/>
      <c r="GY27" s="17"/>
      <c r="GZ27" s="17"/>
      <c r="HA27" s="17"/>
      <c r="HB27" s="17"/>
      <c r="HC27" s="18"/>
    </row>
    <row r="28" spans="1:211">
      <c r="A28" s="30" t="s">
        <v>52</v>
      </c>
      <c r="B28" s="15">
        <v>45261</v>
      </c>
      <c r="C28" s="16">
        <v>12.5</v>
      </c>
      <c r="D28" s="17">
        <v>12094</v>
      </c>
      <c r="E28" s="17">
        <v>2</v>
      </c>
      <c r="F28" s="17">
        <v>24188</v>
      </c>
      <c r="G28" s="17" t="s">
        <v>19</v>
      </c>
      <c r="H28" s="18"/>
      <c r="I28" s="15">
        <v>45262</v>
      </c>
      <c r="J28" s="16">
        <v>6</v>
      </c>
      <c r="K28" s="17">
        <v>5310</v>
      </c>
      <c r="L28" s="17">
        <v>2</v>
      </c>
      <c r="M28" s="17">
        <v>10620</v>
      </c>
      <c r="N28" s="17" t="s">
        <v>19</v>
      </c>
      <c r="O28" s="18"/>
      <c r="P28" s="15">
        <v>45264</v>
      </c>
      <c r="Q28" s="16">
        <v>7.5</v>
      </c>
      <c r="R28" s="17">
        <v>6912</v>
      </c>
      <c r="S28" s="17">
        <v>2</v>
      </c>
      <c r="T28" s="17">
        <v>13824</v>
      </c>
      <c r="U28" s="17" t="s">
        <v>19</v>
      </c>
      <c r="V28" s="18"/>
      <c r="W28" s="15">
        <v>45265</v>
      </c>
      <c r="X28" s="16">
        <v>12.5</v>
      </c>
      <c r="Y28" s="17">
        <v>11716</v>
      </c>
      <c r="Z28" s="17">
        <v>2</v>
      </c>
      <c r="AA28" s="17">
        <v>23432</v>
      </c>
      <c r="AB28" s="17" t="s">
        <v>19</v>
      </c>
      <c r="AC28" s="18"/>
      <c r="AD28" s="15">
        <v>45266</v>
      </c>
      <c r="AE28" s="16">
        <v>12.5</v>
      </c>
      <c r="AF28" s="17">
        <v>11776</v>
      </c>
      <c r="AG28" s="17">
        <v>2</v>
      </c>
      <c r="AH28" s="17">
        <v>23552</v>
      </c>
      <c r="AI28" s="17" t="s">
        <v>19</v>
      </c>
      <c r="AJ28" s="18"/>
      <c r="AK28" s="15">
        <v>45267</v>
      </c>
      <c r="AL28" s="16">
        <v>12.5</v>
      </c>
      <c r="AM28" s="17">
        <v>12152</v>
      </c>
      <c r="AN28" s="17">
        <v>2</v>
      </c>
      <c r="AO28" s="17">
        <v>24304</v>
      </c>
      <c r="AP28" s="17" t="s">
        <v>19</v>
      </c>
      <c r="AQ28" s="18"/>
      <c r="AR28" s="15">
        <v>45268</v>
      </c>
      <c r="AS28" s="16">
        <v>12.5</v>
      </c>
      <c r="AT28" s="17">
        <v>11769</v>
      </c>
      <c r="AU28" s="17">
        <v>2</v>
      </c>
      <c r="AV28" s="17">
        <v>23538</v>
      </c>
      <c r="AW28" s="17" t="s">
        <v>19</v>
      </c>
      <c r="AX28" s="18"/>
      <c r="AY28" s="15">
        <v>45269</v>
      </c>
      <c r="AZ28" s="16">
        <v>7.5</v>
      </c>
      <c r="BA28" s="17">
        <v>7293</v>
      </c>
      <c r="BB28" s="17">
        <v>2</v>
      </c>
      <c r="BC28" s="17">
        <v>14586</v>
      </c>
      <c r="BD28" s="17" t="s">
        <v>19</v>
      </c>
      <c r="BE28" s="18"/>
      <c r="BF28" s="15">
        <v>45271</v>
      </c>
      <c r="BG28" s="16">
        <v>12.5</v>
      </c>
      <c r="BH28" s="17">
        <v>12060</v>
      </c>
      <c r="BI28" s="17">
        <v>2</v>
      </c>
      <c r="BJ28" s="17">
        <v>24120</v>
      </c>
      <c r="BK28" s="17" t="s">
        <v>19</v>
      </c>
      <c r="BL28" s="18"/>
      <c r="BM28" s="15">
        <v>45272</v>
      </c>
      <c r="BN28" s="16">
        <v>12.5</v>
      </c>
      <c r="BO28" s="17">
        <v>12151</v>
      </c>
      <c r="BP28" s="17">
        <v>2</v>
      </c>
      <c r="BQ28" s="17">
        <v>24302</v>
      </c>
      <c r="BR28" s="17" t="s">
        <v>19</v>
      </c>
      <c r="BS28" s="18"/>
      <c r="BT28" s="15">
        <v>45273</v>
      </c>
      <c r="BU28" s="16">
        <v>12.5</v>
      </c>
      <c r="BV28" s="17">
        <v>12105</v>
      </c>
      <c r="BW28" s="17">
        <v>2</v>
      </c>
      <c r="BX28" s="17">
        <v>24210</v>
      </c>
      <c r="BY28" s="17" t="s">
        <v>19</v>
      </c>
      <c r="BZ28" s="18"/>
      <c r="CA28" s="15">
        <v>45274</v>
      </c>
      <c r="CB28" s="16">
        <v>12.5</v>
      </c>
      <c r="CC28" s="17">
        <v>12271</v>
      </c>
      <c r="CD28" s="17">
        <v>2</v>
      </c>
      <c r="CE28" s="17">
        <v>24542</v>
      </c>
      <c r="CF28" s="17" t="s">
        <v>19</v>
      </c>
      <c r="CG28" s="18"/>
      <c r="CH28" s="15">
        <v>45275</v>
      </c>
      <c r="CI28" s="16">
        <v>7.5</v>
      </c>
      <c r="CJ28" s="17">
        <v>7265</v>
      </c>
      <c r="CK28" s="17">
        <v>2</v>
      </c>
      <c r="CL28" s="17">
        <v>14530</v>
      </c>
      <c r="CM28" s="17" t="s">
        <v>19</v>
      </c>
      <c r="CN28" s="18"/>
      <c r="CO28" s="15">
        <v>45276</v>
      </c>
      <c r="CP28" s="16">
        <v>9.5</v>
      </c>
      <c r="CQ28" s="17">
        <v>8802</v>
      </c>
      <c r="CR28" s="17">
        <v>2</v>
      </c>
      <c r="CS28" s="17">
        <v>17604</v>
      </c>
      <c r="CT28" s="17" t="s">
        <v>19</v>
      </c>
      <c r="CU28" s="18"/>
      <c r="CV28" s="15"/>
      <c r="CW28" s="16"/>
      <c r="CX28" s="17"/>
      <c r="CY28" s="17"/>
      <c r="CZ28" s="17"/>
      <c r="DA28" s="17"/>
      <c r="DB28" s="18"/>
      <c r="DC28" s="15"/>
      <c r="DD28" s="16"/>
      <c r="DE28" s="17"/>
      <c r="DF28" s="17"/>
      <c r="DG28" s="17"/>
      <c r="DH28" s="17"/>
      <c r="DI28" s="18"/>
      <c r="DJ28" s="15"/>
      <c r="DK28" s="16"/>
      <c r="DL28" s="17"/>
      <c r="DM28" s="17"/>
      <c r="DN28" s="17"/>
      <c r="DO28" s="17"/>
      <c r="DP28" s="18"/>
      <c r="DQ28" s="15"/>
      <c r="DR28" s="16"/>
      <c r="DS28" s="17"/>
      <c r="DT28" s="17"/>
      <c r="DU28" s="17"/>
      <c r="DV28" s="17"/>
      <c r="DW28" s="18"/>
      <c r="DX28" s="15"/>
      <c r="DY28" s="16"/>
      <c r="DZ28" s="17"/>
      <c r="EA28" s="17"/>
      <c r="EB28" s="17"/>
      <c r="EC28" s="17"/>
      <c r="ED28" s="18"/>
      <c r="EE28" s="15"/>
      <c r="EF28" s="16"/>
      <c r="EG28" s="17"/>
      <c r="EH28" s="17"/>
      <c r="EI28" s="17"/>
      <c r="EJ28" s="17"/>
      <c r="EK28" s="18"/>
      <c r="EL28" s="15"/>
      <c r="EM28" s="16"/>
      <c r="EN28" s="17"/>
      <c r="EO28" s="17"/>
      <c r="EP28" s="17"/>
      <c r="EQ28" s="17"/>
      <c r="ER28" s="18"/>
      <c r="ES28" s="15"/>
      <c r="ET28" s="16"/>
      <c r="EU28" s="17"/>
      <c r="EV28" s="17"/>
      <c r="EW28" s="17"/>
      <c r="EX28" s="17"/>
      <c r="EY28" s="18"/>
      <c r="EZ28" s="15"/>
      <c r="FA28" s="16"/>
      <c r="FB28" s="17"/>
      <c r="FC28" s="17"/>
      <c r="FD28" s="17"/>
      <c r="FE28" s="17"/>
      <c r="FF28" s="18"/>
      <c r="FG28" s="15"/>
      <c r="FH28" s="16"/>
      <c r="FI28" s="17"/>
      <c r="FJ28" s="17"/>
      <c r="FK28" s="17"/>
      <c r="FL28" s="17"/>
      <c r="FM28" s="18"/>
      <c r="FN28" s="15"/>
      <c r="FO28" s="16"/>
      <c r="FP28" s="17"/>
      <c r="FQ28" s="17"/>
      <c r="FR28" s="17"/>
      <c r="FS28" s="17"/>
      <c r="FT28" s="18"/>
      <c r="FU28" s="15"/>
      <c r="FV28" s="16"/>
      <c r="FW28" s="17"/>
      <c r="FX28" s="17"/>
      <c r="FY28" s="17"/>
      <c r="FZ28" s="17"/>
      <c r="GA28" s="18"/>
      <c r="GB28" s="15"/>
      <c r="GC28" s="16"/>
      <c r="GD28" s="17"/>
      <c r="GE28" s="17"/>
      <c r="GF28" s="17"/>
      <c r="GG28" s="17"/>
      <c r="GH28" s="18"/>
      <c r="GI28" s="15"/>
      <c r="GJ28" s="16"/>
      <c r="GK28" s="17"/>
      <c r="GL28" s="17"/>
      <c r="GM28" s="17"/>
      <c r="GN28" s="17"/>
      <c r="GO28" s="18"/>
      <c r="GP28" s="15"/>
      <c r="GQ28" s="16"/>
      <c r="GR28" s="17"/>
      <c r="GS28" s="17"/>
      <c r="GT28" s="17"/>
      <c r="GU28" s="17"/>
      <c r="GV28" s="18"/>
      <c r="GW28" s="15"/>
      <c r="GX28" s="16"/>
      <c r="GY28" s="17"/>
      <c r="GZ28" s="17"/>
      <c r="HA28" s="17"/>
      <c r="HB28" s="17"/>
      <c r="HC28" s="18"/>
    </row>
    <row r="29" spans="1:211">
      <c r="A29" s="30" t="s">
        <v>53</v>
      </c>
      <c r="B29" s="15">
        <v>45261</v>
      </c>
      <c r="C29" s="16">
        <v>12.5</v>
      </c>
      <c r="D29" s="17">
        <v>14987</v>
      </c>
      <c r="E29" s="17">
        <v>2</v>
      </c>
      <c r="F29" s="17">
        <v>29974</v>
      </c>
      <c r="G29" s="17" t="s">
        <v>19</v>
      </c>
      <c r="H29" s="18"/>
      <c r="I29" s="15">
        <v>45262</v>
      </c>
      <c r="J29" s="16">
        <v>7.5</v>
      </c>
      <c r="K29" s="17">
        <v>8589</v>
      </c>
      <c r="L29" s="17">
        <v>2</v>
      </c>
      <c r="M29" s="17">
        <v>17178</v>
      </c>
      <c r="N29" s="17" t="s">
        <v>19</v>
      </c>
      <c r="O29" s="18"/>
      <c r="P29" s="15">
        <v>45269</v>
      </c>
      <c r="Q29" s="16">
        <v>3</v>
      </c>
      <c r="R29" s="17">
        <v>3244</v>
      </c>
      <c r="S29" s="17">
        <v>2</v>
      </c>
      <c r="T29" s="17">
        <v>6488</v>
      </c>
      <c r="U29" s="17" t="s">
        <v>19</v>
      </c>
      <c r="V29" s="18"/>
      <c r="W29" s="15">
        <v>45271</v>
      </c>
      <c r="X29" s="16">
        <v>3</v>
      </c>
      <c r="Y29" s="17">
        <v>3076</v>
      </c>
      <c r="Z29" s="17">
        <v>2</v>
      </c>
      <c r="AA29" s="17">
        <v>6152</v>
      </c>
      <c r="AB29" s="17" t="s">
        <v>19</v>
      </c>
      <c r="AC29" s="18"/>
      <c r="AD29" s="15">
        <v>45272</v>
      </c>
      <c r="AE29" s="16">
        <v>8</v>
      </c>
      <c r="AF29" s="17">
        <v>8007</v>
      </c>
      <c r="AG29" s="17">
        <v>2</v>
      </c>
      <c r="AH29" s="17">
        <v>16014</v>
      </c>
      <c r="AI29" s="17" t="s">
        <v>19</v>
      </c>
      <c r="AJ29" s="18"/>
      <c r="AK29" s="15">
        <v>45273</v>
      </c>
      <c r="AL29" s="16">
        <v>12.5</v>
      </c>
      <c r="AM29" s="17">
        <v>11389</v>
      </c>
      <c r="AN29" s="17">
        <v>2</v>
      </c>
      <c r="AO29" s="17">
        <v>22778</v>
      </c>
      <c r="AP29" s="17" t="s">
        <v>19</v>
      </c>
      <c r="AQ29" s="18"/>
      <c r="AR29" s="15">
        <v>45274</v>
      </c>
      <c r="AS29" s="16">
        <v>12.5</v>
      </c>
      <c r="AT29" s="17">
        <v>11540</v>
      </c>
      <c r="AU29" s="17">
        <v>2</v>
      </c>
      <c r="AV29" s="17">
        <v>23080</v>
      </c>
      <c r="AW29" s="17" t="s">
        <v>19</v>
      </c>
      <c r="AX29" s="18"/>
      <c r="AY29" s="15">
        <v>45275</v>
      </c>
      <c r="AZ29" s="16">
        <v>12.5</v>
      </c>
      <c r="BA29" s="17">
        <v>11649</v>
      </c>
      <c r="BB29" s="17">
        <v>2</v>
      </c>
      <c r="BC29" s="17">
        <v>23298</v>
      </c>
      <c r="BD29" s="17" t="s">
        <v>19</v>
      </c>
      <c r="BE29" s="18"/>
      <c r="BF29" s="15">
        <v>45276</v>
      </c>
      <c r="BG29" s="16">
        <v>9.5</v>
      </c>
      <c r="BH29" s="17">
        <v>8648</v>
      </c>
      <c r="BI29" s="17">
        <v>2</v>
      </c>
      <c r="BJ29" s="17">
        <v>17296</v>
      </c>
      <c r="BK29" s="17" t="s">
        <v>19</v>
      </c>
      <c r="BL29" s="18"/>
      <c r="BM29" s="15"/>
      <c r="BN29" s="16"/>
      <c r="BO29" s="17"/>
      <c r="BP29" s="17"/>
      <c r="BQ29" s="17"/>
      <c r="BR29" s="17"/>
      <c r="BS29" s="18"/>
      <c r="BT29" s="15"/>
      <c r="BU29" s="16"/>
      <c r="BV29" s="17"/>
      <c r="BW29" s="17"/>
      <c r="BX29" s="17"/>
      <c r="BY29" s="17"/>
      <c r="BZ29" s="18"/>
      <c r="CA29" s="15"/>
      <c r="CB29" s="16"/>
      <c r="CC29" s="17"/>
      <c r="CD29" s="17"/>
      <c r="CE29" s="17"/>
      <c r="CF29" s="17"/>
      <c r="CG29" s="18"/>
      <c r="CH29" s="15"/>
      <c r="CI29" s="16"/>
      <c r="CJ29" s="17"/>
      <c r="CK29" s="17"/>
      <c r="CL29" s="17"/>
      <c r="CM29" s="17"/>
      <c r="CN29" s="18"/>
      <c r="CO29" s="15"/>
      <c r="CP29" s="16"/>
      <c r="CQ29" s="17"/>
      <c r="CR29" s="17"/>
      <c r="CS29" s="17"/>
      <c r="CT29" s="17"/>
      <c r="CU29" s="18"/>
      <c r="CV29" s="15"/>
      <c r="CW29" s="16"/>
      <c r="CX29" s="17"/>
      <c r="CY29" s="17"/>
      <c r="CZ29" s="17"/>
      <c r="DA29" s="17"/>
      <c r="DB29" s="18"/>
      <c r="DC29" s="15"/>
      <c r="DD29" s="16"/>
      <c r="DE29" s="17"/>
      <c r="DF29" s="17"/>
      <c r="DG29" s="17"/>
      <c r="DH29" s="17"/>
      <c r="DI29" s="18"/>
      <c r="DJ29" s="15"/>
      <c r="DK29" s="16"/>
      <c r="DL29" s="17"/>
      <c r="DM29" s="17"/>
      <c r="DN29" s="17"/>
      <c r="DO29" s="17"/>
      <c r="DP29" s="18"/>
      <c r="DQ29" s="15"/>
      <c r="DR29" s="16"/>
      <c r="DS29" s="17"/>
      <c r="DT29" s="17"/>
      <c r="DU29" s="17"/>
      <c r="DV29" s="17"/>
      <c r="DW29" s="18"/>
      <c r="DX29" s="15"/>
      <c r="DY29" s="16"/>
      <c r="DZ29" s="17"/>
      <c r="EA29" s="17"/>
      <c r="EB29" s="17"/>
      <c r="EC29" s="17"/>
      <c r="ED29" s="18"/>
      <c r="EE29" s="15"/>
      <c r="EF29" s="16"/>
      <c r="EG29" s="17"/>
      <c r="EH29" s="17"/>
      <c r="EI29" s="17"/>
      <c r="EJ29" s="17"/>
      <c r="EK29" s="18"/>
      <c r="EL29" s="15"/>
      <c r="EM29" s="16"/>
      <c r="EN29" s="17"/>
      <c r="EO29" s="17"/>
      <c r="EP29" s="17"/>
      <c r="EQ29" s="17"/>
      <c r="ER29" s="18"/>
      <c r="ES29" s="15"/>
      <c r="ET29" s="16"/>
      <c r="EU29" s="17"/>
      <c r="EV29" s="17"/>
      <c r="EW29" s="17"/>
      <c r="EX29" s="17"/>
      <c r="EY29" s="18"/>
      <c r="EZ29" s="15"/>
      <c r="FA29" s="16"/>
      <c r="FB29" s="17"/>
      <c r="FC29" s="17"/>
      <c r="FD29" s="17"/>
      <c r="FE29" s="17"/>
      <c r="FF29" s="18"/>
      <c r="FG29" s="15"/>
      <c r="FH29" s="16"/>
      <c r="FI29" s="17"/>
      <c r="FJ29" s="17"/>
      <c r="FK29" s="17"/>
      <c r="FL29" s="17"/>
      <c r="FM29" s="18"/>
      <c r="FN29" s="15"/>
      <c r="FO29" s="16"/>
      <c r="FP29" s="17"/>
      <c r="FQ29" s="17"/>
      <c r="FR29" s="17"/>
      <c r="FS29" s="17"/>
      <c r="FT29" s="18"/>
      <c r="FU29" s="15"/>
      <c r="FV29" s="16"/>
      <c r="FW29" s="17"/>
      <c r="FX29" s="17"/>
      <c r="FY29" s="17"/>
      <c r="FZ29" s="17"/>
      <c r="GA29" s="18"/>
      <c r="GB29" s="15"/>
      <c r="GC29" s="16"/>
      <c r="GD29" s="17"/>
      <c r="GE29" s="17"/>
      <c r="GF29" s="17"/>
      <c r="GG29" s="17"/>
      <c r="GH29" s="18"/>
      <c r="GI29" s="15"/>
      <c r="GJ29" s="16"/>
      <c r="GK29" s="17"/>
      <c r="GL29" s="17"/>
      <c r="GM29" s="17"/>
      <c r="GN29" s="17"/>
      <c r="GO29" s="18"/>
      <c r="GP29" s="15"/>
      <c r="GQ29" s="16"/>
      <c r="GR29" s="17"/>
      <c r="GS29" s="17"/>
      <c r="GT29" s="17"/>
      <c r="GU29" s="17"/>
      <c r="GV29" s="18"/>
      <c r="GW29" s="15"/>
      <c r="GX29" s="16"/>
      <c r="GY29" s="17"/>
      <c r="GZ29" s="17"/>
      <c r="HA29" s="17"/>
      <c r="HB29" s="17"/>
      <c r="HC29" s="18"/>
    </row>
    <row r="30" spans="1:211">
      <c r="A30" s="30" t="s">
        <v>54</v>
      </c>
      <c r="B30" s="15"/>
      <c r="C30" s="16"/>
      <c r="D30" s="17"/>
      <c r="E30" s="17"/>
      <c r="F30" s="17"/>
      <c r="G30" s="17"/>
      <c r="H30" s="18"/>
      <c r="I30" s="15"/>
      <c r="J30" s="16"/>
      <c r="K30" s="17"/>
      <c r="L30" s="17"/>
      <c r="M30" s="17"/>
      <c r="N30" s="17"/>
      <c r="O30" s="18"/>
      <c r="P30" s="15"/>
      <c r="Q30" s="16"/>
      <c r="R30" s="17"/>
      <c r="S30" s="17"/>
      <c r="T30" s="17"/>
      <c r="U30" s="17"/>
      <c r="V30" s="18"/>
      <c r="W30" s="15"/>
      <c r="X30" s="16"/>
      <c r="Y30" s="17"/>
      <c r="Z30" s="17"/>
      <c r="AA30" s="17"/>
      <c r="AB30" s="17"/>
      <c r="AC30" s="18"/>
      <c r="AD30" s="15"/>
      <c r="AE30" s="16"/>
      <c r="AF30" s="17"/>
      <c r="AG30" s="17"/>
      <c r="AH30" s="17"/>
      <c r="AI30" s="17"/>
      <c r="AJ30" s="18"/>
      <c r="AK30" s="15"/>
      <c r="AL30" s="16"/>
      <c r="AM30" s="17"/>
      <c r="AN30" s="17"/>
      <c r="AO30" s="17"/>
      <c r="AP30" s="17"/>
      <c r="AQ30" s="18"/>
      <c r="AR30" s="15"/>
      <c r="AS30" s="16"/>
      <c r="AT30" s="17"/>
      <c r="AU30" s="17"/>
      <c r="AV30" s="17"/>
      <c r="AW30" s="17"/>
      <c r="AX30" s="18"/>
      <c r="AY30" s="15"/>
      <c r="AZ30" s="16"/>
      <c r="BA30" s="17"/>
      <c r="BB30" s="17"/>
      <c r="BC30" s="17"/>
      <c r="BD30" s="17"/>
      <c r="BE30" s="18"/>
      <c r="BF30" s="15"/>
      <c r="BG30" s="16"/>
      <c r="BH30" s="17"/>
      <c r="BI30" s="17"/>
      <c r="BJ30" s="17"/>
      <c r="BK30" s="17"/>
      <c r="BL30" s="18"/>
      <c r="BM30" s="15"/>
      <c r="BN30" s="16"/>
      <c r="BO30" s="17"/>
      <c r="BP30" s="17"/>
      <c r="BQ30" s="17"/>
      <c r="BR30" s="17"/>
      <c r="BS30" s="18"/>
      <c r="BT30" s="15"/>
      <c r="BU30" s="16"/>
      <c r="BV30" s="17"/>
      <c r="BW30" s="17"/>
      <c r="BX30" s="17"/>
      <c r="BY30" s="17"/>
      <c r="BZ30" s="18"/>
      <c r="CA30" s="15"/>
      <c r="CB30" s="16"/>
      <c r="CC30" s="17"/>
      <c r="CD30" s="17"/>
      <c r="CE30" s="17"/>
      <c r="CF30" s="17"/>
      <c r="CG30" s="18"/>
      <c r="CH30" s="15"/>
      <c r="CI30" s="16"/>
      <c r="CJ30" s="17"/>
      <c r="CK30" s="17"/>
      <c r="CL30" s="17"/>
      <c r="CM30" s="17"/>
      <c r="CN30" s="18"/>
      <c r="CO30" s="15"/>
      <c r="CP30" s="16"/>
      <c r="CQ30" s="17"/>
      <c r="CR30" s="17"/>
      <c r="CS30" s="17"/>
      <c r="CT30" s="17"/>
      <c r="CU30" s="18"/>
      <c r="CV30" s="15"/>
      <c r="CW30" s="16"/>
      <c r="CX30" s="17"/>
      <c r="CY30" s="17"/>
      <c r="CZ30" s="17"/>
      <c r="DA30" s="17"/>
      <c r="DB30" s="18"/>
      <c r="DC30" s="15"/>
      <c r="DD30" s="16"/>
      <c r="DE30" s="17"/>
      <c r="DF30" s="17"/>
      <c r="DG30" s="17"/>
      <c r="DH30" s="17"/>
      <c r="DI30" s="18"/>
      <c r="DJ30" s="15"/>
      <c r="DK30" s="16"/>
      <c r="DL30" s="17"/>
      <c r="DM30" s="17"/>
      <c r="DN30" s="17"/>
      <c r="DO30" s="17"/>
      <c r="DP30" s="18"/>
      <c r="DQ30" s="15"/>
      <c r="DR30" s="16"/>
      <c r="DS30" s="17"/>
      <c r="DT30" s="17"/>
      <c r="DU30" s="17"/>
      <c r="DV30" s="17"/>
      <c r="DW30" s="18"/>
      <c r="DX30" s="15"/>
      <c r="DY30" s="16"/>
      <c r="DZ30" s="17"/>
      <c r="EA30" s="17"/>
      <c r="EB30" s="17"/>
      <c r="EC30" s="17"/>
      <c r="ED30" s="18"/>
      <c r="EE30" s="15"/>
      <c r="EF30" s="16"/>
      <c r="EG30" s="17"/>
      <c r="EH30" s="17"/>
      <c r="EI30" s="17"/>
      <c r="EJ30" s="17"/>
      <c r="EK30" s="18"/>
      <c r="EL30" s="15"/>
      <c r="EM30" s="16"/>
      <c r="EN30" s="17"/>
      <c r="EO30" s="17"/>
      <c r="EP30" s="17"/>
      <c r="EQ30" s="17"/>
      <c r="ER30" s="18"/>
      <c r="ES30" s="15"/>
      <c r="ET30" s="16"/>
      <c r="EU30" s="17"/>
      <c r="EV30" s="17"/>
      <c r="EW30" s="17"/>
      <c r="EX30" s="17"/>
      <c r="EY30" s="18"/>
      <c r="EZ30" s="15"/>
      <c r="FA30" s="16"/>
      <c r="FB30" s="17"/>
      <c r="FC30" s="17"/>
      <c r="FD30" s="17"/>
      <c r="FE30" s="17"/>
      <c r="FF30" s="18"/>
      <c r="FG30" s="15"/>
      <c r="FH30" s="16"/>
      <c r="FI30" s="17"/>
      <c r="FJ30" s="17"/>
      <c r="FK30" s="17"/>
      <c r="FL30" s="17"/>
      <c r="FM30" s="18"/>
      <c r="FN30" s="15"/>
      <c r="FO30" s="16"/>
      <c r="FP30" s="17"/>
      <c r="FQ30" s="17"/>
      <c r="FR30" s="17"/>
      <c r="FS30" s="17"/>
      <c r="FT30" s="18"/>
      <c r="FU30" s="15"/>
      <c r="FV30" s="16"/>
      <c r="FW30" s="17"/>
      <c r="FX30" s="17"/>
      <c r="FY30" s="17"/>
      <c r="FZ30" s="17"/>
      <c r="GA30" s="18"/>
      <c r="GB30" s="15"/>
      <c r="GC30" s="16"/>
      <c r="GD30" s="17"/>
      <c r="GE30" s="17"/>
      <c r="GF30" s="17"/>
      <c r="GG30" s="17"/>
      <c r="GH30" s="18"/>
      <c r="GI30" s="15"/>
      <c r="GJ30" s="16"/>
      <c r="GK30" s="17"/>
      <c r="GL30" s="17"/>
      <c r="GM30" s="17"/>
      <c r="GN30" s="17"/>
      <c r="GO30" s="18"/>
      <c r="GP30" s="15"/>
      <c r="GQ30" s="16"/>
      <c r="GR30" s="17"/>
      <c r="GS30" s="17"/>
      <c r="GT30" s="17"/>
      <c r="GU30" s="17"/>
      <c r="GV30" s="18"/>
      <c r="GW30" s="15"/>
      <c r="GX30" s="16"/>
      <c r="GY30" s="17"/>
      <c r="GZ30" s="17"/>
      <c r="HA30" s="17"/>
      <c r="HB30" s="17"/>
      <c r="HC30" s="18"/>
    </row>
    <row r="31" spans="1:211">
      <c r="A31" s="30" t="s">
        <v>55</v>
      </c>
      <c r="B31" s="15">
        <v>45261</v>
      </c>
      <c r="C31" s="16">
        <v>12.5</v>
      </c>
      <c r="D31" s="17">
        <v>13426</v>
      </c>
      <c r="E31" s="17">
        <v>2</v>
      </c>
      <c r="F31" s="17">
        <v>26852</v>
      </c>
      <c r="G31" s="17" t="s">
        <v>19</v>
      </c>
      <c r="H31" s="18"/>
      <c r="I31" s="15">
        <v>45264</v>
      </c>
      <c r="J31" s="16">
        <v>10</v>
      </c>
      <c r="K31" s="17">
        <v>9488</v>
      </c>
      <c r="L31" s="17">
        <v>2</v>
      </c>
      <c r="M31" s="17">
        <v>18976</v>
      </c>
      <c r="N31" s="17" t="s">
        <v>19</v>
      </c>
      <c r="O31" s="18"/>
      <c r="P31" s="15">
        <v>45265</v>
      </c>
      <c r="Q31" s="16">
        <v>12.5</v>
      </c>
      <c r="R31" s="17">
        <v>11458</v>
      </c>
      <c r="S31" s="17">
        <v>2</v>
      </c>
      <c r="T31" s="17">
        <v>22916</v>
      </c>
      <c r="U31" s="17" t="s">
        <v>19</v>
      </c>
      <c r="V31" s="18"/>
      <c r="W31" s="15">
        <v>45266</v>
      </c>
      <c r="X31" s="16">
        <v>12.5</v>
      </c>
      <c r="Y31" s="17">
        <v>12364</v>
      </c>
      <c r="Z31" s="17">
        <v>2</v>
      </c>
      <c r="AA31" s="17">
        <v>24728</v>
      </c>
      <c r="AB31" s="17" t="s">
        <v>19</v>
      </c>
      <c r="AC31" s="18"/>
      <c r="AD31" s="15">
        <v>45267</v>
      </c>
      <c r="AE31" s="16">
        <v>12.5</v>
      </c>
      <c r="AF31" s="17">
        <v>12877</v>
      </c>
      <c r="AG31" s="17">
        <v>2</v>
      </c>
      <c r="AH31" s="17">
        <v>25754</v>
      </c>
      <c r="AI31" s="17" t="s">
        <v>19</v>
      </c>
      <c r="AJ31" s="18"/>
      <c r="AK31" s="15">
        <v>45268</v>
      </c>
      <c r="AL31" s="16">
        <v>12.5</v>
      </c>
      <c r="AM31" s="17">
        <v>14228</v>
      </c>
      <c r="AN31" s="17">
        <v>2</v>
      </c>
      <c r="AO31" s="17">
        <v>28456</v>
      </c>
      <c r="AP31" s="17" t="s">
        <v>19</v>
      </c>
      <c r="AQ31" s="18"/>
      <c r="AR31" s="15">
        <v>45269</v>
      </c>
      <c r="AS31" s="16">
        <v>7.5</v>
      </c>
      <c r="AT31" s="17">
        <v>6432</v>
      </c>
      <c r="AU31" s="17">
        <v>2</v>
      </c>
      <c r="AV31" s="17">
        <v>12864</v>
      </c>
      <c r="AW31" s="17" t="s">
        <v>19</v>
      </c>
      <c r="AX31" s="18"/>
      <c r="AY31" s="15">
        <v>45271</v>
      </c>
      <c r="AZ31" s="16">
        <v>12.5</v>
      </c>
      <c r="BA31" s="17">
        <v>12992</v>
      </c>
      <c r="BB31" s="17">
        <v>2</v>
      </c>
      <c r="BC31" s="17">
        <v>25984</v>
      </c>
      <c r="BD31" s="17" t="s">
        <v>19</v>
      </c>
      <c r="BE31" s="18"/>
      <c r="BF31" s="15">
        <v>45272</v>
      </c>
      <c r="BG31" s="16">
        <v>12.5</v>
      </c>
      <c r="BH31" s="17">
        <v>13507</v>
      </c>
      <c r="BI31" s="17">
        <v>2</v>
      </c>
      <c r="BJ31" s="17">
        <v>27014</v>
      </c>
      <c r="BK31" s="17" t="s">
        <v>19</v>
      </c>
      <c r="BL31" s="18"/>
      <c r="BM31" s="15">
        <v>45273</v>
      </c>
      <c r="BN31" s="16">
        <v>12.5</v>
      </c>
      <c r="BO31" s="17">
        <v>13501</v>
      </c>
      <c r="BP31" s="17">
        <v>2</v>
      </c>
      <c r="BQ31" s="17">
        <v>27002</v>
      </c>
      <c r="BR31" s="17" t="s">
        <v>19</v>
      </c>
      <c r="BS31" s="18"/>
      <c r="BT31" s="15">
        <v>45274</v>
      </c>
      <c r="BU31" s="16">
        <v>12.5</v>
      </c>
      <c r="BV31" s="17">
        <v>13548</v>
      </c>
      <c r="BW31" s="17">
        <v>2</v>
      </c>
      <c r="BX31" s="17">
        <v>27096</v>
      </c>
      <c r="BY31" s="17" t="s">
        <v>19</v>
      </c>
      <c r="BZ31" s="18"/>
      <c r="CA31" s="15">
        <v>45275</v>
      </c>
      <c r="CB31" s="16">
        <v>12.5</v>
      </c>
      <c r="CC31" s="17">
        <v>13318</v>
      </c>
      <c r="CD31" s="17">
        <v>2</v>
      </c>
      <c r="CE31" s="17">
        <v>26636</v>
      </c>
      <c r="CF31" s="17" t="s">
        <v>19</v>
      </c>
      <c r="CG31" s="18"/>
      <c r="CH31" s="15">
        <v>45276</v>
      </c>
      <c r="CI31" s="16">
        <v>9.5</v>
      </c>
      <c r="CJ31" s="17">
        <v>10541</v>
      </c>
      <c r="CK31" s="17">
        <v>2</v>
      </c>
      <c r="CL31" s="17">
        <v>21082</v>
      </c>
      <c r="CM31" s="17" t="s">
        <v>19</v>
      </c>
      <c r="CN31" s="18"/>
      <c r="CO31" s="15"/>
      <c r="CP31" s="16"/>
      <c r="CQ31" s="17"/>
      <c r="CR31" s="17"/>
      <c r="CS31" s="17"/>
      <c r="CT31" s="17"/>
      <c r="CU31" s="18"/>
      <c r="CV31" s="15"/>
      <c r="CW31" s="16"/>
      <c r="CX31" s="17"/>
      <c r="CY31" s="17"/>
      <c r="CZ31" s="17"/>
      <c r="DA31" s="17"/>
      <c r="DB31" s="18"/>
      <c r="DC31" s="15"/>
      <c r="DD31" s="16"/>
      <c r="DE31" s="17"/>
      <c r="DF31" s="17"/>
      <c r="DG31" s="17"/>
      <c r="DH31" s="17"/>
      <c r="DI31" s="18"/>
      <c r="DJ31" s="15"/>
      <c r="DK31" s="16"/>
      <c r="DL31" s="17"/>
      <c r="DM31" s="17"/>
      <c r="DN31" s="17"/>
      <c r="DO31" s="17"/>
      <c r="DP31" s="18"/>
      <c r="DQ31" s="15"/>
      <c r="DR31" s="16"/>
      <c r="DS31" s="17"/>
      <c r="DT31" s="17"/>
      <c r="DU31" s="17"/>
      <c r="DV31" s="17"/>
      <c r="DW31" s="18"/>
      <c r="DX31" s="15"/>
      <c r="DY31" s="16"/>
      <c r="DZ31" s="17"/>
      <c r="EA31" s="17"/>
      <c r="EB31" s="17"/>
      <c r="EC31" s="17"/>
      <c r="ED31" s="18"/>
      <c r="EE31" s="15"/>
      <c r="EF31" s="16"/>
      <c r="EG31" s="17"/>
      <c r="EH31" s="17"/>
      <c r="EI31" s="17"/>
      <c r="EJ31" s="17"/>
      <c r="EK31" s="18"/>
      <c r="EL31" s="15"/>
      <c r="EM31" s="16"/>
      <c r="EN31" s="17"/>
      <c r="EO31" s="17"/>
      <c r="EP31" s="17"/>
      <c r="EQ31" s="17"/>
      <c r="ER31" s="18"/>
      <c r="ES31" s="15"/>
      <c r="ET31" s="16"/>
      <c r="EU31" s="17"/>
      <c r="EV31" s="17"/>
      <c r="EW31" s="17"/>
      <c r="EX31" s="17"/>
      <c r="EY31" s="18"/>
      <c r="EZ31" s="15"/>
      <c r="FA31" s="16"/>
      <c r="FB31" s="17"/>
      <c r="FC31" s="17"/>
      <c r="FD31" s="17"/>
      <c r="FE31" s="17"/>
      <c r="FF31" s="18"/>
      <c r="FG31" s="15"/>
      <c r="FH31" s="16"/>
      <c r="FI31" s="17"/>
      <c r="FJ31" s="17"/>
      <c r="FK31" s="17"/>
      <c r="FL31" s="17"/>
      <c r="FM31" s="18"/>
      <c r="FN31" s="15"/>
      <c r="FO31" s="16"/>
      <c r="FP31" s="17"/>
      <c r="FQ31" s="17"/>
      <c r="FR31" s="17"/>
      <c r="FS31" s="17"/>
      <c r="FT31" s="18"/>
      <c r="FU31" s="15"/>
      <c r="FV31" s="16"/>
      <c r="FW31" s="17"/>
      <c r="FX31" s="17"/>
      <c r="FY31" s="17"/>
      <c r="FZ31" s="17"/>
      <c r="GA31" s="18"/>
      <c r="GB31" s="15"/>
      <c r="GC31" s="16"/>
      <c r="GD31" s="17"/>
      <c r="GE31" s="17"/>
      <c r="GF31" s="17"/>
      <c r="GG31" s="17"/>
      <c r="GH31" s="18"/>
      <c r="GI31" s="15"/>
      <c r="GJ31" s="16"/>
      <c r="GK31" s="17"/>
      <c r="GL31" s="17"/>
      <c r="GM31" s="17"/>
      <c r="GN31" s="17"/>
      <c r="GO31" s="18"/>
      <c r="GP31" s="15"/>
      <c r="GQ31" s="16"/>
      <c r="GR31" s="17"/>
      <c r="GS31" s="17"/>
      <c r="GT31" s="17"/>
      <c r="GU31" s="17"/>
      <c r="GV31" s="18"/>
      <c r="GW31" s="15"/>
      <c r="GX31" s="16"/>
      <c r="GY31" s="17"/>
      <c r="GZ31" s="17"/>
      <c r="HA31" s="17"/>
      <c r="HB31" s="17"/>
      <c r="HC31" s="18"/>
    </row>
    <row r="32" spans="1:211">
      <c r="A32" s="30" t="s">
        <v>56</v>
      </c>
      <c r="B32" s="15">
        <v>45261</v>
      </c>
      <c r="C32" s="16">
        <v>12.5</v>
      </c>
      <c r="D32" s="17">
        <v>11643</v>
      </c>
      <c r="E32" s="17">
        <v>2</v>
      </c>
      <c r="F32" s="17">
        <v>23286</v>
      </c>
      <c r="G32" s="17" t="s">
        <v>19</v>
      </c>
      <c r="H32" s="18"/>
      <c r="I32" s="15">
        <v>45262</v>
      </c>
      <c r="J32" s="16">
        <v>7.5</v>
      </c>
      <c r="K32" s="17">
        <v>6813</v>
      </c>
      <c r="L32" s="17">
        <v>2</v>
      </c>
      <c r="M32" s="17">
        <v>13626</v>
      </c>
      <c r="N32" s="17" t="s">
        <v>19</v>
      </c>
      <c r="O32" s="18"/>
      <c r="P32" s="15">
        <v>45264</v>
      </c>
      <c r="Q32" s="16">
        <v>12.5</v>
      </c>
      <c r="R32" s="17">
        <v>11348</v>
      </c>
      <c r="S32" s="17">
        <v>2</v>
      </c>
      <c r="T32" s="17">
        <v>22696</v>
      </c>
      <c r="U32" s="17" t="s">
        <v>19</v>
      </c>
      <c r="V32" s="18"/>
      <c r="W32" s="15">
        <v>45265</v>
      </c>
      <c r="X32" s="16">
        <v>12.5</v>
      </c>
      <c r="Y32" s="17">
        <v>11624</v>
      </c>
      <c r="Z32" s="17">
        <v>2</v>
      </c>
      <c r="AA32" s="17">
        <v>23248</v>
      </c>
      <c r="AB32" s="17" t="s">
        <v>19</v>
      </c>
      <c r="AC32" s="18"/>
      <c r="AD32" s="15">
        <v>45266</v>
      </c>
      <c r="AE32" s="16">
        <v>9</v>
      </c>
      <c r="AF32" s="17">
        <v>8340</v>
      </c>
      <c r="AG32" s="17">
        <v>2</v>
      </c>
      <c r="AH32" s="17">
        <v>16680</v>
      </c>
      <c r="AI32" s="17" t="s">
        <v>19</v>
      </c>
      <c r="AJ32" s="18"/>
      <c r="AK32" s="15"/>
      <c r="AL32" s="16"/>
      <c r="AM32" s="17"/>
      <c r="AN32" s="17"/>
      <c r="AO32" s="17"/>
      <c r="AP32" s="17"/>
      <c r="AQ32" s="18"/>
      <c r="AR32" s="15"/>
      <c r="AS32" s="16"/>
      <c r="AT32" s="17"/>
      <c r="AU32" s="17"/>
      <c r="AV32" s="17"/>
      <c r="AW32" s="17"/>
      <c r="AX32" s="18"/>
      <c r="AY32" s="15"/>
      <c r="AZ32" s="16"/>
      <c r="BA32" s="17"/>
      <c r="BB32" s="17"/>
      <c r="BC32" s="17"/>
      <c r="BD32" s="17"/>
      <c r="BE32" s="18"/>
      <c r="BF32" s="15"/>
      <c r="BG32" s="16"/>
      <c r="BH32" s="17"/>
      <c r="BI32" s="17"/>
      <c r="BJ32" s="17"/>
      <c r="BK32" s="17"/>
      <c r="BL32" s="18"/>
      <c r="BM32" s="15"/>
      <c r="BN32" s="16"/>
      <c r="BO32" s="17"/>
      <c r="BP32" s="17"/>
      <c r="BQ32" s="17"/>
      <c r="BR32" s="17"/>
      <c r="BS32" s="18"/>
      <c r="BT32" s="15"/>
      <c r="BU32" s="16"/>
      <c r="BV32" s="17"/>
      <c r="BW32" s="17"/>
      <c r="BX32" s="17"/>
      <c r="BY32" s="17"/>
      <c r="BZ32" s="18"/>
      <c r="CA32" s="15"/>
      <c r="CB32" s="16"/>
      <c r="CC32" s="17"/>
      <c r="CD32" s="17"/>
      <c r="CE32" s="17"/>
      <c r="CF32" s="17"/>
      <c r="CG32" s="18"/>
      <c r="CH32" s="15"/>
      <c r="CI32" s="16"/>
      <c r="CJ32" s="17"/>
      <c r="CK32" s="17"/>
      <c r="CL32" s="17"/>
      <c r="CM32" s="17"/>
      <c r="CN32" s="18"/>
      <c r="CO32" s="15"/>
      <c r="CP32" s="16"/>
      <c r="CQ32" s="17"/>
      <c r="CR32" s="17"/>
      <c r="CS32" s="17"/>
      <c r="CT32" s="17"/>
      <c r="CU32" s="18"/>
      <c r="CV32" s="15"/>
      <c r="CW32" s="16"/>
      <c r="CX32" s="17"/>
      <c r="CY32" s="17"/>
      <c r="CZ32" s="17"/>
      <c r="DA32" s="17"/>
      <c r="DB32" s="18"/>
      <c r="DC32" s="15"/>
      <c r="DD32" s="16"/>
      <c r="DE32" s="17"/>
      <c r="DF32" s="17"/>
      <c r="DG32" s="17"/>
      <c r="DH32" s="17"/>
      <c r="DI32" s="18"/>
      <c r="DJ32" s="15"/>
      <c r="DK32" s="16"/>
      <c r="DL32" s="17"/>
      <c r="DM32" s="17"/>
      <c r="DN32" s="17"/>
      <c r="DO32" s="17"/>
      <c r="DP32" s="18"/>
      <c r="DQ32" s="15"/>
      <c r="DR32" s="16"/>
      <c r="DS32" s="17"/>
      <c r="DT32" s="17"/>
      <c r="DU32" s="17"/>
      <c r="DV32" s="17"/>
      <c r="DW32" s="18"/>
      <c r="DX32" s="15"/>
      <c r="DY32" s="16"/>
      <c r="DZ32" s="17"/>
      <c r="EA32" s="17"/>
      <c r="EB32" s="17"/>
      <c r="EC32" s="17"/>
      <c r="ED32" s="18"/>
      <c r="EE32" s="15"/>
      <c r="EF32" s="16"/>
      <c r="EG32" s="17"/>
      <c r="EH32" s="17"/>
      <c r="EI32" s="17"/>
      <c r="EJ32" s="17"/>
      <c r="EK32" s="18"/>
      <c r="EL32" s="15"/>
      <c r="EM32" s="16"/>
      <c r="EN32" s="17"/>
      <c r="EO32" s="17"/>
      <c r="EP32" s="17"/>
      <c r="EQ32" s="17"/>
      <c r="ER32" s="18"/>
      <c r="ES32" s="15"/>
      <c r="ET32" s="16"/>
      <c r="EU32" s="17"/>
      <c r="EV32" s="17"/>
      <c r="EW32" s="17"/>
      <c r="EX32" s="17"/>
      <c r="EY32" s="18"/>
      <c r="EZ32" s="15"/>
      <c r="FA32" s="16"/>
      <c r="FB32" s="17"/>
      <c r="FC32" s="17"/>
      <c r="FD32" s="17"/>
      <c r="FE32" s="17"/>
      <c r="FF32" s="18"/>
      <c r="FG32" s="15"/>
      <c r="FH32" s="16"/>
      <c r="FI32" s="17"/>
      <c r="FJ32" s="17"/>
      <c r="FK32" s="17"/>
      <c r="FL32" s="17"/>
      <c r="FM32" s="18"/>
      <c r="FN32" s="15"/>
      <c r="FO32" s="16"/>
      <c r="FP32" s="17"/>
      <c r="FQ32" s="17"/>
      <c r="FR32" s="17"/>
      <c r="FS32" s="17"/>
      <c r="FT32" s="18"/>
      <c r="FU32" s="15"/>
      <c r="FV32" s="16"/>
      <c r="FW32" s="17"/>
      <c r="FX32" s="17"/>
      <c r="FY32" s="17"/>
      <c r="FZ32" s="17"/>
      <c r="GA32" s="18"/>
      <c r="GB32" s="15"/>
      <c r="GC32" s="16"/>
      <c r="GD32" s="17"/>
      <c r="GE32" s="17"/>
      <c r="GF32" s="17"/>
      <c r="GG32" s="17"/>
      <c r="GH32" s="18"/>
      <c r="GI32" s="15"/>
      <c r="GJ32" s="16"/>
      <c r="GK32" s="17"/>
      <c r="GL32" s="17"/>
      <c r="GM32" s="17"/>
      <c r="GN32" s="17"/>
      <c r="GO32" s="18"/>
      <c r="GP32" s="15"/>
      <c r="GQ32" s="16"/>
      <c r="GR32" s="17"/>
      <c r="GS32" s="17"/>
      <c r="GT32" s="17"/>
      <c r="GU32" s="17"/>
      <c r="GV32" s="18"/>
      <c r="GW32" s="15"/>
      <c r="GX32" s="16"/>
      <c r="GY32" s="17"/>
      <c r="GZ32" s="17"/>
      <c r="HA32" s="17"/>
      <c r="HB32" s="17"/>
      <c r="HC32" s="18"/>
    </row>
    <row r="33" spans="1:211">
      <c r="A33" s="30" t="s">
        <v>57</v>
      </c>
      <c r="B33" s="15">
        <v>45261</v>
      </c>
      <c r="C33" s="16">
        <v>10.5</v>
      </c>
      <c r="D33" s="17">
        <v>8649</v>
      </c>
      <c r="E33" s="17">
        <v>2</v>
      </c>
      <c r="F33" s="17">
        <v>17298</v>
      </c>
      <c r="G33" s="17" t="s">
        <v>19</v>
      </c>
      <c r="H33" s="18"/>
      <c r="I33" s="15">
        <v>45264</v>
      </c>
      <c r="J33" s="16">
        <v>11.5</v>
      </c>
      <c r="K33" s="17">
        <v>9895</v>
      </c>
      <c r="L33" s="17">
        <v>2</v>
      </c>
      <c r="M33" s="17">
        <v>19790</v>
      </c>
      <c r="N33" s="17" t="s">
        <v>19</v>
      </c>
      <c r="O33" s="18"/>
      <c r="P33" s="15">
        <v>45265</v>
      </c>
      <c r="Q33" s="16">
        <v>12.5</v>
      </c>
      <c r="R33" s="17">
        <v>10352</v>
      </c>
      <c r="S33" s="17">
        <v>2</v>
      </c>
      <c r="T33" s="17">
        <v>20704</v>
      </c>
      <c r="U33" s="17" t="s">
        <v>19</v>
      </c>
      <c r="V33" s="18"/>
      <c r="W33" s="15">
        <v>45266</v>
      </c>
      <c r="X33" s="16">
        <v>10.5</v>
      </c>
      <c r="Y33" s="17">
        <v>7104</v>
      </c>
      <c r="Z33" s="17">
        <v>2</v>
      </c>
      <c r="AA33" s="17">
        <v>14208</v>
      </c>
      <c r="AB33" s="17" t="s">
        <v>19</v>
      </c>
      <c r="AC33" s="18"/>
      <c r="AD33" s="15">
        <v>45267</v>
      </c>
      <c r="AE33" s="16">
        <v>10.5</v>
      </c>
      <c r="AF33" s="17">
        <v>8587</v>
      </c>
      <c r="AG33" s="17">
        <v>2</v>
      </c>
      <c r="AH33" s="17">
        <v>17174</v>
      </c>
      <c r="AI33" s="17" t="s">
        <v>19</v>
      </c>
      <c r="AJ33" s="18"/>
      <c r="AK33" s="15"/>
      <c r="AL33" s="16"/>
      <c r="AM33" s="17"/>
      <c r="AN33" s="17"/>
      <c r="AO33" s="17"/>
      <c r="AP33" s="17"/>
      <c r="AQ33" s="18"/>
      <c r="AR33" s="15"/>
      <c r="AS33" s="16"/>
      <c r="AT33" s="17"/>
      <c r="AU33" s="17"/>
      <c r="AV33" s="17"/>
      <c r="AW33" s="17"/>
      <c r="AX33" s="18"/>
      <c r="AY33" s="15"/>
      <c r="AZ33" s="16"/>
      <c r="BA33" s="17"/>
      <c r="BB33" s="17"/>
      <c r="BC33" s="17"/>
      <c r="BD33" s="17"/>
      <c r="BE33" s="18"/>
      <c r="BF33" s="15"/>
      <c r="BG33" s="16"/>
      <c r="BH33" s="17"/>
      <c r="BI33" s="17"/>
      <c r="BJ33" s="17"/>
      <c r="BK33" s="17"/>
      <c r="BL33" s="18"/>
      <c r="BM33" s="15"/>
      <c r="BN33" s="16"/>
      <c r="BO33" s="17"/>
      <c r="BP33" s="17"/>
      <c r="BQ33" s="17"/>
      <c r="BR33" s="17"/>
      <c r="BS33" s="18"/>
      <c r="BT33" s="15"/>
      <c r="BU33" s="16"/>
      <c r="BV33" s="17"/>
      <c r="BW33" s="17"/>
      <c r="BX33" s="17"/>
      <c r="BY33" s="17"/>
      <c r="BZ33" s="18"/>
      <c r="CA33" s="15"/>
      <c r="CB33" s="16"/>
      <c r="CC33" s="17"/>
      <c r="CD33" s="17"/>
      <c r="CE33" s="17"/>
      <c r="CF33" s="17"/>
      <c r="CG33" s="18"/>
      <c r="CH33" s="15"/>
      <c r="CI33" s="16"/>
      <c r="CJ33" s="17"/>
      <c r="CK33" s="17"/>
      <c r="CL33" s="17"/>
      <c r="CM33" s="17"/>
      <c r="CN33" s="18"/>
      <c r="CO33" s="15"/>
      <c r="CP33" s="16"/>
      <c r="CQ33" s="17"/>
      <c r="CR33" s="17"/>
      <c r="CS33" s="17"/>
      <c r="CT33" s="17"/>
      <c r="CU33" s="18"/>
      <c r="CV33" s="15"/>
      <c r="CW33" s="16"/>
      <c r="CX33" s="17"/>
      <c r="CY33" s="17"/>
      <c r="CZ33" s="17"/>
      <c r="DA33" s="17"/>
      <c r="DB33" s="18"/>
      <c r="DC33" s="15"/>
      <c r="DD33" s="16"/>
      <c r="DE33" s="17"/>
      <c r="DF33" s="17"/>
      <c r="DG33" s="17"/>
      <c r="DH33" s="17"/>
      <c r="DI33" s="18"/>
      <c r="DJ33" s="15"/>
      <c r="DK33" s="16"/>
      <c r="DL33" s="17"/>
      <c r="DM33" s="17"/>
      <c r="DN33" s="17"/>
      <c r="DO33" s="17"/>
      <c r="DP33" s="18"/>
      <c r="DQ33" s="15"/>
      <c r="DR33" s="16"/>
      <c r="DS33" s="17"/>
      <c r="DT33" s="17"/>
      <c r="DU33" s="17"/>
      <c r="DV33" s="17"/>
      <c r="DW33" s="18"/>
      <c r="DX33" s="15"/>
      <c r="DY33" s="16"/>
      <c r="DZ33" s="17"/>
      <c r="EA33" s="17"/>
      <c r="EB33" s="17"/>
      <c r="EC33" s="17"/>
      <c r="ED33" s="18"/>
      <c r="EE33" s="15"/>
      <c r="EF33" s="16"/>
      <c r="EG33" s="17"/>
      <c r="EH33" s="17"/>
      <c r="EI33" s="17"/>
      <c r="EJ33" s="17"/>
      <c r="EK33" s="18"/>
      <c r="EL33" s="15"/>
      <c r="EM33" s="16"/>
      <c r="EN33" s="17"/>
      <c r="EO33" s="17"/>
      <c r="EP33" s="17"/>
      <c r="EQ33" s="17"/>
      <c r="ER33" s="18"/>
      <c r="ES33" s="15"/>
      <c r="ET33" s="16"/>
      <c r="EU33" s="17"/>
      <c r="EV33" s="17"/>
      <c r="EW33" s="17"/>
      <c r="EX33" s="17"/>
      <c r="EY33" s="18"/>
      <c r="EZ33" s="15"/>
      <c r="FA33" s="16"/>
      <c r="FB33" s="17"/>
      <c r="FC33" s="17"/>
      <c r="FD33" s="17"/>
      <c r="FE33" s="17"/>
      <c r="FF33" s="18"/>
      <c r="FG33" s="15"/>
      <c r="FH33" s="16"/>
      <c r="FI33" s="17"/>
      <c r="FJ33" s="17"/>
      <c r="FK33" s="17"/>
      <c r="FL33" s="17"/>
      <c r="FM33" s="18"/>
      <c r="FN33" s="15"/>
      <c r="FO33" s="16"/>
      <c r="FP33" s="17"/>
      <c r="FQ33" s="17"/>
      <c r="FR33" s="17"/>
      <c r="FS33" s="17"/>
      <c r="FT33" s="18"/>
      <c r="FU33" s="15"/>
      <c r="FV33" s="16"/>
      <c r="FW33" s="17"/>
      <c r="FX33" s="17"/>
      <c r="FY33" s="17"/>
      <c r="FZ33" s="17"/>
      <c r="GA33" s="18"/>
      <c r="GB33" s="15"/>
      <c r="GC33" s="16"/>
      <c r="GD33" s="17"/>
      <c r="GE33" s="17"/>
      <c r="GF33" s="17"/>
      <c r="GG33" s="17"/>
      <c r="GH33" s="18"/>
      <c r="GI33" s="15"/>
      <c r="GJ33" s="16"/>
      <c r="GK33" s="17"/>
      <c r="GL33" s="17"/>
      <c r="GM33" s="17"/>
      <c r="GN33" s="17"/>
      <c r="GO33" s="18"/>
      <c r="GP33" s="15"/>
      <c r="GQ33" s="16"/>
      <c r="GR33" s="17"/>
      <c r="GS33" s="17"/>
      <c r="GT33" s="17"/>
      <c r="GU33" s="17"/>
      <c r="GV33" s="18"/>
      <c r="GW33" s="15"/>
      <c r="GX33" s="16"/>
      <c r="GY33" s="17"/>
      <c r="GZ33" s="17"/>
      <c r="HA33" s="17"/>
      <c r="HB33" s="17"/>
      <c r="HC33" s="18"/>
    </row>
    <row r="34" spans="1:211">
      <c r="A34" s="30" t="s">
        <v>58</v>
      </c>
      <c r="B34" s="15"/>
      <c r="C34" s="16"/>
      <c r="D34" s="17"/>
      <c r="E34" s="17"/>
      <c r="F34" s="17"/>
      <c r="G34" s="17"/>
      <c r="H34" s="18"/>
      <c r="I34" s="15"/>
      <c r="J34" s="16"/>
      <c r="K34" s="17"/>
      <c r="L34" s="17"/>
      <c r="M34" s="17"/>
      <c r="N34" s="17"/>
      <c r="O34" s="18"/>
      <c r="P34" s="15"/>
      <c r="Q34" s="16"/>
      <c r="R34" s="17"/>
      <c r="S34" s="17"/>
      <c r="T34" s="17"/>
      <c r="U34" s="17"/>
      <c r="V34" s="18"/>
      <c r="W34" s="15"/>
      <c r="X34" s="16"/>
      <c r="Y34" s="17"/>
      <c r="Z34" s="17"/>
      <c r="AA34" s="17"/>
      <c r="AB34" s="17"/>
      <c r="AC34" s="18"/>
      <c r="AD34" s="15"/>
      <c r="AE34" s="16"/>
      <c r="AF34" s="17"/>
      <c r="AG34" s="17"/>
      <c r="AH34" s="17"/>
      <c r="AI34" s="17"/>
      <c r="AJ34" s="18"/>
      <c r="AK34" s="15"/>
      <c r="AL34" s="16"/>
      <c r="AM34" s="17"/>
      <c r="AN34" s="17"/>
      <c r="AO34" s="17"/>
      <c r="AP34" s="17"/>
      <c r="AQ34" s="18"/>
      <c r="AR34" s="15"/>
      <c r="AS34" s="16"/>
      <c r="AT34" s="17"/>
      <c r="AU34" s="17"/>
      <c r="AV34" s="17"/>
      <c r="AW34" s="17"/>
      <c r="AX34" s="18"/>
      <c r="AY34" s="15"/>
      <c r="AZ34" s="16"/>
      <c r="BA34" s="17"/>
      <c r="BB34" s="17"/>
      <c r="BC34" s="17"/>
      <c r="BD34" s="17"/>
      <c r="BE34" s="18"/>
      <c r="BF34" s="15"/>
      <c r="BG34" s="16"/>
      <c r="BH34" s="17"/>
      <c r="BI34" s="17"/>
      <c r="BJ34" s="17"/>
      <c r="BK34" s="17"/>
      <c r="BL34" s="18"/>
      <c r="BM34" s="15"/>
      <c r="BN34" s="16"/>
      <c r="BO34" s="17"/>
      <c r="BP34" s="17"/>
      <c r="BQ34" s="17"/>
      <c r="BR34" s="17"/>
      <c r="BS34" s="18"/>
      <c r="BT34" s="15"/>
      <c r="BU34" s="16"/>
      <c r="BV34" s="17"/>
      <c r="BW34" s="17"/>
      <c r="BX34" s="17"/>
      <c r="BY34" s="17"/>
      <c r="BZ34" s="18"/>
      <c r="CA34" s="15"/>
      <c r="CB34" s="16"/>
      <c r="CC34" s="17"/>
      <c r="CD34" s="17"/>
      <c r="CE34" s="17"/>
      <c r="CF34" s="17"/>
      <c r="CG34" s="18"/>
      <c r="CH34" s="15"/>
      <c r="CI34" s="16"/>
      <c r="CJ34" s="17"/>
      <c r="CK34" s="17"/>
      <c r="CL34" s="17"/>
      <c r="CM34" s="17"/>
      <c r="CN34" s="18"/>
      <c r="CO34" s="15"/>
      <c r="CP34" s="16"/>
      <c r="CQ34" s="17"/>
      <c r="CR34" s="17"/>
      <c r="CS34" s="17"/>
      <c r="CT34" s="17"/>
      <c r="CU34" s="18"/>
      <c r="CV34" s="15"/>
      <c r="CW34" s="16"/>
      <c r="CX34" s="17"/>
      <c r="CY34" s="17"/>
      <c r="CZ34" s="17"/>
      <c r="DA34" s="17"/>
      <c r="DB34" s="18"/>
      <c r="DC34" s="15"/>
      <c r="DD34" s="16"/>
      <c r="DE34" s="17"/>
      <c r="DF34" s="17"/>
      <c r="DG34" s="17"/>
      <c r="DH34" s="17"/>
      <c r="DI34" s="18"/>
      <c r="DJ34" s="15"/>
      <c r="DK34" s="16"/>
      <c r="DL34" s="17"/>
      <c r="DM34" s="17"/>
      <c r="DN34" s="17"/>
      <c r="DO34" s="17"/>
      <c r="DP34" s="18"/>
      <c r="DQ34" s="15"/>
      <c r="DR34" s="16"/>
      <c r="DS34" s="17"/>
      <c r="DT34" s="17"/>
      <c r="DU34" s="17"/>
      <c r="DV34" s="17"/>
      <c r="DW34" s="18"/>
      <c r="DX34" s="15"/>
      <c r="DY34" s="16"/>
      <c r="DZ34" s="17"/>
      <c r="EA34" s="17"/>
      <c r="EB34" s="17"/>
      <c r="EC34" s="17"/>
      <c r="ED34" s="18"/>
      <c r="EE34" s="15"/>
      <c r="EF34" s="16"/>
      <c r="EG34" s="17"/>
      <c r="EH34" s="17"/>
      <c r="EI34" s="17"/>
      <c r="EJ34" s="17"/>
      <c r="EK34" s="18"/>
      <c r="EL34" s="15"/>
      <c r="EM34" s="16"/>
      <c r="EN34" s="17"/>
      <c r="EO34" s="17"/>
      <c r="EP34" s="17"/>
      <c r="EQ34" s="17"/>
      <c r="ER34" s="18"/>
      <c r="ES34" s="15"/>
      <c r="ET34" s="16"/>
      <c r="EU34" s="17"/>
      <c r="EV34" s="17"/>
      <c r="EW34" s="17"/>
      <c r="EX34" s="17"/>
      <c r="EY34" s="18"/>
      <c r="EZ34" s="15"/>
      <c r="FA34" s="16"/>
      <c r="FB34" s="17"/>
      <c r="FC34" s="17"/>
      <c r="FD34" s="17"/>
      <c r="FE34" s="17"/>
      <c r="FF34" s="18"/>
      <c r="FG34" s="15"/>
      <c r="FH34" s="16"/>
      <c r="FI34" s="17"/>
      <c r="FJ34" s="17"/>
      <c r="FK34" s="17"/>
      <c r="FL34" s="17"/>
      <c r="FM34" s="18"/>
      <c r="FN34" s="15"/>
      <c r="FO34" s="16"/>
      <c r="FP34" s="17"/>
      <c r="FQ34" s="17"/>
      <c r="FR34" s="17"/>
      <c r="FS34" s="17"/>
      <c r="FT34" s="18"/>
      <c r="FU34" s="15"/>
      <c r="FV34" s="16"/>
      <c r="FW34" s="17"/>
      <c r="FX34" s="17"/>
      <c r="FY34" s="17"/>
      <c r="FZ34" s="17"/>
      <c r="GA34" s="18"/>
      <c r="GB34" s="15"/>
      <c r="GC34" s="16"/>
      <c r="GD34" s="17"/>
      <c r="GE34" s="17"/>
      <c r="GF34" s="17"/>
      <c r="GG34" s="17"/>
      <c r="GH34" s="18"/>
      <c r="GI34" s="15"/>
      <c r="GJ34" s="16"/>
      <c r="GK34" s="17"/>
      <c r="GL34" s="17"/>
      <c r="GM34" s="17"/>
      <c r="GN34" s="17"/>
      <c r="GO34" s="18"/>
      <c r="GP34" s="15"/>
      <c r="GQ34" s="16"/>
      <c r="GR34" s="17"/>
      <c r="GS34" s="17"/>
      <c r="GT34" s="17"/>
      <c r="GU34" s="17"/>
      <c r="GV34" s="18"/>
      <c r="GW34" s="15"/>
      <c r="GX34" s="16"/>
      <c r="GY34" s="17"/>
      <c r="GZ34" s="17"/>
      <c r="HA34" s="17"/>
      <c r="HB34" s="17"/>
      <c r="HC34" s="18"/>
    </row>
    <row r="35" spans="1:211">
      <c r="A35" s="30" t="s">
        <v>59</v>
      </c>
      <c r="B35" s="15"/>
      <c r="C35" s="16"/>
      <c r="D35" s="17"/>
      <c r="E35" s="17"/>
      <c r="F35" s="17"/>
      <c r="G35" s="17"/>
      <c r="H35" s="18"/>
      <c r="I35" s="15"/>
      <c r="J35" s="16"/>
      <c r="K35" s="17"/>
      <c r="L35" s="17"/>
      <c r="M35" s="17"/>
      <c r="N35" s="17"/>
      <c r="O35" s="18"/>
      <c r="P35" s="15"/>
      <c r="Q35" s="16"/>
      <c r="R35" s="17"/>
      <c r="S35" s="17"/>
      <c r="T35" s="17"/>
      <c r="U35" s="17"/>
      <c r="V35" s="18"/>
      <c r="W35" s="15"/>
      <c r="X35" s="16"/>
      <c r="Y35" s="17"/>
      <c r="Z35" s="17"/>
      <c r="AA35" s="17"/>
      <c r="AB35" s="17"/>
      <c r="AC35" s="18"/>
      <c r="AD35" s="15"/>
      <c r="AE35" s="16"/>
      <c r="AF35" s="17"/>
      <c r="AG35" s="17"/>
      <c r="AH35" s="17"/>
      <c r="AI35" s="17"/>
      <c r="AJ35" s="18"/>
      <c r="AK35" s="15"/>
      <c r="AL35" s="16"/>
      <c r="AM35" s="17"/>
      <c r="AN35" s="17"/>
      <c r="AO35" s="17"/>
      <c r="AP35" s="17"/>
      <c r="AQ35" s="18"/>
      <c r="AR35" s="15"/>
      <c r="AS35" s="16"/>
      <c r="AT35" s="17"/>
      <c r="AU35" s="17"/>
      <c r="AV35" s="17"/>
      <c r="AW35" s="17"/>
      <c r="AX35" s="18"/>
      <c r="AY35" s="15"/>
      <c r="AZ35" s="16"/>
      <c r="BA35" s="17"/>
      <c r="BB35" s="17"/>
      <c r="BC35" s="17"/>
      <c r="BD35" s="17"/>
      <c r="BE35" s="18"/>
      <c r="BF35" s="15"/>
      <c r="BG35" s="16"/>
      <c r="BH35" s="17"/>
      <c r="BI35" s="17"/>
      <c r="BJ35" s="17"/>
      <c r="BK35" s="17"/>
      <c r="BL35" s="18"/>
      <c r="BM35" s="15"/>
      <c r="BN35" s="16"/>
      <c r="BO35" s="17"/>
      <c r="BP35" s="17"/>
      <c r="BQ35" s="17"/>
      <c r="BR35" s="17"/>
      <c r="BS35" s="18"/>
      <c r="BT35" s="15"/>
      <c r="BU35" s="16"/>
      <c r="BV35" s="17"/>
      <c r="BW35" s="17"/>
      <c r="BX35" s="17"/>
      <c r="BY35" s="17"/>
      <c r="BZ35" s="18"/>
      <c r="CA35" s="15"/>
      <c r="CB35" s="16"/>
      <c r="CC35" s="17"/>
      <c r="CD35" s="17"/>
      <c r="CE35" s="17"/>
      <c r="CF35" s="17"/>
      <c r="CG35" s="18"/>
      <c r="CH35" s="15"/>
      <c r="CI35" s="16"/>
      <c r="CJ35" s="17"/>
      <c r="CK35" s="17"/>
      <c r="CL35" s="17"/>
      <c r="CM35" s="17"/>
      <c r="CN35" s="18"/>
      <c r="CO35" s="15"/>
      <c r="CP35" s="16"/>
      <c r="CQ35" s="17"/>
      <c r="CR35" s="17"/>
      <c r="CS35" s="17"/>
      <c r="CT35" s="17"/>
      <c r="CU35" s="18"/>
      <c r="CV35" s="15"/>
      <c r="CW35" s="16"/>
      <c r="CX35" s="17"/>
      <c r="CY35" s="17"/>
      <c r="CZ35" s="17"/>
      <c r="DA35" s="17"/>
      <c r="DB35" s="18"/>
      <c r="DC35" s="15"/>
      <c r="DD35" s="16"/>
      <c r="DE35" s="17"/>
      <c r="DF35" s="17"/>
      <c r="DG35" s="17"/>
      <c r="DH35" s="17"/>
      <c r="DI35" s="18"/>
      <c r="DJ35" s="15"/>
      <c r="DK35" s="16"/>
      <c r="DL35" s="17"/>
      <c r="DM35" s="17"/>
      <c r="DN35" s="17"/>
      <c r="DO35" s="17"/>
      <c r="DP35" s="18"/>
      <c r="DQ35" s="15"/>
      <c r="DR35" s="16"/>
      <c r="DS35" s="17"/>
      <c r="DT35" s="17"/>
      <c r="DU35" s="17"/>
      <c r="DV35" s="17"/>
      <c r="DW35" s="18"/>
      <c r="DX35" s="15"/>
      <c r="DY35" s="16"/>
      <c r="DZ35" s="17"/>
      <c r="EA35" s="17"/>
      <c r="EB35" s="17"/>
      <c r="EC35" s="17"/>
      <c r="ED35" s="18"/>
      <c r="EE35" s="15"/>
      <c r="EF35" s="16"/>
      <c r="EG35" s="17"/>
      <c r="EH35" s="17"/>
      <c r="EI35" s="17"/>
      <c r="EJ35" s="17"/>
      <c r="EK35" s="18"/>
      <c r="EL35" s="15"/>
      <c r="EM35" s="16"/>
      <c r="EN35" s="17"/>
      <c r="EO35" s="17"/>
      <c r="EP35" s="17"/>
      <c r="EQ35" s="17"/>
      <c r="ER35" s="18"/>
      <c r="ES35" s="15"/>
      <c r="ET35" s="16"/>
      <c r="EU35" s="17"/>
      <c r="EV35" s="17"/>
      <c r="EW35" s="17"/>
      <c r="EX35" s="17"/>
      <c r="EY35" s="18"/>
      <c r="EZ35" s="15"/>
      <c r="FA35" s="16"/>
      <c r="FB35" s="17"/>
      <c r="FC35" s="17"/>
      <c r="FD35" s="17"/>
      <c r="FE35" s="17"/>
      <c r="FF35" s="18"/>
      <c r="FG35" s="15"/>
      <c r="FH35" s="16"/>
      <c r="FI35" s="17"/>
      <c r="FJ35" s="17"/>
      <c r="FK35" s="17"/>
      <c r="FL35" s="17"/>
      <c r="FM35" s="18"/>
      <c r="FN35" s="15"/>
      <c r="FO35" s="16"/>
      <c r="FP35" s="17"/>
      <c r="FQ35" s="17"/>
      <c r="FR35" s="17"/>
      <c r="FS35" s="17"/>
      <c r="FT35" s="18"/>
      <c r="FU35" s="15"/>
      <c r="FV35" s="16"/>
      <c r="FW35" s="17"/>
      <c r="FX35" s="17"/>
      <c r="FY35" s="17"/>
      <c r="FZ35" s="17"/>
      <c r="GA35" s="18"/>
      <c r="GB35" s="15"/>
      <c r="GC35" s="16"/>
      <c r="GD35" s="17"/>
      <c r="GE35" s="17"/>
      <c r="GF35" s="17"/>
      <c r="GG35" s="17"/>
      <c r="GH35" s="18"/>
      <c r="GI35" s="15"/>
      <c r="GJ35" s="16"/>
      <c r="GK35" s="17"/>
      <c r="GL35" s="17"/>
      <c r="GM35" s="17"/>
      <c r="GN35" s="17"/>
      <c r="GO35" s="18"/>
      <c r="GP35" s="15"/>
      <c r="GQ35" s="16"/>
      <c r="GR35" s="17"/>
      <c r="GS35" s="17"/>
      <c r="GT35" s="17"/>
      <c r="GU35" s="17"/>
      <c r="GV35" s="18"/>
      <c r="GW35" s="15"/>
      <c r="GX35" s="16"/>
      <c r="GY35" s="17"/>
      <c r="GZ35" s="17"/>
      <c r="HA35" s="17"/>
      <c r="HB35" s="17"/>
      <c r="HC35" s="18"/>
    </row>
    <row r="36" spans="1:211">
      <c r="A36" s="30" t="s">
        <v>60</v>
      </c>
      <c r="B36" s="15"/>
      <c r="C36" s="16"/>
      <c r="D36" s="17"/>
      <c r="E36" s="17"/>
      <c r="F36" s="17"/>
      <c r="G36" s="17"/>
      <c r="H36" s="18"/>
      <c r="I36" s="15"/>
      <c r="J36" s="16"/>
      <c r="K36" s="17"/>
      <c r="L36" s="17"/>
      <c r="M36" s="17"/>
      <c r="N36" s="17"/>
      <c r="O36" s="18"/>
      <c r="P36" s="15"/>
      <c r="Q36" s="16"/>
      <c r="R36" s="17"/>
      <c r="S36" s="17"/>
      <c r="T36" s="17"/>
      <c r="U36" s="17"/>
      <c r="V36" s="18"/>
      <c r="W36" s="15"/>
      <c r="X36" s="16"/>
      <c r="Y36" s="17"/>
      <c r="Z36" s="17"/>
      <c r="AA36" s="17"/>
      <c r="AB36" s="17"/>
      <c r="AC36" s="18"/>
      <c r="AD36" s="15"/>
      <c r="AE36" s="16"/>
      <c r="AF36" s="17"/>
      <c r="AG36" s="17"/>
      <c r="AH36" s="17"/>
      <c r="AI36" s="17"/>
      <c r="AJ36" s="18"/>
      <c r="AK36" s="15"/>
      <c r="AL36" s="16"/>
      <c r="AM36" s="17"/>
      <c r="AN36" s="17"/>
      <c r="AO36" s="17"/>
      <c r="AP36" s="17"/>
      <c r="AQ36" s="18"/>
      <c r="AR36" s="15"/>
      <c r="AS36" s="16"/>
      <c r="AT36" s="17"/>
      <c r="AU36" s="17"/>
      <c r="AV36" s="17"/>
      <c r="AW36" s="17"/>
      <c r="AX36" s="18"/>
      <c r="AY36" s="15"/>
      <c r="AZ36" s="16"/>
      <c r="BA36" s="17"/>
      <c r="BB36" s="17"/>
      <c r="BC36" s="17"/>
      <c r="BD36" s="17"/>
      <c r="BE36" s="18"/>
      <c r="BF36" s="15"/>
      <c r="BG36" s="16"/>
      <c r="BH36" s="17"/>
      <c r="BI36" s="17"/>
      <c r="BJ36" s="17"/>
      <c r="BK36" s="17"/>
      <c r="BL36" s="18"/>
      <c r="BM36" s="15"/>
      <c r="BN36" s="16"/>
      <c r="BO36" s="17"/>
      <c r="BP36" s="17"/>
      <c r="BQ36" s="17"/>
      <c r="BR36" s="17"/>
      <c r="BS36" s="18"/>
      <c r="BT36" s="15"/>
      <c r="BU36" s="16"/>
      <c r="BV36" s="17"/>
      <c r="BW36" s="17"/>
      <c r="BX36" s="17"/>
      <c r="BY36" s="17"/>
      <c r="BZ36" s="18"/>
      <c r="CA36" s="15"/>
      <c r="CB36" s="16"/>
      <c r="CC36" s="17"/>
      <c r="CD36" s="17"/>
      <c r="CE36" s="17"/>
      <c r="CF36" s="17"/>
      <c r="CG36" s="18"/>
      <c r="CH36" s="15"/>
      <c r="CI36" s="16"/>
      <c r="CJ36" s="17"/>
      <c r="CK36" s="17"/>
      <c r="CL36" s="17"/>
      <c r="CM36" s="17"/>
      <c r="CN36" s="18"/>
      <c r="CO36" s="15"/>
      <c r="CP36" s="16"/>
      <c r="CQ36" s="17"/>
      <c r="CR36" s="17"/>
      <c r="CS36" s="17"/>
      <c r="CT36" s="17"/>
      <c r="CU36" s="18"/>
      <c r="CV36" s="15"/>
      <c r="CW36" s="16"/>
      <c r="CX36" s="17"/>
      <c r="CY36" s="17"/>
      <c r="CZ36" s="17"/>
      <c r="DA36" s="17"/>
      <c r="DB36" s="18"/>
      <c r="DC36" s="15"/>
      <c r="DD36" s="16"/>
      <c r="DE36" s="17"/>
      <c r="DF36" s="17"/>
      <c r="DG36" s="17"/>
      <c r="DH36" s="17"/>
      <c r="DI36" s="18"/>
      <c r="DJ36" s="15"/>
      <c r="DK36" s="16"/>
      <c r="DL36" s="17"/>
      <c r="DM36" s="17"/>
      <c r="DN36" s="17"/>
      <c r="DO36" s="17"/>
      <c r="DP36" s="18"/>
      <c r="DQ36" s="15"/>
      <c r="DR36" s="16"/>
      <c r="DS36" s="17"/>
      <c r="DT36" s="17"/>
      <c r="DU36" s="17"/>
      <c r="DV36" s="17"/>
      <c r="DW36" s="18"/>
      <c r="DX36" s="15"/>
      <c r="DY36" s="16"/>
      <c r="DZ36" s="17"/>
      <c r="EA36" s="17"/>
      <c r="EB36" s="17"/>
      <c r="EC36" s="17"/>
      <c r="ED36" s="18"/>
      <c r="EE36" s="15"/>
      <c r="EF36" s="16"/>
      <c r="EG36" s="17"/>
      <c r="EH36" s="17"/>
      <c r="EI36" s="17"/>
      <c r="EJ36" s="17"/>
      <c r="EK36" s="18"/>
      <c r="EL36" s="15"/>
      <c r="EM36" s="16"/>
      <c r="EN36" s="17"/>
      <c r="EO36" s="17"/>
      <c r="EP36" s="17"/>
      <c r="EQ36" s="17"/>
      <c r="ER36" s="18"/>
      <c r="ES36" s="15"/>
      <c r="ET36" s="16"/>
      <c r="EU36" s="17"/>
      <c r="EV36" s="17"/>
      <c r="EW36" s="17"/>
      <c r="EX36" s="17"/>
      <c r="EY36" s="18"/>
      <c r="EZ36" s="15"/>
      <c r="FA36" s="16"/>
      <c r="FB36" s="17"/>
      <c r="FC36" s="17"/>
      <c r="FD36" s="17"/>
      <c r="FE36" s="17"/>
      <c r="FF36" s="18"/>
      <c r="FG36" s="15"/>
      <c r="FH36" s="16"/>
      <c r="FI36" s="17"/>
      <c r="FJ36" s="17"/>
      <c r="FK36" s="17"/>
      <c r="FL36" s="17"/>
      <c r="FM36" s="18"/>
      <c r="FN36" s="15"/>
      <c r="FO36" s="16"/>
      <c r="FP36" s="17"/>
      <c r="FQ36" s="17"/>
      <c r="FR36" s="17"/>
      <c r="FS36" s="17"/>
      <c r="FT36" s="18"/>
      <c r="FU36" s="15"/>
      <c r="FV36" s="16"/>
      <c r="FW36" s="17"/>
      <c r="FX36" s="17"/>
      <c r="FY36" s="17"/>
      <c r="FZ36" s="17"/>
      <c r="GA36" s="18"/>
      <c r="GB36" s="15"/>
      <c r="GC36" s="16"/>
      <c r="GD36" s="17"/>
      <c r="GE36" s="17"/>
      <c r="GF36" s="17"/>
      <c r="GG36" s="17"/>
      <c r="GH36" s="18"/>
      <c r="GI36" s="15"/>
      <c r="GJ36" s="16"/>
      <c r="GK36" s="17"/>
      <c r="GL36" s="17"/>
      <c r="GM36" s="17"/>
      <c r="GN36" s="17"/>
      <c r="GO36" s="18"/>
      <c r="GP36" s="15"/>
      <c r="GQ36" s="16"/>
      <c r="GR36" s="17"/>
      <c r="GS36" s="17"/>
      <c r="GT36" s="17"/>
      <c r="GU36" s="17"/>
      <c r="GV36" s="18"/>
      <c r="GW36" s="15"/>
      <c r="GX36" s="16"/>
      <c r="GY36" s="17"/>
      <c r="GZ36" s="17"/>
      <c r="HA36" s="17"/>
      <c r="HB36" s="17"/>
      <c r="HC36" s="18"/>
    </row>
    <row r="37" spans="1:211">
      <c r="A37" s="30" t="s">
        <v>61</v>
      </c>
      <c r="B37" s="15"/>
      <c r="C37" s="16"/>
      <c r="D37" s="17"/>
      <c r="E37" s="17"/>
      <c r="F37" s="17"/>
      <c r="G37" s="17"/>
      <c r="H37" s="18"/>
      <c r="I37" s="15"/>
      <c r="J37" s="16"/>
      <c r="K37" s="17"/>
      <c r="L37" s="17"/>
      <c r="M37" s="17"/>
      <c r="N37" s="17"/>
      <c r="O37" s="18"/>
      <c r="P37" s="15"/>
      <c r="Q37" s="16"/>
      <c r="R37" s="17"/>
      <c r="S37" s="17"/>
      <c r="T37" s="17"/>
      <c r="U37" s="17"/>
      <c r="V37" s="18"/>
      <c r="W37" s="15"/>
      <c r="X37" s="16"/>
      <c r="Y37" s="17"/>
      <c r="Z37" s="17"/>
      <c r="AA37" s="17"/>
      <c r="AB37" s="17"/>
      <c r="AC37" s="18"/>
      <c r="AD37" s="15"/>
      <c r="AE37" s="16"/>
      <c r="AF37" s="17"/>
      <c r="AG37" s="17"/>
      <c r="AH37" s="17"/>
      <c r="AI37" s="17"/>
      <c r="AJ37" s="18"/>
      <c r="AK37" s="15"/>
      <c r="AL37" s="16"/>
      <c r="AM37" s="17"/>
      <c r="AN37" s="17"/>
      <c r="AO37" s="17"/>
      <c r="AP37" s="17"/>
      <c r="AQ37" s="18"/>
      <c r="AR37" s="15"/>
      <c r="AS37" s="16"/>
      <c r="AT37" s="17"/>
      <c r="AU37" s="17"/>
      <c r="AV37" s="17"/>
      <c r="AW37" s="17"/>
      <c r="AX37" s="18"/>
      <c r="AY37" s="15"/>
      <c r="AZ37" s="16"/>
      <c r="BA37" s="17"/>
      <c r="BB37" s="17"/>
      <c r="BC37" s="17"/>
      <c r="BD37" s="17"/>
      <c r="BE37" s="18"/>
      <c r="BF37" s="15"/>
      <c r="BG37" s="16"/>
      <c r="BH37" s="17"/>
      <c r="BI37" s="17"/>
      <c r="BJ37" s="17"/>
      <c r="BK37" s="17"/>
      <c r="BL37" s="18"/>
      <c r="BM37" s="15"/>
      <c r="BN37" s="16"/>
      <c r="BO37" s="17"/>
      <c r="BP37" s="17"/>
      <c r="BQ37" s="17"/>
      <c r="BR37" s="17"/>
      <c r="BS37" s="18"/>
      <c r="BT37" s="15"/>
      <c r="BU37" s="16"/>
      <c r="BV37" s="17"/>
      <c r="BW37" s="17"/>
      <c r="BX37" s="17"/>
      <c r="BY37" s="17"/>
      <c r="BZ37" s="18"/>
      <c r="CA37" s="15"/>
      <c r="CB37" s="16"/>
      <c r="CC37" s="17"/>
      <c r="CD37" s="17"/>
      <c r="CE37" s="17"/>
      <c r="CF37" s="17"/>
      <c r="CG37" s="18"/>
      <c r="CH37" s="15"/>
      <c r="CI37" s="16"/>
      <c r="CJ37" s="17"/>
      <c r="CK37" s="17"/>
      <c r="CL37" s="17"/>
      <c r="CM37" s="17"/>
      <c r="CN37" s="18"/>
      <c r="CO37" s="15"/>
      <c r="CP37" s="16"/>
      <c r="CQ37" s="17"/>
      <c r="CR37" s="17"/>
      <c r="CS37" s="17"/>
      <c r="CT37" s="17"/>
      <c r="CU37" s="18"/>
      <c r="CV37" s="15"/>
      <c r="CW37" s="16"/>
      <c r="CX37" s="17"/>
      <c r="CY37" s="17"/>
      <c r="CZ37" s="17"/>
      <c r="DA37" s="17"/>
      <c r="DB37" s="18"/>
      <c r="DC37" s="15"/>
      <c r="DD37" s="16"/>
      <c r="DE37" s="17"/>
      <c r="DF37" s="17"/>
      <c r="DG37" s="17"/>
      <c r="DH37" s="17"/>
      <c r="DI37" s="18"/>
      <c r="DJ37" s="15"/>
      <c r="DK37" s="16"/>
      <c r="DL37" s="17"/>
      <c r="DM37" s="17"/>
      <c r="DN37" s="17"/>
      <c r="DO37" s="17"/>
      <c r="DP37" s="18"/>
      <c r="DQ37" s="15"/>
      <c r="DR37" s="16"/>
      <c r="DS37" s="17"/>
      <c r="DT37" s="17"/>
      <c r="DU37" s="17"/>
      <c r="DV37" s="17"/>
      <c r="DW37" s="18"/>
      <c r="DX37" s="15"/>
      <c r="DY37" s="16"/>
      <c r="DZ37" s="17"/>
      <c r="EA37" s="17"/>
      <c r="EB37" s="17"/>
      <c r="EC37" s="17"/>
      <c r="ED37" s="18"/>
      <c r="EE37" s="15"/>
      <c r="EF37" s="16"/>
      <c r="EG37" s="17"/>
      <c r="EH37" s="17"/>
      <c r="EI37" s="17"/>
      <c r="EJ37" s="17"/>
      <c r="EK37" s="18"/>
      <c r="EL37" s="15"/>
      <c r="EM37" s="16"/>
      <c r="EN37" s="17"/>
      <c r="EO37" s="17"/>
      <c r="EP37" s="17"/>
      <c r="EQ37" s="17"/>
      <c r="ER37" s="18"/>
      <c r="ES37" s="15"/>
      <c r="ET37" s="16"/>
      <c r="EU37" s="17"/>
      <c r="EV37" s="17"/>
      <c r="EW37" s="17"/>
      <c r="EX37" s="17"/>
      <c r="EY37" s="18"/>
      <c r="EZ37" s="15"/>
      <c r="FA37" s="16"/>
      <c r="FB37" s="17"/>
      <c r="FC37" s="17"/>
      <c r="FD37" s="17"/>
      <c r="FE37" s="17"/>
      <c r="FF37" s="18"/>
      <c r="FG37" s="15"/>
      <c r="FH37" s="16"/>
      <c r="FI37" s="17"/>
      <c r="FJ37" s="17"/>
      <c r="FK37" s="17"/>
      <c r="FL37" s="17"/>
      <c r="FM37" s="18"/>
      <c r="FN37" s="15"/>
      <c r="FO37" s="16"/>
      <c r="FP37" s="17"/>
      <c r="FQ37" s="17"/>
      <c r="FR37" s="17"/>
      <c r="FS37" s="17"/>
      <c r="FT37" s="18"/>
      <c r="FU37" s="15"/>
      <c r="FV37" s="16"/>
      <c r="FW37" s="17"/>
      <c r="FX37" s="17"/>
      <c r="FY37" s="17"/>
      <c r="FZ37" s="17"/>
      <c r="GA37" s="18"/>
      <c r="GB37" s="15"/>
      <c r="GC37" s="16"/>
      <c r="GD37" s="17"/>
      <c r="GE37" s="17"/>
      <c r="GF37" s="17"/>
      <c r="GG37" s="17"/>
      <c r="GH37" s="18"/>
      <c r="GI37" s="15"/>
      <c r="GJ37" s="16"/>
      <c r="GK37" s="17"/>
      <c r="GL37" s="17"/>
      <c r="GM37" s="17"/>
      <c r="GN37" s="17"/>
      <c r="GO37" s="18"/>
      <c r="GP37" s="15"/>
      <c r="GQ37" s="16"/>
      <c r="GR37" s="17"/>
      <c r="GS37" s="17"/>
      <c r="GT37" s="17"/>
      <c r="GU37" s="17"/>
      <c r="GV37" s="18"/>
      <c r="GW37" s="15"/>
      <c r="GX37" s="16"/>
      <c r="GY37" s="17"/>
      <c r="GZ37" s="17"/>
      <c r="HA37" s="17"/>
      <c r="HB37" s="17"/>
      <c r="HC37" s="18"/>
    </row>
    <row r="38" spans="1:211">
      <c r="D38" s="22">
        <f>SUM(D3:D37)</f>
        <v>274787</v>
      </c>
      <c r="K38" s="22">
        <f>SUM(K3:K37)</f>
        <v>197392</v>
      </c>
      <c r="R38" s="22">
        <f>SUM(R3:R37)</f>
        <v>265398</v>
      </c>
      <c r="Y38" s="22">
        <f>SUM(Y3:Y37)</f>
        <v>269888</v>
      </c>
      <c r="AF38" s="22">
        <f>SUM(AF3:AF37)</f>
        <v>263520</v>
      </c>
      <c r="AM38" s="22">
        <f>SUM(AM3:AM37)</f>
        <v>236931</v>
      </c>
      <c r="AT38" s="22">
        <f>SUM(AT3:AT37)</f>
        <v>228812</v>
      </c>
      <c r="BA38" s="22">
        <f>SUM(BA3:BA37)</f>
        <v>169616</v>
      </c>
      <c r="BH38" s="22">
        <f>SUM(BH3:BH37)</f>
        <v>220838</v>
      </c>
      <c r="BO38" s="22">
        <f>SUM(BO3:BO37)</f>
        <v>209237</v>
      </c>
      <c r="BV38" s="22">
        <f>SUM(BV3:BV37)</f>
        <v>203115</v>
      </c>
      <c r="CC38" s="22">
        <f>SUM(CC3:CC37)</f>
        <v>181183</v>
      </c>
      <c r="CJ38" s="22">
        <f>SUM(CJ3:CJ37)</f>
        <v>159171</v>
      </c>
      <c r="CQ38" s="22">
        <f>SUM(CQ3:CQ37)</f>
        <v>91490</v>
      </c>
      <c r="CX38" s="22">
        <f>SUM(CX3:CX37)</f>
        <v>0</v>
      </c>
      <c r="DE38" s="22">
        <f>SUM(DE3:DE37)</f>
        <v>0</v>
      </c>
      <c r="DL38" s="22">
        <f>SUM(DL3:DL37)</f>
        <v>0</v>
      </c>
      <c r="DS38" s="22">
        <f>SUM(DS3:DS37)</f>
        <v>0</v>
      </c>
      <c r="DZ38" s="22">
        <f>SUM(DZ3:DZ37)</f>
        <v>0</v>
      </c>
      <c r="EG38" s="22">
        <f>SUM(EG3:EG37)</f>
        <v>0</v>
      </c>
      <c r="EN38" s="22">
        <f>SUM(EN3:EN37)</f>
        <v>0</v>
      </c>
      <c r="EU38" s="22">
        <f>SUM(EU3:EU37)</f>
        <v>0</v>
      </c>
      <c r="FB38" s="22">
        <f>SUM(FB3:FB37)</f>
        <v>0</v>
      </c>
      <c r="FI38" s="22">
        <f>SUM(FI3:FI37)</f>
        <v>0</v>
      </c>
      <c r="FP38" s="22">
        <f>SUM(FP3:FP37)</f>
        <v>0</v>
      </c>
      <c r="FW38" s="22">
        <f>SUM(FW3:FW37)</f>
        <v>0</v>
      </c>
      <c r="GD38" s="22">
        <f>SUM(GD3:GD37)</f>
        <v>0</v>
      </c>
      <c r="GK38" s="22">
        <f>SUM(GK3:GK37)</f>
        <v>0</v>
      </c>
      <c r="GR38" s="22">
        <f>SUM(GR3:GR37)</f>
        <v>0</v>
      </c>
      <c r="GY38" s="22">
        <f>SUM(GY3:GY37)</f>
        <v>0</v>
      </c>
    </row>
    <row r="41" spans="1:211">
      <c r="A41" s="37">
        <f>SUM(38:38)</f>
        <v>2971378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B1246-B600-42BC-8913-65FA62D8CD03}">
  <dimension ref="A1:JG118"/>
  <sheetViews>
    <sheetView showZeros="0" zoomScaleNormal="100" workbookViewId="0">
      <selection activeCell="AA3" sqref="AA3"/>
    </sheetView>
  </sheetViews>
  <sheetFormatPr defaultColWidth="9.140625" defaultRowHeight="16.5"/>
  <cols>
    <col min="1" max="1" width="1.140625" style="2" customWidth="1"/>
    <col min="2" max="4" width="7.7109375" style="2" customWidth="1"/>
    <col min="5" max="5" width="0.85546875" style="2" customWidth="1"/>
    <col min="6" max="7" width="4.5703125" style="2" customWidth="1"/>
    <col min="8" max="8" width="5.28515625" style="2" customWidth="1"/>
    <col min="9" max="9" width="0.85546875" style="2" customWidth="1"/>
    <col min="10" max="12" width="7.7109375" style="2" customWidth="1"/>
    <col min="13" max="13" width="0.85546875" style="2" customWidth="1"/>
    <col min="14" max="16" width="4.7109375" style="2" customWidth="1"/>
    <col min="17" max="17" width="0.85546875" style="2" customWidth="1"/>
    <col min="18" max="20" width="7.7109375" style="2" customWidth="1"/>
    <col min="21" max="21" width="0.85546875" style="2" customWidth="1"/>
    <col min="22" max="24" width="4.7109375" style="2" customWidth="1"/>
    <col min="25" max="26" width="5" style="2" customWidth="1"/>
    <col min="27" max="27" width="14.7109375" style="2" customWidth="1"/>
    <col min="28" max="28" width="27.140625" style="2" customWidth="1"/>
    <col min="29" max="29" width="18.28515625" style="2" bestFit="1" customWidth="1"/>
    <col min="30" max="31" width="25.7109375" style="2" customWidth="1"/>
    <col min="32" max="32" width="20.7109375" style="2" customWidth="1"/>
    <col min="33" max="33" width="12.85546875" style="2" bestFit="1" customWidth="1"/>
    <col min="34" max="35" width="5" style="2" customWidth="1"/>
    <col min="36" max="16384" width="9.140625" style="2"/>
  </cols>
  <sheetData>
    <row r="1" spans="1:267" ht="17.25" thickBot="1"/>
    <row r="2" spans="1:267" ht="32.25" customHeight="1">
      <c r="B2" s="98" t="s">
        <v>80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100"/>
      <c r="AA2" s="3" t="s">
        <v>20</v>
      </c>
      <c r="AB2" s="4" t="s">
        <v>63</v>
      </c>
      <c r="AC2" s="4" t="s">
        <v>18</v>
      </c>
      <c r="AD2" s="4" t="s">
        <v>2</v>
      </c>
      <c r="AE2" s="4" t="s">
        <v>3</v>
      </c>
      <c r="AF2" s="4" t="s">
        <v>1</v>
      </c>
      <c r="AG2" s="5" t="s">
        <v>4</v>
      </c>
    </row>
    <row r="3" spans="1:267" s="6" customFormat="1" ht="39" customHeight="1" thickBot="1">
      <c r="B3" s="101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3"/>
      <c r="AA3" s="38" t="s">
        <v>28</v>
      </c>
      <c r="AB3" s="7">
        <v>45260</v>
      </c>
      <c r="AC3" s="25"/>
      <c r="AD3" s="8"/>
      <c r="AE3" s="35">
        <f>IF(AE6="",VLOOKUP($AA$3,機台表!$B2:$E40,3), AE6)</f>
        <v>1</v>
      </c>
      <c r="AF3" s="35">
        <f>AD3*AE3</f>
        <v>0</v>
      </c>
      <c r="AG3" s="36" t="str">
        <f>IF(AG6="",VLOOKUP($AA$3,機台表!$B2:$E40,4), AG6)</f>
        <v>黎青檢</v>
      </c>
    </row>
    <row r="4" spans="1:267" s="6" customFormat="1" ht="9.9499999999999993" customHeight="1" thickBot="1">
      <c r="B4" s="104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6"/>
      <c r="AP4" s="6" t="str">
        <f>IF(AO4=0,"",IF(SIGN(AO4-AN4)=-1,AO4,AO4-AN4))</f>
        <v/>
      </c>
      <c r="AY4" s="6" t="str">
        <f>IF(AX4=0,"",IF(SIGN(AX4-AW4)=-1,AX4,AX4-AW4))</f>
        <v/>
      </c>
      <c r="BH4" s="6" t="str">
        <f>IF(BG4=0,"",IF(SIGN(BG4-BF4)=-1,BG4,BG4-BF4))</f>
        <v/>
      </c>
      <c r="BQ4" s="6" t="str">
        <f>IF(BP4=0,"",IF(SIGN(BP4-BO4)=-1,BP4,BP4-BO4))</f>
        <v/>
      </c>
      <c r="BZ4" s="6" t="str">
        <f>IF(BY4=0,"",IF(SIGN(BY4-BX4)=-1,BY4,BY4-BX4))</f>
        <v/>
      </c>
      <c r="CI4" s="6" t="str">
        <f>IF(CH4=0,"",IF(SIGN(CH4-CG4)=-1,CH4,CH4-CG4))</f>
        <v/>
      </c>
      <c r="CR4" s="6" t="str">
        <f>IF(CQ4=0,"",IF(SIGN(CQ4-CP4)=-1,CQ4,CQ4-CP4))</f>
        <v/>
      </c>
      <c r="DA4" s="6" t="str">
        <f>IF(CZ4=0,"",IF(SIGN(CZ4-CY4)=-1,CZ4,CZ4-CY4))</f>
        <v/>
      </c>
      <c r="DJ4" s="6" t="str">
        <f>IF(DI4=0,"",IF(SIGN(DI4-DH4)=-1,DI4,DI4-DH4))</f>
        <v/>
      </c>
      <c r="DS4" s="6" t="str">
        <f>IF(DR4=0,"",IF(SIGN(DR4-DQ4)=-1,DR4,DR4-DQ4))</f>
        <v/>
      </c>
      <c r="EB4" s="6" t="str">
        <f>IF(EA4=0,"",IF(SIGN(EA4-DZ4)=-1,EA4,EA4-DZ4))</f>
        <v/>
      </c>
      <c r="EK4" s="6" t="str">
        <f>IF(EJ4=0,"",IF(SIGN(EJ4-EI4)=-1,EJ4,EJ4-EI4))</f>
        <v/>
      </c>
      <c r="ET4" s="6" t="str">
        <f>IF(ES4=0,"",IF(SIGN(ES4-ER4)=-1,ES4,ES4-ER4))</f>
        <v/>
      </c>
      <c r="FC4" s="6" t="str">
        <f>IF(FB4=0,"",IF(SIGN(FB4-FA4)=-1,FB4,FB4-FA4))</f>
        <v/>
      </c>
      <c r="FL4" s="6" t="str">
        <f>IF(FK4=0,"",IF(SIGN(FK4-FJ4)=-1,FK4,FK4-FJ4))</f>
        <v/>
      </c>
      <c r="FU4" s="6" t="str">
        <f>IF(FT4=0,"",IF(SIGN(FT4-FS4)=-1,FT4,FT4-FS4))</f>
        <v/>
      </c>
      <c r="GD4" s="6" t="str">
        <f>IF(GC4=0,"",IF(SIGN(GC4-GB4)=-1,GC4,GC4-GB4))</f>
        <v/>
      </c>
      <c r="GM4" s="6" t="str">
        <f>IF(GL4=0,"",IF(SIGN(GL4-GK4)=-1,GL4,GL4-GK4))</f>
        <v/>
      </c>
      <c r="GV4" s="6" t="str">
        <f>IF(GU4=0,"",IF(SIGN(GU4-GT4)=-1,GU4,GU4-GT4))</f>
        <v/>
      </c>
      <c r="HE4" s="6" t="str">
        <f>IF(HD4=0,"",IF(SIGN(HD4-HC4)=-1,HD4,HD4-HC4))</f>
        <v/>
      </c>
      <c r="HN4" s="6" t="str">
        <f>IF(HM4=0,"",IF(SIGN(HM4-HL4)=-1,HM4,HM4-HL4))</f>
        <v/>
      </c>
      <c r="HW4" s="6" t="str">
        <f>IF(HV4=0,"",IF(SIGN(HV4-HU4)=-1,HV4,HV4-HU4))</f>
        <v/>
      </c>
      <c r="IF4" s="6" t="str">
        <f>IF(IE4=0,"",IF(SIGN(IE4-ID4)=-1,IE4,IE4-ID4))</f>
        <v/>
      </c>
      <c r="IO4" s="6" t="str">
        <f>IF(IN4=0,"",IF(SIGN(IN4-IM4)=-1,IN4,IN4-IM4))</f>
        <v/>
      </c>
      <c r="IX4" s="6" t="str">
        <f>IF(IW4=0,"",IF(SIGN(IW4-IV4)=-1,IW4,IW4-IV4))</f>
        <v/>
      </c>
      <c r="JG4" s="6" t="str">
        <f>IF(JF4=0,"",IF(SIGN(JF4-JE4)=-1,JF4,JF4-JE4))</f>
        <v/>
      </c>
    </row>
    <row r="5" spans="1:267" ht="26.25" customHeight="1" thickBot="1">
      <c r="B5" s="42" t="s">
        <v>20</v>
      </c>
      <c r="C5" s="43"/>
      <c r="D5" s="43"/>
      <c r="E5" s="46" t="s">
        <v>78</v>
      </c>
      <c r="F5" s="47"/>
      <c r="G5" s="47"/>
      <c r="H5" s="47"/>
      <c r="I5" s="48"/>
      <c r="J5" s="42" t="s">
        <v>22</v>
      </c>
      <c r="K5" s="43"/>
      <c r="L5" s="43"/>
      <c r="M5" s="43"/>
      <c r="N5" s="49"/>
      <c r="O5" s="50">
        <f>IFERROR(VLOOKUP($E$5,'2023年11月攻牙基線總表'!$A$2:$HC$981,$A10,0),"")</f>
        <v>0</v>
      </c>
      <c r="P5" s="51"/>
      <c r="Q5" s="51"/>
      <c r="R5" s="51"/>
      <c r="S5" s="51"/>
      <c r="T5" s="51"/>
      <c r="U5" s="51"/>
      <c r="V5" s="51"/>
      <c r="W5" s="51"/>
      <c r="X5" s="52" t="s">
        <v>23</v>
      </c>
      <c r="AE5" s="9"/>
    </row>
    <row r="6" spans="1:267" ht="26.25" customHeight="1" thickBot="1">
      <c r="B6" s="44"/>
      <c r="C6" s="45"/>
      <c r="D6" s="45"/>
      <c r="E6" s="53"/>
      <c r="F6" s="54"/>
      <c r="G6" s="54"/>
      <c r="H6" s="54"/>
      <c r="I6" s="55"/>
      <c r="J6" s="44"/>
      <c r="K6" s="45"/>
      <c r="L6" s="45"/>
      <c r="M6" s="45"/>
      <c r="N6" s="56"/>
      <c r="O6" s="50" t="str">
        <f>IF(O5=0,"",TEXT(EOMONTH(O5,0),"YYYY年MM月DD日"))</f>
        <v/>
      </c>
      <c r="P6" s="51"/>
      <c r="Q6" s="51"/>
      <c r="R6" s="51"/>
      <c r="S6" s="51"/>
      <c r="T6" s="51"/>
      <c r="U6" s="51"/>
      <c r="V6" s="51"/>
      <c r="W6" s="51"/>
      <c r="X6" s="52" t="s">
        <v>24</v>
      </c>
      <c r="AD6" s="10" t="s">
        <v>70</v>
      </c>
      <c r="AE6" s="26"/>
      <c r="AF6" s="10" t="s">
        <v>68</v>
      </c>
      <c r="AG6" s="11"/>
    </row>
    <row r="7" spans="1:267" ht="28.35" customHeight="1" thickBot="1">
      <c r="B7" s="57" t="s">
        <v>79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9"/>
    </row>
    <row r="8" spans="1:267" ht="16.5" customHeight="1">
      <c r="B8" s="60" t="s">
        <v>21</v>
      </c>
      <c r="C8" s="61"/>
      <c r="D8" s="61"/>
      <c r="E8" s="62" t="s">
        <v>71</v>
      </c>
      <c r="F8" s="63"/>
      <c r="G8" s="63"/>
      <c r="H8" s="64"/>
      <c r="I8" s="62" t="s">
        <v>72</v>
      </c>
      <c r="J8" s="63"/>
      <c r="K8" s="63"/>
      <c r="L8" s="64"/>
      <c r="M8" s="65" t="s">
        <v>69</v>
      </c>
      <c r="N8" s="66"/>
      <c r="O8" s="66"/>
      <c r="P8" s="67"/>
      <c r="Q8" s="65" t="s">
        <v>1</v>
      </c>
      <c r="R8" s="66"/>
      <c r="S8" s="66"/>
      <c r="T8" s="67"/>
      <c r="U8" s="62" t="s">
        <v>73</v>
      </c>
      <c r="V8" s="63"/>
      <c r="W8" s="63"/>
      <c r="X8" s="68"/>
    </row>
    <row r="9" spans="1:267" ht="22.5" customHeight="1">
      <c r="B9" s="69"/>
      <c r="C9" s="70"/>
      <c r="D9" s="70"/>
      <c r="E9" s="71"/>
      <c r="F9" s="72"/>
      <c r="G9" s="72"/>
      <c r="H9" s="73"/>
      <c r="I9" s="71"/>
      <c r="J9" s="72"/>
      <c r="K9" s="72"/>
      <c r="L9" s="73"/>
      <c r="M9" s="74"/>
      <c r="N9" s="75"/>
      <c r="O9" s="75"/>
      <c r="P9" s="76"/>
      <c r="Q9" s="74"/>
      <c r="R9" s="75"/>
      <c r="S9" s="75"/>
      <c r="T9" s="76"/>
      <c r="U9" s="71"/>
      <c r="V9" s="72"/>
      <c r="W9" s="72"/>
      <c r="X9" s="77"/>
    </row>
    <row r="10" spans="1:267" ht="28.35" customHeight="1">
      <c r="A10" s="2">
        <v>2</v>
      </c>
      <c r="B10" s="78">
        <f>IFERROR(VLOOKUP($E$5,'2023年11月攻牙基線總表'!$A$2:$HC$981,$A10,0),"")</f>
        <v>0</v>
      </c>
      <c r="C10" s="79"/>
      <c r="D10" s="79"/>
      <c r="E10" s="80">
        <v>3</v>
      </c>
      <c r="F10" s="81">
        <f>IFERROR(VLOOKUP($E$5,'2023年11月攻牙基線總表'!$A$2:$HC$981,$E10,0),"")</f>
        <v>0</v>
      </c>
      <c r="G10" s="81"/>
      <c r="H10" s="82"/>
      <c r="I10" s="83">
        <v>4</v>
      </c>
      <c r="J10" s="84" t="str">
        <f>IF(AND(VLOOKUP($E$5,'2023年11月攻牙基線總表'!$A$2:$HC$981,I10,0)=0,$F10=0),"",IF(VLOOKUP($E$5,'2023年11月攻牙基線總表'!$A$2:$HC$981,I10,0)=0,"0",VLOOKUP($E$5,'2023年11月攻牙基線總表'!$A$2:$HC$981,I10,0)))</f>
        <v/>
      </c>
      <c r="K10" s="84"/>
      <c r="L10" s="85"/>
      <c r="M10" s="86">
        <v>5</v>
      </c>
      <c r="N10" s="84" t="str">
        <f>IF(AND(VLOOKUP($E$5,'2023年11月攻牙基線總表'!$A$2:$HC$981,M10,0)=0,$F10=0),"",IF(VLOOKUP($E$5,'2023年11月攻牙基線總表'!$A$2:$HC$981,M10,0)=0,"0",VLOOKUP($E$5,'2023年11月攻牙基線總表'!$A$2:$HC$981,M10,0)))</f>
        <v/>
      </c>
      <c r="O10" s="84"/>
      <c r="P10" s="85"/>
      <c r="Q10" s="86">
        <v>6</v>
      </c>
      <c r="R10" s="84" t="str">
        <f>IF(AND(VLOOKUP($E$5,'2023年11月攻牙基線總表'!$A$2:$HC$981,Q10,0)=0,$F10=0),"",IF(VLOOKUP($E$5,'2023年11月攻牙基線總表'!$A$2:$HC$981,Q10,0)=0,"0",VLOOKUP($E$5,'2023年11月攻牙基線總表'!$A$2:$HC$981,Q10,0)))</f>
        <v/>
      </c>
      <c r="S10" s="84"/>
      <c r="T10" s="85"/>
      <c r="U10" s="86">
        <v>7</v>
      </c>
      <c r="V10" s="84" t="str">
        <f>IF(AND(VLOOKUP($E$5,'2023年11月攻牙基線總表'!$A$2:$HC$981,U10,0)=0,$F10=0),"",IF(VLOOKUP($E$5,'2023年11月攻牙基線總表'!$A$2:$HC$981,U10,0)=0,"0",VLOOKUP($E$5,'2023年11月攻牙基線總表'!$A$2:$HC$981,U10,0)))</f>
        <v/>
      </c>
      <c r="W10" s="84"/>
      <c r="X10" s="87"/>
    </row>
    <row r="11" spans="1:267" ht="28.35" customHeight="1">
      <c r="A11" s="2">
        <f>A10+7</f>
        <v>9</v>
      </c>
      <c r="B11" s="78">
        <f>IFERROR(VLOOKUP($E$5,'2023年11月攻牙基線總表'!$A$2:$HC$981,$A11,0),"")</f>
        <v>0</v>
      </c>
      <c r="C11" s="79"/>
      <c r="D11" s="79"/>
      <c r="E11" s="88">
        <f>E10+7</f>
        <v>10</v>
      </c>
      <c r="F11" s="81">
        <f>IFERROR(VLOOKUP($E$5,'2023年11月攻牙基線總表'!$A$2:$HC$981,$E11,0),"")</f>
        <v>0</v>
      </c>
      <c r="G11" s="81"/>
      <c r="H11" s="82"/>
      <c r="I11" s="86">
        <f>I10+7</f>
        <v>11</v>
      </c>
      <c r="J11" s="84" t="str">
        <f>IF(AND(VLOOKUP($E$5,'2023年11月攻牙基線總表'!$A$2:$HC$981,I11,0)=0,$F11=0),"",IF(VLOOKUP($E$5,'2023年11月攻牙基線總表'!$A$2:$HC$981,I11,0)=0,"0",VLOOKUP($E$5,'2023年11月攻牙基線總表'!$A$2:$HC$981,I11,0)))</f>
        <v/>
      </c>
      <c r="K11" s="84"/>
      <c r="L11" s="85"/>
      <c r="M11" s="86">
        <f>M10+7</f>
        <v>12</v>
      </c>
      <c r="N11" s="84" t="str">
        <f>IF(AND(VLOOKUP($E$5,'2023年11月攻牙基線總表'!$A$2:$HC$981,M11,0)=0,$F11=0),"",IF(VLOOKUP($E$5,'2023年11月攻牙基線總表'!$A$2:$HC$981,M11,0)=0,"0",VLOOKUP($E$5,'2023年11月攻牙基線總表'!$A$2:$HC$981,M11,0)))</f>
        <v/>
      </c>
      <c r="O11" s="84"/>
      <c r="P11" s="85"/>
      <c r="Q11" s="86">
        <f>Q10+7</f>
        <v>13</v>
      </c>
      <c r="R11" s="84" t="str">
        <f>IF(AND(VLOOKUP($E$5,'2023年11月攻牙基線總表'!$A$2:$HC$981,Q11,0)=0,$F11=0),"",IF(VLOOKUP($E$5,'2023年11月攻牙基線總表'!$A$2:$HC$981,Q11,0)=0,"0",VLOOKUP($E$5,'2023年11月攻牙基線總表'!$A$2:$HC$981,Q11,0)))</f>
        <v/>
      </c>
      <c r="S11" s="84"/>
      <c r="T11" s="85"/>
      <c r="U11" s="86">
        <f>U10+7</f>
        <v>14</v>
      </c>
      <c r="V11" s="84" t="str">
        <f>IF(AND(VLOOKUP($E$5,'2023年11月攻牙基線總表'!$A$2:$HC$981,U11,0)=0,$F11=0),"",IF(VLOOKUP($E$5,'2023年11月攻牙基線總表'!$A$2:$HC$981,U11,0)=0,"0",VLOOKUP($E$5,'2023年11月攻牙基線總表'!$A$2:$HC$981,U11,0)))</f>
        <v/>
      </c>
      <c r="W11" s="84"/>
      <c r="X11" s="87"/>
      <c r="AB11" s="33" t="s">
        <v>0</v>
      </c>
      <c r="AC11" s="34" t="s">
        <v>18</v>
      </c>
      <c r="AD11" s="33" t="s">
        <v>2</v>
      </c>
      <c r="AE11" s="33" t="s">
        <v>3</v>
      </c>
      <c r="AF11" s="33" t="s">
        <v>1</v>
      </c>
      <c r="AG11" s="33" t="s">
        <v>4</v>
      </c>
    </row>
    <row r="12" spans="1:267" ht="28.35" customHeight="1">
      <c r="A12" s="2">
        <f t="shared" ref="A12:A39" si="0">A11+7</f>
        <v>16</v>
      </c>
      <c r="B12" s="78">
        <f>IFERROR(VLOOKUP($E$5,'2023年11月攻牙基線總表'!$A$2:$HC$981,$A12,0),"")</f>
        <v>0</v>
      </c>
      <c r="C12" s="79"/>
      <c r="D12" s="79"/>
      <c r="E12" s="88">
        <f t="shared" ref="E12:E39" si="1">E11+7</f>
        <v>17</v>
      </c>
      <c r="F12" s="81">
        <f>IFERROR(VLOOKUP($E$5,'2023年11月攻牙基線總表'!$A$2:$HC$981,$E12,0),"")</f>
        <v>0</v>
      </c>
      <c r="G12" s="81"/>
      <c r="H12" s="82"/>
      <c r="I12" s="86">
        <f t="shared" ref="I12:I39" si="2">I11+7</f>
        <v>18</v>
      </c>
      <c r="J12" s="84" t="str">
        <f>IF(AND(VLOOKUP($E$5,'2023年11月攻牙基線總表'!$A$2:$HC$981,I12,0)=0,$F12=0),"",IF(VLOOKUP($E$5,'2023年11月攻牙基線總表'!$A$2:$HC$981,I12,0)=0,"0",VLOOKUP($E$5,'2023年11月攻牙基線總表'!$A$2:$HC$981,I12,0)))</f>
        <v/>
      </c>
      <c r="K12" s="84"/>
      <c r="L12" s="85"/>
      <c r="M12" s="86">
        <f t="shared" ref="M12:M39" si="3">M11+7</f>
        <v>19</v>
      </c>
      <c r="N12" s="84" t="str">
        <f>IF(AND(VLOOKUP($E$5,'2023年11月攻牙基線總表'!$A$2:$HC$981,M12,0)=0,$F12=0),"",IF(VLOOKUP($E$5,'2023年11月攻牙基線總表'!$A$2:$HC$981,M12,0)=0,"0",VLOOKUP($E$5,'2023年11月攻牙基線總表'!$A$2:$HC$981,M12,0)))</f>
        <v/>
      </c>
      <c r="O12" s="84"/>
      <c r="P12" s="85"/>
      <c r="Q12" s="86">
        <f t="shared" ref="Q12:Q39" si="4">Q11+7</f>
        <v>20</v>
      </c>
      <c r="R12" s="84" t="str">
        <f>IF(AND(VLOOKUP($E$5,'2023年11月攻牙基線總表'!$A$2:$HC$981,Q12,0)=0,$F12=0),"",IF(VLOOKUP($E$5,'2023年11月攻牙基線總表'!$A$2:$HC$981,Q12,0)=0,"0",VLOOKUP($E$5,'2023年11月攻牙基線總表'!$A$2:$HC$981,Q12,0)))</f>
        <v/>
      </c>
      <c r="S12" s="84"/>
      <c r="T12" s="85"/>
      <c r="U12" s="86">
        <f t="shared" ref="U12:U39" si="5">U11+7</f>
        <v>21</v>
      </c>
      <c r="V12" s="84" t="str">
        <f>IF(AND(VLOOKUP($E$5,'2023年11月攻牙基線總表'!$A$2:$HC$981,U12,0)=0,$F12=0),"",IF(VLOOKUP($E$5,'2023年11月攻牙基線總表'!$A$2:$HC$981,U12,0)=0,"0",VLOOKUP($E$5,'2023年11月攻牙基線總表'!$A$2:$HC$981,U12,0)))</f>
        <v/>
      </c>
      <c r="W12" s="84"/>
      <c r="X12" s="87"/>
    </row>
    <row r="13" spans="1:267" ht="28.35" customHeight="1">
      <c r="A13" s="2">
        <f t="shared" si="0"/>
        <v>23</v>
      </c>
      <c r="B13" s="78">
        <f>IFERROR(VLOOKUP($E$5,'2023年11月攻牙基線總表'!$A$2:$HC$981,$A13,0),"")</f>
        <v>0</v>
      </c>
      <c r="C13" s="79"/>
      <c r="D13" s="79"/>
      <c r="E13" s="88">
        <f t="shared" si="1"/>
        <v>24</v>
      </c>
      <c r="F13" s="81">
        <f>IFERROR(VLOOKUP($E$5,'2023年11月攻牙基線總表'!$A$2:$HC$981,$E13,0),"")</f>
        <v>0</v>
      </c>
      <c r="G13" s="81"/>
      <c r="H13" s="82"/>
      <c r="I13" s="86">
        <f t="shared" si="2"/>
        <v>25</v>
      </c>
      <c r="J13" s="84" t="str">
        <f>IF(AND(VLOOKUP($E$5,'2023年11月攻牙基線總表'!$A$2:$HC$981,I13,0)=0,$F13=0),"",IF(VLOOKUP($E$5,'2023年11月攻牙基線總表'!$A$2:$HC$981,I13,0)=0,"0",VLOOKUP($E$5,'2023年11月攻牙基線總表'!$A$2:$HC$981,I13,0)))</f>
        <v/>
      </c>
      <c r="K13" s="84"/>
      <c r="L13" s="85"/>
      <c r="M13" s="86">
        <f t="shared" si="3"/>
        <v>26</v>
      </c>
      <c r="N13" s="84" t="str">
        <f>IF(AND(VLOOKUP($E$5,'2023年11月攻牙基線總表'!$A$2:$HC$981,M13,0)=0,$F13=0),"",IF(VLOOKUP($E$5,'2023年11月攻牙基線總表'!$A$2:$HC$981,M13,0)=0,"0",VLOOKUP($E$5,'2023年11月攻牙基線總表'!$A$2:$HC$981,M13,0)))</f>
        <v/>
      </c>
      <c r="O13" s="84"/>
      <c r="P13" s="85"/>
      <c r="Q13" s="86">
        <f t="shared" si="4"/>
        <v>27</v>
      </c>
      <c r="R13" s="84" t="str">
        <f>IF(AND(VLOOKUP($E$5,'2023年11月攻牙基線總表'!$A$2:$HC$981,Q13,0)=0,$F13=0),"",IF(VLOOKUP($E$5,'2023年11月攻牙基線總表'!$A$2:$HC$981,Q13,0)=0,"0",VLOOKUP($E$5,'2023年11月攻牙基線總表'!$A$2:$HC$981,Q13,0)))</f>
        <v/>
      </c>
      <c r="S13" s="84"/>
      <c r="T13" s="85"/>
      <c r="U13" s="86">
        <f t="shared" si="5"/>
        <v>28</v>
      </c>
      <c r="V13" s="84" t="str">
        <f>IF(AND(VLOOKUP($E$5,'2023年11月攻牙基線總表'!$A$2:$HC$981,U13,0)=0,$F13=0),"",IF(VLOOKUP($E$5,'2023年11月攻牙基線總表'!$A$2:$HC$981,U13,0)=0,"0",VLOOKUP($E$5,'2023年11月攻牙基線總表'!$A$2:$HC$981,U13,0)))</f>
        <v/>
      </c>
      <c r="W13" s="84"/>
      <c r="X13" s="87"/>
    </row>
    <row r="14" spans="1:267" ht="28.35" customHeight="1">
      <c r="A14" s="2">
        <f t="shared" si="0"/>
        <v>30</v>
      </c>
      <c r="B14" s="78">
        <f>IFERROR(VLOOKUP($E$5,'2023年11月攻牙基線總表'!$A$2:$HC$981,$A14,0),"")</f>
        <v>0</v>
      </c>
      <c r="C14" s="79"/>
      <c r="D14" s="79"/>
      <c r="E14" s="88">
        <f t="shared" si="1"/>
        <v>31</v>
      </c>
      <c r="F14" s="81">
        <f>IFERROR(VLOOKUP($E$5,'2023年11月攻牙基線總表'!$A$2:$HC$981,$E14,0),"")</f>
        <v>0</v>
      </c>
      <c r="G14" s="81"/>
      <c r="H14" s="82"/>
      <c r="I14" s="86">
        <f t="shared" si="2"/>
        <v>32</v>
      </c>
      <c r="J14" s="84" t="str">
        <f>IF(AND(VLOOKUP($E$5,'2023年11月攻牙基線總表'!$A$2:$HC$981,I14,0)=0,$F14=0),"",IF(VLOOKUP($E$5,'2023年11月攻牙基線總表'!$A$2:$HC$981,I14,0)=0,"0",VLOOKUP($E$5,'2023年11月攻牙基線總表'!$A$2:$HC$981,I14,0)))</f>
        <v/>
      </c>
      <c r="K14" s="84"/>
      <c r="L14" s="85"/>
      <c r="M14" s="86">
        <f t="shared" si="3"/>
        <v>33</v>
      </c>
      <c r="N14" s="84" t="str">
        <f>IF(AND(VLOOKUP($E$5,'2023年11月攻牙基線總表'!$A$2:$HC$981,M14,0)=0,$F14=0),"",IF(VLOOKUP($E$5,'2023年11月攻牙基線總表'!$A$2:$HC$981,M14,0)=0,"0",VLOOKUP($E$5,'2023年11月攻牙基線總表'!$A$2:$HC$981,M14,0)))</f>
        <v/>
      </c>
      <c r="O14" s="84"/>
      <c r="P14" s="85"/>
      <c r="Q14" s="86">
        <f t="shared" si="4"/>
        <v>34</v>
      </c>
      <c r="R14" s="84" t="str">
        <f>IF(AND(VLOOKUP($E$5,'2023年11月攻牙基線總表'!$A$2:$HC$981,Q14,0)=0,$F14=0),"",IF(VLOOKUP($E$5,'2023年11月攻牙基線總表'!$A$2:$HC$981,Q14,0)=0,"0",VLOOKUP($E$5,'2023年11月攻牙基線總表'!$A$2:$HC$981,Q14,0)))</f>
        <v/>
      </c>
      <c r="S14" s="84"/>
      <c r="T14" s="85"/>
      <c r="U14" s="86">
        <f t="shared" si="5"/>
        <v>35</v>
      </c>
      <c r="V14" s="84" t="str">
        <f>IF(AND(VLOOKUP($E$5,'2023年11月攻牙基線總表'!$A$2:$HC$981,U14,0)=0,$F14=0),"",IF(VLOOKUP($E$5,'2023年11月攻牙基線總表'!$A$2:$HC$981,U14,0)=0,"0",VLOOKUP($E$5,'2023年11月攻牙基線總表'!$A$2:$HC$981,U14,0)))</f>
        <v/>
      </c>
      <c r="W14" s="84"/>
      <c r="X14" s="87"/>
    </row>
    <row r="15" spans="1:267" ht="28.35" customHeight="1">
      <c r="A15" s="2">
        <f t="shared" si="0"/>
        <v>37</v>
      </c>
      <c r="B15" s="78">
        <f>IFERROR(VLOOKUP($E$5,'2023年11月攻牙基線總表'!$A$2:$HC$981,$A15,0),"")</f>
        <v>0</v>
      </c>
      <c r="C15" s="79"/>
      <c r="D15" s="79"/>
      <c r="E15" s="88">
        <f t="shared" si="1"/>
        <v>38</v>
      </c>
      <c r="F15" s="81">
        <f>IFERROR(VLOOKUP($E$5,'2023年11月攻牙基線總表'!$A$2:$HC$981,$E15,0),"")</f>
        <v>0</v>
      </c>
      <c r="G15" s="81"/>
      <c r="H15" s="82"/>
      <c r="I15" s="86">
        <f t="shared" si="2"/>
        <v>39</v>
      </c>
      <c r="J15" s="84" t="str">
        <f>IF(AND(VLOOKUP($E$5,'2023年11月攻牙基線總表'!$A$2:$HC$981,I15,0)=0,$F15=0),"",IF(VLOOKUP($E$5,'2023年11月攻牙基線總表'!$A$2:$HC$981,I15,0)=0,"0",VLOOKUP($E$5,'2023年11月攻牙基線總表'!$A$2:$HC$981,I15,0)))</f>
        <v/>
      </c>
      <c r="K15" s="84"/>
      <c r="L15" s="85"/>
      <c r="M15" s="86">
        <f t="shared" si="3"/>
        <v>40</v>
      </c>
      <c r="N15" s="84" t="str">
        <f>IF(AND(VLOOKUP($E$5,'2023年11月攻牙基線總表'!$A$2:$HC$981,M15,0)=0,$F15=0),"",IF(VLOOKUP($E$5,'2023年11月攻牙基線總表'!$A$2:$HC$981,M15,0)=0,"0",VLOOKUP($E$5,'2023年11月攻牙基線總表'!$A$2:$HC$981,M15,0)))</f>
        <v/>
      </c>
      <c r="O15" s="84"/>
      <c r="P15" s="85"/>
      <c r="Q15" s="86">
        <f t="shared" si="4"/>
        <v>41</v>
      </c>
      <c r="R15" s="84" t="str">
        <f>IF(AND(VLOOKUP($E$5,'2023年11月攻牙基線總表'!$A$2:$HC$981,Q15,0)=0,$F15=0),"",IF(VLOOKUP($E$5,'2023年11月攻牙基線總表'!$A$2:$HC$981,Q15,0)=0,"0",VLOOKUP($E$5,'2023年11月攻牙基線總表'!$A$2:$HC$981,Q15,0)))</f>
        <v/>
      </c>
      <c r="S15" s="84"/>
      <c r="T15" s="85"/>
      <c r="U15" s="86">
        <f t="shared" si="5"/>
        <v>42</v>
      </c>
      <c r="V15" s="84" t="str">
        <f>IF(AND(VLOOKUP($E$5,'2023年11月攻牙基線總表'!$A$2:$HC$981,U15,0)=0,$F15=0),"",IF(VLOOKUP($E$5,'2023年11月攻牙基線總表'!$A$2:$HC$981,U15,0)=0,"0",VLOOKUP($E$5,'2023年11月攻牙基線總表'!$A$2:$HC$981,U15,0)))</f>
        <v/>
      </c>
      <c r="W15" s="84"/>
      <c r="X15" s="87"/>
    </row>
    <row r="16" spans="1:267" ht="28.35" customHeight="1">
      <c r="A16" s="2">
        <f t="shared" si="0"/>
        <v>44</v>
      </c>
      <c r="B16" s="78">
        <f>IFERROR(VLOOKUP($E$5,'2023年11月攻牙基線總表'!$A$2:$HC$981,$A16,0),"")</f>
        <v>0</v>
      </c>
      <c r="C16" s="79"/>
      <c r="D16" s="79"/>
      <c r="E16" s="88">
        <f t="shared" si="1"/>
        <v>45</v>
      </c>
      <c r="F16" s="81">
        <f>IFERROR(VLOOKUP($E$5,'2023年11月攻牙基線總表'!$A$2:$HC$981,$E16,0),"")</f>
        <v>0</v>
      </c>
      <c r="G16" s="81"/>
      <c r="H16" s="82"/>
      <c r="I16" s="86">
        <f t="shared" si="2"/>
        <v>46</v>
      </c>
      <c r="J16" s="84" t="str">
        <f>IF(AND(VLOOKUP($E$5,'2023年11月攻牙基線總表'!$A$2:$HC$981,I16,0)=0,$F16=0),"",IF(VLOOKUP($E$5,'2023年11月攻牙基線總表'!$A$2:$HC$981,I16,0)=0,"0",VLOOKUP($E$5,'2023年11月攻牙基線總表'!$A$2:$HC$981,I16,0)))</f>
        <v/>
      </c>
      <c r="K16" s="84"/>
      <c r="L16" s="85"/>
      <c r="M16" s="86">
        <f t="shared" si="3"/>
        <v>47</v>
      </c>
      <c r="N16" s="84" t="str">
        <f>IF(AND(VLOOKUP($E$5,'2023年11月攻牙基線總表'!$A$2:$HC$981,M16,0)=0,$F16=0),"",IF(VLOOKUP($E$5,'2023年11月攻牙基線總表'!$A$2:$HC$981,M16,0)=0,"0",VLOOKUP($E$5,'2023年11月攻牙基線總表'!$A$2:$HC$981,M16,0)))</f>
        <v/>
      </c>
      <c r="O16" s="84"/>
      <c r="P16" s="85"/>
      <c r="Q16" s="86">
        <f t="shared" si="4"/>
        <v>48</v>
      </c>
      <c r="R16" s="84" t="str">
        <f>IF(AND(VLOOKUP($E$5,'2023年11月攻牙基線總表'!$A$2:$HC$981,Q16,0)=0,$F16=0),"",IF(VLOOKUP($E$5,'2023年11月攻牙基線總表'!$A$2:$HC$981,Q16,0)=0,"0",VLOOKUP($E$5,'2023年11月攻牙基線總表'!$A$2:$HC$981,Q16,0)))</f>
        <v/>
      </c>
      <c r="S16" s="84"/>
      <c r="T16" s="85"/>
      <c r="U16" s="86">
        <f t="shared" si="5"/>
        <v>49</v>
      </c>
      <c r="V16" s="84" t="str">
        <f>IF(AND(VLOOKUP($E$5,'2023年11月攻牙基線總表'!$A$2:$HC$981,U16,0)=0,$F16=0),"",IF(VLOOKUP($E$5,'2023年11月攻牙基線總表'!$A$2:$HC$981,U16,0)=0,"0",VLOOKUP($E$5,'2023年11月攻牙基線總表'!$A$2:$HC$981,U16,0)))</f>
        <v/>
      </c>
      <c r="W16" s="84"/>
      <c r="X16" s="87"/>
    </row>
    <row r="17" spans="1:24" ht="28.35" customHeight="1">
      <c r="A17" s="2">
        <f t="shared" si="0"/>
        <v>51</v>
      </c>
      <c r="B17" s="78">
        <f>IFERROR(VLOOKUP($E$5,'2023年11月攻牙基線總表'!$A$2:$HC$981,$A17,0),"")</f>
        <v>0</v>
      </c>
      <c r="C17" s="79"/>
      <c r="D17" s="79"/>
      <c r="E17" s="88">
        <f t="shared" si="1"/>
        <v>52</v>
      </c>
      <c r="F17" s="81">
        <f>IFERROR(VLOOKUP($E$5,'2023年11月攻牙基線總表'!$A$2:$HC$981,$E17,0),"")</f>
        <v>0</v>
      </c>
      <c r="G17" s="81"/>
      <c r="H17" s="82"/>
      <c r="I17" s="86">
        <f t="shared" si="2"/>
        <v>53</v>
      </c>
      <c r="J17" s="84" t="str">
        <f>IF(AND(VLOOKUP($E$5,'2023年11月攻牙基線總表'!$A$2:$HC$981,I17,0)=0,$F17=0),"",IF(VLOOKUP($E$5,'2023年11月攻牙基線總表'!$A$2:$HC$981,I17,0)=0,"0",VLOOKUP($E$5,'2023年11月攻牙基線總表'!$A$2:$HC$981,I17,0)))</f>
        <v/>
      </c>
      <c r="K17" s="84"/>
      <c r="L17" s="85"/>
      <c r="M17" s="86">
        <f t="shared" si="3"/>
        <v>54</v>
      </c>
      <c r="N17" s="84" t="str">
        <f>IF(AND(VLOOKUP($E$5,'2023年11月攻牙基線總表'!$A$2:$HC$981,M17,0)=0,$F17=0),"",IF(VLOOKUP($E$5,'2023年11月攻牙基線總表'!$A$2:$HC$981,M17,0)=0,"0",VLOOKUP($E$5,'2023年11月攻牙基線總表'!$A$2:$HC$981,M17,0)))</f>
        <v/>
      </c>
      <c r="O17" s="84"/>
      <c r="P17" s="85"/>
      <c r="Q17" s="86">
        <f t="shared" si="4"/>
        <v>55</v>
      </c>
      <c r="R17" s="84" t="str">
        <f>IF(AND(VLOOKUP($E$5,'2023年11月攻牙基線總表'!$A$2:$HC$981,Q17,0)=0,$F17=0),"",IF(VLOOKUP($E$5,'2023年11月攻牙基線總表'!$A$2:$HC$981,Q17,0)=0,"0",VLOOKUP($E$5,'2023年11月攻牙基線總表'!$A$2:$HC$981,Q17,0)))</f>
        <v/>
      </c>
      <c r="S17" s="84"/>
      <c r="T17" s="85"/>
      <c r="U17" s="86">
        <f t="shared" si="5"/>
        <v>56</v>
      </c>
      <c r="V17" s="84" t="str">
        <f>IF(AND(VLOOKUP($E$5,'2023年11月攻牙基線總表'!$A$2:$HC$981,U17,0)=0,$F17=0),"",IF(VLOOKUP($E$5,'2023年11月攻牙基線總表'!$A$2:$HC$981,U17,0)=0,"0",VLOOKUP($E$5,'2023年11月攻牙基線總表'!$A$2:$HC$981,U17,0)))</f>
        <v/>
      </c>
      <c r="W17" s="84"/>
      <c r="X17" s="87"/>
    </row>
    <row r="18" spans="1:24" ht="28.35" customHeight="1">
      <c r="A18" s="2">
        <f t="shared" si="0"/>
        <v>58</v>
      </c>
      <c r="B18" s="78">
        <f>IFERROR(VLOOKUP($E$5,'2023年11月攻牙基線總表'!$A$2:$HC$981,$A18,0),"")</f>
        <v>0</v>
      </c>
      <c r="C18" s="79"/>
      <c r="D18" s="79"/>
      <c r="E18" s="88">
        <f t="shared" si="1"/>
        <v>59</v>
      </c>
      <c r="F18" s="81">
        <f>IFERROR(VLOOKUP($E$5,'2023年11月攻牙基線總表'!$A$2:$HC$981,$E18,0),"")</f>
        <v>0</v>
      </c>
      <c r="G18" s="81"/>
      <c r="H18" s="82"/>
      <c r="I18" s="86">
        <f t="shared" si="2"/>
        <v>60</v>
      </c>
      <c r="J18" s="84" t="str">
        <f>IF(AND(VLOOKUP($E$5,'2023年11月攻牙基線總表'!$A$2:$HC$981,I18,0)=0,$F18=0),"",IF(VLOOKUP($E$5,'2023年11月攻牙基線總表'!$A$2:$HC$981,I18,0)=0,"0",VLOOKUP($E$5,'2023年11月攻牙基線總表'!$A$2:$HC$981,I18,0)))</f>
        <v/>
      </c>
      <c r="K18" s="84"/>
      <c r="L18" s="85"/>
      <c r="M18" s="86">
        <f t="shared" si="3"/>
        <v>61</v>
      </c>
      <c r="N18" s="84" t="str">
        <f>IF(AND(VLOOKUP($E$5,'2023年11月攻牙基線總表'!$A$2:$HC$981,M18,0)=0,$F18=0),"",IF(VLOOKUP($E$5,'2023年11月攻牙基線總表'!$A$2:$HC$981,M18,0)=0,"0",VLOOKUP($E$5,'2023年11月攻牙基線總表'!$A$2:$HC$981,M18,0)))</f>
        <v/>
      </c>
      <c r="O18" s="84"/>
      <c r="P18" s="85"/>
      <c r="Q18" s="86">
        <f t="shared" si="4"/>
        <v>62</v>
      </c>
      <c r="R18" s="84" t="str">
        <f>IF(AND(VLOOKUP($E$5,'2023年11月攻牙基線總表'!$A$2:$HC$981,Q18,0)=0,$F18=0),"",IF(VLOOKUP($E$5,'2023年11月攻牙基線總表'!$A$2:$HC$981,Q18,0)=0,"0",VLOOKUP($E$5,'2023年11月攻牙基線總表'!$A$2:$HC$981,Q18,0)))</f>
        <v/>
      </c>
      <c r="S18" s="84"/>
      <c r="T18" s="85"/>
      <c r="U18" s="86">
        <f t="shared" si="5"/>
        <v>63</v>
      </c>
      <c r="V18" s="84" t="str">
        <f>IF(AND(VLOOKUP($E$5,'2023年11月攻牙基線總表'!$A$2:$HC$981,U18,0)=0,$F18=0),"",IF(VLOOKUP($E$5,'2023年11月攻牙基線總表'!$A$2:$HC$981,U18,0)=0,"0",VLOOKUP($E$5,'2023年11月攻牙基線總表'!$A$2:$HC$981,U18,0)))</f>
        <v/>
      </c>
      <c r="W18" s="84"/>
      <c r="X18" s="87"/>
    </row>
    <row r="19" spans="1:24" ht="28.35" customHeight="1">
      <c r="A19" s="2">
        <f t="shared" si="0"/>
        <v>65</v>
      </c>
      <c r="B19" s="78">
        <f>IFERROR(VLOOKUP($E$5,'2023年11月攻牙基線總表'!$A$2:$HC$981,$A19,0),"")</f>
        <v>0</v>
      </c>
      <c r="C19" s="79"/>
      <c r="D19" s="79"/>
      <c r="E19" s="88">
        <f t="shared" si="1"/>
        <v>66</v>
      </c>
      <c r="F19" s="81">
        <f>IFERROR(VLOOKUP($E$5,'2023年11月攻牙基線總表'!$A$2:$HC$981,$E19,0),"")</f>
        <v>0</v>
      </c>
      <c r="G19" s="81"/>
      <c r="H19" s="82"/>
      <c r="I19" s="86">
        <f t="shared" si="2"/>
        <v>67</v>
      </c>
      <c r="J19" s="84" t="str">
        <f>IF(AND(VLOOKUP($E$5,'2023年11月攻牙基線總表'!$A$2:$HC$981,I19,0)=0,$F19=0),"",IF(VLOOKUP($E$5,'2023年11月攻牙基線總表'!$A$2:$HC$981,I19,0)=0,"0",VLOOKUP($E$5,'2023年11月攻牙基線總表'!$A$2:$HC$981,I19,0)))</f>
        <v/>
      </c>
      <c r="K19" s="84"/>
      <c r="L19" s="85"/>
      <c r="M19" s="86">
        <f t="shared" si="3"/>
        <v>68</v>
      </c>
      <c r="N19" s="84" t="str">
        <f>IF(AND(VLOOKUP($E$5,'2023年11月攻牙基線總表'!$A$2:$HC$981,M19,0)=0,$F19=0),"",IF(VLOOKUP($E$5,'2023年11月攻牙基線總表'!$A$2:$HC$981,M19,0)=0,"0",VLOOKUP($E$5,'2023年11月攻牙基線總表'!$A$2:$HC$981,M19,0)))</f>
        <v/>
      </c>
      <c r="O19" s="84"/>
      <c r="P19" s="85"/>
      <c r="Q19" s="86">
        <f t="shared" si="4"/>
        <v>69</v>
      </c>
      <c r="R19" s="84" t="str">
        <f>IF(AND(VLOOKUP($E$5,'2023年11月攻牙基線總表'!$A$2:$HC$981,Q19,0)=0,$F19=0),"",IF(VLOOKUP($E$5,'2023年11月攻牙基線總表'!$A$2:$HC$981,Q19,0)=0,"0",VLOOKUP($E$5,'2023年11月攻牙基線總表'!$A$2:$HC$981,Q19,0)))</f>
        <v/>
      </c>
      <c r="S19" s="84"/>
      <c r="T19" s="85"/>
      <c r="U19" s="86">
        <f t="shared" si="5"/>
        <v>70</v>
      </c>
      <c r="V19" s="84" t="str">
        <f>IF(AND(VLOOKUP($E$5,'2023年11月攻牙基線總表'!$A$2:$HC$981,U19,0)=0,$F19=0),"",IF(VLOOKUP($E$5,'2023年11月攻牙基線總表'!$A$2:$HC$981,U19,0)=0,"0",VLOOKUP($E$5,'2023年11月攻牙基線總表'!$A$2:$HC$981,U19,0)))</f>
        <v/>
      </c>
      <c r="W19" s="84"/>
      <c r="X19" s="87"/>
    </row>
    <row r="20" spans="1:24" ht="28.35" customHeight="1">
      <c r="A20" s="2">
        <f t="shared" si="0"/>
        <v>72</v>
      </c>
      <c r="B20" s="78">
        <f>IFERROR(VLOOKUP($E$5,'2023年11月攻牙基線總表'!$A$2:$HC$981,$A20,0),"")</f>
        <v>0</v>
      </c>
      <c r="C20" s="79"/>
      <c r="D20" s="79"/>
      <c r="E20" s="88">
        <f t="shared" si="1"/>
        <v>73</v>
      </c>
      <c r="F20" s="81">
        <f>IFERROR(VLOOKUP($E$5,'2023年11月攻牙基線總表'!$A$2:$HC$981,$E20,0),"")</f>
        <v>0</v>
      </c>
      <c r="G20" s="81"/>
      <c r="H20" s="82"/>
      <c r="I20" s="86">
        <f t="shared" si="2"/>
        <v>74</v>
      </c>
      <c r="J20" s="84" t="str">
        <f>IF(AND(VLOOKUP($E$5,'2023年11月攻牙基線總表'!$A$2:$HC$981,I20,0)=0,$F20=0),"",IF(VLOOKUP($E$5,'2023年11月攻牙基線總表'!$A$2:$HC$981,I20,0)=0,"0",VLOOKUP($E$5,'2023年11月攻牙基線總表'!$A$2:$HC$981,I20,0)))</f>
        <v/>
      </c>
      <c r="K20" s="84"/>
      <c r="L20" s="85"/>
      <c r="M20" s="86">
        <f t="shared" si="3"/>
        <v>75</v>
      </c>
      <c r="N20" s="84" t="str">
        <f>IF(AND(VLOOKUP($E$5,'2023年11月攻牙基線總表'!$A$2:$HC$981,M20,0)=0,$F20=0),"",IF(VLOOKUP($E$5,'2023年11月攻牙基線總表'!$A$2:$HC$981,M20,0)=0,"0",VLOOKUP($E$5,'2023年11月攻牙基線總表'!$A$2:$HC$981,M20,0)))</f>
        <v/>
      </c>
      <c r="O20" s="84"/>
      <c r="P20" s="85"/>
      <c r="Q20" s="86">
        <f t="shared" si="4"/>
        <v>76</v>
      </c>
      <c r="R20" s="84" t="str">
        <f>IF(AND(VLOOKUP($E$5,'2023年11月攻牙基線總表'!$A$2:$HC$981,Q20,0)=0,$F20=0),"",IF(VLOOKUP($E$5,'2023年11月攻牙基線總表'!$A$2:$HC$981,Q20,0)=0,"0",VLOOKUP($E$5,'2023年11月攻牙基線總表'!$A$2:$HC$981,Q20,0)))</f>
        <v/>
      </c>
      <c r="S20" s="84"/>
      <c r="T20" s="85"/>
      <c r="U20" s="86">
        <f t="shared" si="5"/>
        <v>77</v>
      </c>
      <c r="V20" s="84" t="str">
        <f>IF(AND(VLOOKUP($E$5,'2023年11月攻牙基線總表'!$A$2:$HC$981,U20,0)=0,$F20=0),"",IF(VLOOKUP($E$5,'2023年11月攻牙基線總表'!$A$2:$HC$981,U20,0)=0,"0",VLOOKUP($E$5,'2023年11月攻牙基線總表'!$A$2:$HC$981,U20,0)))</f>
        <v/>
      </c>
      <c r="W20" s="84"/>
      <c r="X20" s="87"/>
    </row>
    <row r="21" spans="1:24" ht="28.35" customHeight="1">
      <c r="A21" s="2">
        <f t="shared" si="0"/>
        <v>79</v>
      </c>
      <c r="B21" s="78">
        <f>IFERROR(VLOOKUP($E$5,'2023年11月攻牙基線總表'!$A$2:$HC$981,$A21,0),"")</f>
        <v>0</v>
      </c>
      <c r="C21" s="79"/>
      <c r="D21" s="79"/>
      <c r="E21" s="88">
        <f t="shared" si="1"/>
        <v>80</v>
      </c>
      <c r="F21" s="81">
        <f>IFERROR(VLOOKUP($E$5,'2023年11月攻牙基線總表'!$A$2:$HC$981,$E21,0),"")</f>
        <v>0</v>
      </c>
      <c r="G21" s="81"/>
      <c r="H21" s="82"/>
      <c r="I21" s="86">
        <f t="shared" si="2"/>
        <v>81</v>
      </c>
      <c r="J21" s="84" t="str">
        <f>IF(AND(VLOOKUP($E$5,'2023年11月攻牙基線總表'!$A$2:$HC$981,I21,0)=0,$F21=0),"",IF(VLOOKUP($E$5,'2023年11月攻牙基線總表'!$A$2:$HC$981,I21,0)=0,"0",VLOOKUP($E$5,'2023年11月攻牙基線總表'!$A$2:$HC$981,I21,0)))</f>
        <v/>
      </c>
      <c r="K21" s="84"/>
      <c r="L21" s="85"/>
      <c r="M21" s="86">
        <f t="shared" si="3"/>
        <v>82</v>
      </c>
      <c r="N21" s="84" t="str">
        <f>IF(AND(VLOOKUP($E$5,'2023年11月攻牙基線總表'!$A$2:$HC$981,M21,0)=0,$F21=0),"",IF(VLOOKUP($E$5,'2023年11月攻牙基線總表'!$A$2:$HC$981,M21,0)=0,"0",VLOOKUP($E$5,'2023年11月攻牙基線總表'!$A$2:$HC$981,M21,0)))</f>
        <v/>
      </c>
      <c r="O21" s="84"/>
      <c r="P21" s="85"/>
      <c r="Q21" s="86">
        <f t="shared" si="4"/>
        <v>83</v>
      </c>
      <c r="R21" s="84" t="str">
        <f>IF(AND(VLOOKUP($E$5,'2023年11月攻牙基線總表'!$A$2:$HC$981,Q21,0)=0,$F21=0),"",IF(VLOOKUP($E$5,'2023年11月攻牙基線總表'!$A$2:$HC$981,Q21,0)=0,"0",VLOOKUP($E$5,'2023年11月攻牙基線總表'!$A$2:$HC$981,Q21,0)))</f>
        <v/>
      </c>
      <c r="S21" s="84"/>
      <c r="T21" s="85"/>
      <c r="U21" s="86">
        <f t="shared" si="5"/>
        <v>84</v>
      </c>
      <c r="V21" s="84" t="str">
        <f>IF(AND(VLOOKUP($E$5,'2023年11月攻牙基線總表'!$A$2:$HC$981,U21,0)=0,$F21=0),"",IF(VLOOKUP($E$5,'2023年11月攻牙基線總表'!$A$2:$HC$981,U21,0)=0,"0",VLOOKUP($E$5,'2023年11月攻牙基線總表'!$A$2:$HC$981,U21,0)))</f>
        <v/>
      </c>
      <c r="W21" s="84"/>
      <c r="X21" s="87"/>
    </row>
    <row r="22" spans="1:24" ht="28.35" customHeight="1">
      <c r="A22" s="2">
        <f t="shared" si="0"/>
        <v>86</v>
      </c>
      <c r="B22" s="78">
        <f>IFERROR(VLOOKUP($E$5,'2023年11月攻牙基線總表'!$A$2:$HC$981,$A22,0),"")</f>
        <v>0</v>
      </c>
      <c r="C22" s="79"/>
      <c r="D22" s="79"/>
      <c r="E22" s="88">
        <f t="shared" si="1"/>
        <v>87</v>
      </c>
      <c r="F22" s="81">
        <f>IFERROR(VLOOKUP($E$5,'2023年11月攻牙基線總表'!$A$2:$HC$981,$E22,0),"")</f>
        <v>0</v>
      </c>
      <c r="G22" s="81"/>
      <c r="H22" s="82"/>
      <c r="I22" s="86">
        <f t="shared" si="2"/>
        <v>88</v>
      </c>
      <c r="J22" s="84" t="str">
        <f>IF(AND(VLOOKUP($E$5,'2023年11月攻牙基線總表'!$A$2:$HC$981,I22,0)=0,$F22=0),"",IF(VLOOKUP($E$5,'2023年11月攻牙基線總表'!$A$2:$HC$981,I22,0)=0,"0",VLOOKUP($E$5,'2023年11月攻牙基線總表'!$A$2:$HC$981,I22,0)))</f>
        <v/>
      </c>
      <c r="K22" s="84"/>
      <c r="L22" s="85"/>
      <c r="M22" s="86">
        <f t="shared" si="3"/>
        <v>89</v>
      </c>
      <c r="N22" s="84" t="str">
        <f>IF(AND(VLOOKUP($E$5,'2023年11月攻牙基線總表'!$A$2:$HC$981,M22,0)=0,$F22=0),"",IF(VLOOKUP($E$5,'2023年11月攻牙基線總表'!$A$2:$HC$981,M22,0)=0,"0",VLOOKUP($E$5,'2023年11月攻牙基線總表'!$A$2:$HC$981,M22,0)))</f>
        <v/>
      </c>
      <c r="O22" s="84"/>
      <c r="P22" s="85"/>
      <c r="Q22" s="86">
        <f t="shared" si="4"/>
        <v>90</v>
      </c>
      <c r="R22" s="84" t="str">
        <f>IF(AND(VLOOKUP($E$5,'2023年11月攻牙基線總表'!$A$2:$HC$981,Q22,0)=0,$F22=0),"",IF(VLOOKUP($E$5,'2023年11月攻牙基線總表'!$A$2:$HC$981,Q22,0)=0,"0",VLOOKUP($E$5,'2023年11月攻牙基線總表'!$A$2:$HC$981,Q22,0)))</f>
        <v/>
      </c>
      <c r="S22" s="84"/>
      <c r="T22" s="85"/>
      <c r="U22" s="86">
        <f t="shared" si="5"/>
        <v>91</v>
      </c>
      <c r="V22" s="84" t="str">
        <f>IF(AND(VLOOKUP($E$5,'2023年11月攻牙基線總表'!$A$2:$HC$981,U22,0)=0,$F22=0),"",IF(VLOOKUP($E$5,'2023年11月攻牙基線總表'!$A$2:$HC$981,U22,0)=0,"0",VLOOKUP($E$5,'2023年11月攻牙基線總表'!$A$2:$HC$981,U22,0)))</f>
        <v/>
      </c>
      <c r="W22" s="84"/>
      <c r="X22" s="87"/>
    </row>
    <row r="23" spans="1:24" ht="28.35" customHeight="1">
      <c r="A23" s="2">
        <f t="shared" si="0"/>
        <v>93</v>
      </c>
      <c r="B23" s="78">
        <f>IFERROR(VLOOKUP($E$5,'2023年11月攻牙基線總表'!$A$2:$HC$981,$A23,0),"")</f>
        <v>0</v>
      </c>
      <c r="C23" s="79"/>
      <c r="D23" s="79"/>
      <c r="E23" s="88">
        <f t="shared" si="1"/>
        <v>94</v>
      </c>
      <c r="F23" s="81">
        <f>IFERROR(VLOOKUP($E$5,'2023年11月攻牙基線總表'!$A$2:$HC$981,$E23,0),"")</f>
        <v>0</v>
      </c>
      <c r="G23" s="81"/>
      <c r="H23" s="82"/>
      <c r="I23" s="86">
        <f t="shared" si="2"/>
        <v>95</v>
      </c>
      <c r="J23" s="84" t="str">
        <f>IF(AND(VLOOKUP($E$5,'2023年11月攻牙基線總表'!$A$2:$HC$981,I23,0)=0,$F23=0),"",IF(VLOOKUP($E$5,'2023年11月攻牙基線總表'!$A$2:$HC$981,I23,0)=0,"0",VLOOKUP($E$5,'2023年11月攻牙基線總表'!$A$2:$HC$981,I23,0)))</f>
        <v/>
      </c>
      <c r="K23" s="84"/>
      <c r="L23" s="85"/>
      <c r="M23" s="86">
        <f t="shared" si="3"/>
        <v>96</v>
      </c>
      <c r="N23" s="84" t="str">
        <f>IF(AND(VLOOKUP($E$5,'2023年11月攻牙基線總表'!$A$2:$HC$981,M23,0)=0,$F23=0),"",IF(VLOOKUP($E$5,'2023年11月攻牙基線總表'!$A$2:$HC$981,M23,0)=0,"0",VLOOKUP($E$5,'2023年11月攻牙基線總表'!$A$2:$HC$981,M23,0)))</f>
        <v/>
      </c>
      <c r="O23" s="84"/>
      <c r="P23" s="85"/>
      <c r="Q23" s="86">
        <f t="shared" si="4"/>
        <v>97</v>
      </c>
      <c r="R23" s="84" t="str">
        <f>IF(AND(VLOOKUP($E$5,'2023年11月攻牙基線總表'!$A$2:$HC$981,Q23,0)=0,$F23=0),"",IF(VLOOKUP($E$5,'2023年11月攻牙基線總表'!$A$2:$HC$981,Q23,0)=0,"0",VLOOKUP($E$5,'2023年11月攻牙基線總表'!$A$2:$HC$981,Q23,0)))</f>
        <v/>
      </c>
      <c r="S23" s="84"/>
      <c r="T23" s="85"/>
      <c r="U23" s="86">
        <f t="shared" si="5"/>
        <v>98</v>
      </c>
      <c r="V23" s="84" t="str">
        <f>IF(AND(VLOOKUP($E$5,'2023年11月攻牙基線總表'!$A$2:$HC$981,U23,0)=0,$F23=0),"",IF(VLOOKUP($E$5,'2023年11月攻牙基線總表'!$A$2:$HC$981,U23,0)=0,"0",VLOOKUP($E$5,'2023年11月攻牙基線總表'!$A$2:$HC$981,U23,0)))</f>
        <v/>
      </c>
      <c r="W23" s="84"/>
      <c r="X23" s="87"/>
    </row>
    <row r="24" spans="1:24" ht="28.35" customHeight="1">
      <c r="A24" s="2">
        <f t="shared" si="0"/>
        <v>100</v>
      </c>
      <c r="B24" s="78">
        <f>IFERROR(VLOOKUP($E$5,'2023年11月攻牙基線總表'!$A$2:$HC$981,$A24,0),"")</f>
        <v>0</v>
      </c>
      <c r="C24" s="79"/>
      <c r="D24" s="79"/>
      <c r="E24" s="88">
        <f t="shared" si="1"/>
        <v>101</v>
      </c>
      <c r="F24" s="81">
        <f>IFERROR(VLOOKUP($E$5,'2023年11月攻牙基線總表'!$A$2:$HC$981,$E24,0),"")</f>
        <v>0</v>
      </c>
      <c r="G24" s="81"/>
      <c r="H24" s="82"/>
      <c r="I24" s="86">
        <f t="shared" si="2"/>
        <v>102</v>
      </c>
      <c r="J24" s="84" t="str">
        <f>IF(AND(VLOOKUP($E$5,'2023年11月攻牙基線總表'!$A$2:$HC$981,I24,0)=0,$F24=0),"",IF(VLOOKUP($E$5,'2023年11月攻牙基線總表'!$A$2:$HC$981,I24,0)=0,"0",VLOOKUP($E$5,'2023年11月攻牙基線總表'!$A$2:$HC$981,I24,0)))</f>
        <v/>
      </c>
      <c r="K24" s="84"/>
      <c r="L24" s="85"/>
      <c r="M24" s="86">
        <f t="shared" si="3"/>
        <v>103</v>
      </c>
      <c r="N24" s="84" t="str">
        <f>IF(AND(VLOOKUP($E$5,'2023年11月攻牙基線總表'!$A$2:$HC$981,M24,0)=0,$F24=0),"",IF(VLOOKUP($E$5,'2023年11月攻牙基線總表'!$A$2:$HC$981,M24,0)=0,"0",VLOOKUP($E$5,'2023年11月攻牙基線總表'!$A$2:$HC$981,M24,0)))</f>
        <v/>
      </c>
      <c r="O24" s="84"/>
      <c r="P24" s="85"/>
      <c r="Q24" s="86">
        <f t="shared" si="4"/>
        <v>104</v>
      </c>
      <c r="R24" s="84" t="str">
        <f>IF(AND(VLOOKUP($E$5,'2023年11月攻牙基線總表'!$A$2:$HC$981,Q24,0)=0,$F24=0),"",IF(VLOOKUP($E$5,'2023年11月攻牙基線總表'!$A$2:$HC$981,Q24,0)=0,"0",VLOOKUP($E$5,'2023年11月攻牙基線總表'!$A$2:$HC$981,Q24,0)))</f>
        <v/>
      </c>
      <c r="S24" s="84"/>
      <c r="T24" s="85"/>
      <c r="U24" s="86">
        <f t="shared" si="5"/>
        <v>105</v>
      </c>
      <c r="V24" s="84" t="str">
        <f>IF(AND(VLOOKUP($E$5,'2023年11月攻牙基線總表'!$A$2:$HC$981,U24,0)=0,$F24=0),"",IF(VLOOKUP($E$5,'2023年11月攻牙基線總表'!$A$2:$HC$981,U24,0)=0,"0",VLOOKUP($E$5,'2023年11月攻牙基線總表'!$A$2:$HC$981,U24,0)))</f>
        <v/>
      </c>
      <c r="W24" s="84"/>
      <c r="X24" s="87"/>
    </row>
    <row r="25" spans="1:24" ht="28.35" customHeight="1">
      <c r="A25" s="2">
        <f t="shared" si="0"/>
        <v>107</v>
      </c>
      <c r="B25" s="78">
        <f>IFERROR(VLOOKUP($E$5,'2023年11月攻牙基線總表'!$A$2:$HC$981,$A25,0),"")</f>
        <v>0</v>
      </c>
      <c r="C25" s="79"/>
      <c r="D25" s="79"/>
      <c r="E25" s="88">
        <f t="shared" si="1"/>
        <v>108</v>
      </c>
      <c r="F25" s="81">
        <f>IFERROR(VLOOKUP($E$5,'2023年11月攻牙基線總表'!$A$2:$HC$981,$E25,0),"")</f>
        <v>0</v>
      </c>
      <c r="G25" s="81"/>
      <c r="H25" s="82"/>
      <c r="I25" s="86">
        <f t="shared" si="2"/>
        <v>109</v>
      </c>
      <c r="J25" s="84" t="str">
        <f>IF(AND(VLOOKUP($E$5,'2023年11月攻牙基線總表'!$A$2:$HC$981,I25,0)=0,$F25=0),"",IF(VLOOKUP($E$5,'2023年11月攻牙基線總表'!$A$2:$HC$981,I25,0)=0,"0",VLOOKUP($E$5,'2023年11月攻牙基線總表'!$A$2:$HC$981,I25,0)))</f>
        <v/>
      </c>
      <c r="K25" s="84"/>
      <c r="L25" s="85"/>
      <c r="M25" s="86">
        <f t="shared" si="3"/>
        <v>110</v>
      </c>
      <c r="N25" s="84" t="str">
        <f>IF(AND(VLOOKUP($E$5,'2023年11月攻牙基線總表'!$A$2:$HC$981,M25,0)=0,$F25=0),"",IF(VLOOKUP($E$5,'2023年11月攻牙基線總表'!$A$2:$HC$981,M25,0)=0,"0",VLOOKUP($E$5,'2023年11月攻牙基線總表'!$A$2:$HC$981,M25,0)))</f>
        <v/>
      </c>
      <c r="O25" s="84"/>
      <c r="P25" s="85"/>
      <c r="Q25" s="86">
        <f t="shared" si="4"/>
        <v>111</v>
      </c>
      <c r="R25" s="84" t="str">
        <f>IF(AND(VLOOKUP($E$5,'2023年11月攻牙基線總表'!$A$2:$HC$981,Q25,0)=0,$F25=0),"",IF(VLOOKUP($E$5,'2023年11月攻牙基線總表'!$A$2:$HC$981,Q25,0)=0,"0",VLOOKUP($E$5,'2023年11月攻牙基線總表'!$A$2:$HC$981,Q25,0)))</f>
        <v/>
      </c>
      <c r="S25" s="84"/>
      <c r="T25" s="85"/>
      <c r="U25" s="86">
        <f t="shared" si="5"/>
        <v>112</v>
      </c>
      <c r="V25" s="84" t="str">
        <f>IF(AND(VLOOKUP($E$5,'2023年11月攻牙基線總表'!$A$2:$HC$981,U25,0)=0,$F25=0),"",IF(VLOOKUP($E$5,'2023年11月攻牙基線總表'!$A$2:$HC$981,U25,0)=0,"0",VLOOKUP($E$5,'2023年11月攻牙基線總表'!$A$2:$HC$981,U25,0)))</f>
        <v/>
      </c>
      <c r="W25" s="84"/>
      <c r="X25" s="87"/>
    </row>
    <row r="26" spans="1:24" ht="28.35" customHeight="1">
      <c r="A26" s="2">
        <f t="shared" si="0"/>
        <v>114</v>
      </c>
      <c r="B26" s="78">
        <f>IFERROR(VLOOKUP($E$5,'2023年11月攻牙基線總表'!$A$2:$HC$981,$A26,0),"")</f>
        <v>0</v>
      </c>
      <c r="C26" s="79"/>
      <c r="D26" s="79"/>
      <c r="E26" s="88">
        <f t="shared" si="1"/>
        <v>115</v>
      </c>
      <c r="F26" s="81">
        <f>IFERROR(VLOOKUP($E$5,'2023年11月攻牙基線總表'!$A$2:$HC$981,$E26,0),"")</f>
        <v>0</v>
      </c>
      <c r="G26" s="81"/>
      <c r="H26" s="82"/>
      <c r="I26" s="86">
        <f t="shared" si="2"/>
        <v>116</v>
      </c>
      <c r="J26" s="84" t="str">
        <f>IF(AND(VLOOKUP($E$5,'2023年11月攻牙基線總表'!$A$2:$HC$981,I26,0)=0,$F26=0),"",IF(VLOOKUP($E$5,'2023年11月攻牙基線總表'!$A$2:$HC$981,I26,0)=0,"0",VLOOKUP($E$5,'2023年11月攻牙基線總表'!$A$2:$HC$981,I26,0)))</f>
        <v/>
      </c>
      <c r="K26" s="84"/>
      <c r="L26" s="85"/>
      <c r="M26" s="86">
        <f t="shared" si="3"/>
        <v>117</v>
      </c>
      <c r="N26" s="84" t="str">
        <f>IF(AND(VLOOKUP($E$5,'2023年11月攻牙基線總表'!$A$2:$HC$981,M26,0)=0,$F26=0),"",IF(VLOOKUP($E$5,'2023年11月攻牙基線總表'!$A$2:$HC$981,M26,0)=0,"0",VLOOKUP($E$5,'2023年11月攻牙基線總表'!$A$2:$HC$981,M26,0)))</f>
        <v/>
      </c>
      <c r="O26" s="84"/>
      <c r="P26" s="85"/>
      <c r="Q26" s="86">
        <f t="shared" si="4"/>
        <v>118</v>
      </c>
      <c r="R26" s="84" t="str">
        <f>IF(AND(VLOOKUP($E$5,'2023年11月攻牙基線總表'!$A$2:$HC$981,Q26,0)=0,$F26=0),"",IF(VLOOKUP($E$5,'2023年11月攻牙基線總表'!$A$2:$HC$981,Q26,0)=0,"0",VLOOKUP($E$5,'2023年11月攻牙基線總表'!$A$2:$HC$981,Q26,0)))</f>
        <v/>
      </c>
      <c r="S26" s="84"/>
      <c r="T26" s="85"/>
      <c r="U26" s="86">
        <f t="shared" si="5"/>
        <v>119</v>
      </c>
      <c r="V26" s="84" t="str">
        <f>IF(AND(VLOOKUP($E$5,'2023年11月攻牙基線總表'!$A$2:$HC$981,U26,0)=0,$F26=0),"",IF(VLOOKUP($E$5,'2023年11月攻牙基線總表'!$A$2:$HC$981,U26,0)=0,"0",VLOOKUP($E$5,'2023年11月攻牙基線總表'!$A$2:$HC$981,U26,0)))</f>
        <v/>
      </c>
      <c r="W26" s="84"/>
      <c r="X26" s="87"/>
    </row>
    <row r="27" spans="1:24" ht="28.35" customHeight="1">
      <c r="A27" s="2">
        <f t="shared" si="0"/>
        <v>121</v>
      </c>
      <c r="B27" s="78">
        <f>IFERROR(VLOOKUP($E$5,'2023年11月攻牙基線總表'!$A$2:$HC$981,$A27,0),"")</f>
        <v>0</v>
      </c>
      <c r="C27" s="79"/>
      <c r="D27" s="79"/>
      <c r="E27" s="88">
        <f t="shared" si="1"/>
        <v>122</v>
      </c>
      <c r="F27" s="81">
        <f>IFERROR(VLOOKUP($E$5,'2023年11月攻牙基線總表'!$A$2:$HC$981,$E27,0),"")</f>
        <v>0</v>
      </c>
      <c r="G27" s="81"/>
      <c r="H27" s="82"/>
      <c r="I27" s="86">
        <f t="shared" si="2"/>
        <v>123</v>
      </c>
      <c r="J27" s="84" t="str">
        <f>IF(AND(VLOOKUP($E$5,'2023年11月攻牙基線總表'!$A$2:$HC$981,I27,0)=0,$F27=0),"",IF(VLOOKUP($E$5,'2023年11月攻牙基線總表'!$A$2:$HC$981,I27,0)=0,"0",VLOOKUP($E$5,'2023年11月攻牙基線總表'!$A$2:$HC$981,I27,0)))</f>
        <v/>
      </c>
      <c r="K27" s="84"/>
      <c r="L27" s="85"/>
      <c r="M27" s="86">
        <f t="shared" si="3"/>
        <v>124</v>
      </c>
      <c r="N27" s="84" t="str">
        <f>IF(AND(VLOOKUP($E$5,'2023年11月攻牙基線總表'!$A$2:$HC$981,M27,0)=0,$F27=0),"",IF(VLOOKUP($E$5,'2023年11月攻牙基線總表'!$A$2:$HC$981,M27,0)=0,"0",VLOOKUP($E$5,'2023年11月攻牙基線總表'!$A$2:$HC$981,M27,0)))</f>
        <v/>
      </c>
      <c r="O27" s="84"/>
      <c r="P27" s="85"/>
      <c r="Q27" s="86">
        <f t="shared" si="4"/>
        <v>125</v>
      </c>
      <c r="R27" s="84" t="str">
        <f>IF(AND(VLOOKUP($E$5,'2023年11月攻牙基線總表'!$A$2:$HC$981,Q27,0)=0,$F27=0),"",IF(VLOOKUP($E$5,'2023年11月攻牙基線總表'!$A$2:$HC$981,Q27,0)=0,"0",VLOOKUP($E$5,'2023年11月攻牙基線總表'!$A$2:$HC$981,Q27,0)))</f>
        <v/>
      </c>
      <c r="S27" s="84"/>
      <c r="T27" s="85"/>
      <c r="U27" s="86">
        <f t="shared" si="5"/>
        <v>126</v>
      </c>
      <c r="V27" s="84" t="str">
        <f>IF(AND(VLOOKUP($E$5,'2023年11月攻牙基線總表'!$A$2:$HC$981,U27,0)=0,$F27=0),"",IF(VLOOKUP($E$5,'2023年11月攻牙基線總表'!$A$2:$HC$981,U27,0)=0,"0",VLOOKUP($E$5,'2023年11月攻牙基線總表'!$A$2:$HC$981,U27,0)))</f>
        <v/>
      </c>
      <c r="W27" s="84"/>
      <c r="X27" s="87"/>
    </row>
    <row r="28" spans="1:24" ht="28.35" customHeight="1">
      <c r="A28" s="2">
        <f t="shared" si="0"/>
        <v>128</v>
      </c>
      <c r="B28" s="78">
        <f>IFERROR(VLOOKUP($E$5,'2023年11月攻牙基線總表'!$A$2:$HC$981,$A28,0),"")</f>
        <v>0</v>
      </c>
      <c r="C28" s="79"/>
      <c r="D28" s="79"/>
      <c r="E28" s="88">
        <f t="shared" si="1"/>
        <v>129</v>
      </c>
      <c r="F28" s="81">
        <f>IFERROR(VLOOKUP($E$5,'2023年11月攻牙基線總表'!$A$2:$HC$981,$E28,0),"")</f>
        <v>0</v>
      </c>
      <c r="G28" s="81"/>
      <c r="H28" s="82"/>
      <c r="I28" s="86">
        <f t="shared" si="2"/>
        <v>130</v>
      </c>
      <c r="J28" s="84" t="str">
        <f>IF(AND(VLOOKUP($E$5,'2023年11月攻牙基線總表'!$A$2:$HC$981,I28,0)=0,$F28=0),"",IF(VLOOKUP($E$5,'2023年11月攻牙基線總表'!$A$2:$HC$981,I28,0)=0,"0",VLOOKUP($E$5,'2023年11月攻牙基線總表'!$A$2:$HC$981,I28,0)))</f>
        <v/>
      </c>
      <c r="K28" s="84"/>
      <c r="L28" s="85"/>
      <c r="M28" s="86">
        <f t="shared" si="3"/>
        <v>131</v>
      </c>
      <c r="N28" s="84" t="str">
        <f>IF(AND(VLOOKUP($E$5,'2023年11月攻牙基線總表'!$A$2:$HC$981,M28,0)=0,$F28=0),"",IF(VLOOKUP($E$5,'2023年11月攻牙基線總表'!$A$2:$HC$981,M28,0)=0,"0",VLOOKUP($E$5,'2023年11月攻牙基線總表'!$A$2:$HC$981,M28,0)))</f>
        <v/>
      </c>
      <c r="O28" s="84"/>
      <c r="P28" s="85"/>
      <c r="Q28" s="86">
        <f t="shared" si="4"/>
        <v>132</v>
      </c>
      <c r="R28" s="84" t="str">
        <f>IF(AND(VLOOKUP($E$5,'2023年11月攻牙基線總表'!$A$2:$HC$981,Q28,0)=0,$F28=0),"",IF(VLOOKUP($E$5,'2023年11月攻牙基線總表'!$A$2:$HC$981,Q28,0)=0,"0",VLOOKUP($E$5,'2023年11月攻牙基線總表'!$A$2:$HC$981,Q28,0)))</f>
        <v/>
      </c>
      <c r="S28" s="84"/>
      <c r="T28" s="85"/>
      <c r="U28" s="86">
        <f t="shared" si="5"/>
        <v>133</v>
      </c>
      <c r="V28" s="84" t="str">
        <f>IF(AND(VLOOKUP($E$5,'2023年11月攻牙基線總表'!$A$2:$HC$981,U28,0)=0,$F28=0),"",IF(VLOOKUP($E$5,'2023年11月攻牙基線總表'!$A$2:$HC$981,U28,0)=0,"0",VLOOKUP($E$5,'2023年11月攻牙基線總表'!$A$2:$HC$981,U28,0)))</f>
        <v/>
      </c>
      <c r="W28" s="84"/>
      <c r="X28" s="87"/>
    </row>
    <row r="29" spans="1:24" ht="28.35" customHeight="1">
      <c r="A29" s="2">
        <f t="shared" si="0"/>
        <v>135</v>
      </c>
      <c r="B29" s="78">
        <f>IFERROR(VLOOKUP($E$5,'2023年11月攻牙基線總表'!$A$2:$HC$981,$A29,0),"")</f>
        <v>0</v>
      </c>
      <c r="C29" s="79"/>
      <c r="D29" s="79"/>
      <c r="E29" s="88">
        <f t="shared" si="1"/>
        <v>136</v>
      </c>
      <c r="F29" s="81">
        <f>IFERROR(VLOOKUP($E$5,'2023年11月攻牙基線總表'!$A$2:$HC$981,$E29,0),"")</f>
        <v>0</v>
      </c>
      <c r="G29" s="81"/>
      <c r="H29" s="82"/>
      <c r="I29" s="86">
        <f t="shared" si="2"/>
        <v>137</v>
      </c>
      <c r="J29" s="84" t="str">
        <f>IF(AND(VLOOKUP($E$5,'2023年11月攻牙基線總表'!$A$2:$HC$981,I29,0)=0,$F29=0),"",IF(VLOOKUP($E$5,'2023年11月攻牙基線總表'!$A$2:$HC$981,I29,0)=0,"0",VLOOKUP($E$5,'2023年11月攻牙基線總表'!$A$2:$HC$981,I29,0)))</f>
        <v/>
      </c>
      <c r="K29" s="84"/>
      <c r="L29" s="85"/>
      <c r="M29" s="86">
        <f t="shared" si="3"/>
        <v>138</v>
      </c>
      <c r="N29" s="84" t="str">
        <f>IF(AND(VLOOKUP($E$5,'2023年11月攻牙基線總表'!$A$2:$HC$981,M29,0)=0,$F29=0),"",IF(VLOOKUP($E$5,'2023年11月攻牙基線總表'!$A$2:$HC$981,M29,0)=0,"0",VLOOKUP($E$5,'2023年11月攻牙基線總表'!$A$2:$HC$981,M29,0)))</f>
        <v/>
      </c>
      <c r="O29" s="84"/>
      <c r="P29" s="85"/>
      <c r="Q29" s="86">
        <f t="shared" si="4"/>
        <v>139</v>
      </c>
      <c r="R29" s="84" t="str">
        <f>IF(AND(VLOOKUP($E$5,'2023年11月攻牙基線總表'!$A$2:$HC$981,Q29,0)=0,$F29=0),"",IF(VLOOKUP($E$5,'2023年11月攻牙基線總表'!$A$2:$HC$981,Q29,0)=0,"0",VLOOKUP($E$5,'2023年11月攻牙基線總表'!$A$2:$HC$981,Q29,0)))</f>
        <v/>
      </c>
      <c r="S29" s="84"/>
      <c r="T29" s="85"/>
      <c r="U29" s="86">
        <f t="shared" si="5"/>
        <v>140</v>
      </c>
      <c r="V29" s="84" t="str">
        <f>IF(AND(VLOOKUP($E$5,'2023年11月攻牙基線總表'!$A$2:$HC$981,U29,0)=0,$F29=0),"",IF(VLOOKUP($E$5,'2023年11月攻牙基線總表'!$A$2:$HC$981,U29,0)=0,"0",VLOOKUP($E$5,'2023年11月攻牙基線總表'!$A$2:$HC$981,U29,0)))</f>
        <v/>
      </c>
      <c r="W29" s="84"/>
      <c r="X29" s="87"/>
    </row>
    <row r="30" spans="1:24" ht="28.35" customHeight="1">
      <c r="A30" s="2">
        <f t="shared" si="0"/>
        <v>142</v>
      </c>
      <c r="B30" s="78">
        <f>IFERROR(VLOOKUP($E$5,'2023年11月攻牙基線總表'!$A$2:$HC$981,$A30,0),"")</f>
        <v>0</v>
      </c>
      <c r="C30" s="79"/>
      <c r="D30" s="79"/>
      <c r="E30" s="88">
        <f t="shared" si="1"/>
        <v>143</v>
      </c>
      <c r="F30" s="81">
        <f>IFERROR(VLOOKUP($E$5,'2023年11月攻牙基線總表'!$A$2:$HC$981,$E30,0),"")</f>
        <v>0</v>
      </c>
      <c r="G30" s="81"/>
      <c r="H30" s="82"/>
      <c r="I30" s="86">
        <f t="shared" si="2"/>
        <v>144</v>
      </c>
      <c r="J30" s="84" t="str">
        <f>IF(AND(VLOOKUP($E$5,'2023年11月攻牙基線總表'!$A$2:$HC$981,I30,0)=0,$F30=0),"",IF(VLOOKUP($E$5,'2023年11月攻牙基線總表'!$A$2:$HC$981,I30,0)=0,"0",VLOOKUP($E$5,'2023年11月攻牙基線總表'!$A$2:$HC$981,I30,0)))</f>
        <v/>
      </c>
      <c r="K30" s="84"/>
      <c r="L30" s="85"/>
      <c r="M30" s="86">
        <f t="shared" si="3"/>
        <v>145</v>
      </c>
      <c r="N30" s="84" t="str">
        <f>IF(AND(VLOOKUP($E$5,'2023年11月攻牙基線總表'!$A$2:$HC$981,M30,0)=0,$F30=0),"",IF(VLOOKUP($E$5,'2023年11月攻牙基線總表'!$A$2:$HC$981,M30,0)=0,"0",VLOOKUP($E$5,'2023年11月攻牙基線總表'!$A$2:$HC$981,M30,0)))</f>
        <v/>
      </c>
      <c r="O30" s="84"/>
      <c r="P30" s="85"/>
      <c r="Q30" s="86">
        <f t="shared" si="4"/>
        <v>146</v>
      </c>
      <c r="R30" s="84" t="str">
        <f>IF(AND(VLOOKUP($E$5,'2023年11月攻牙基線總表'!$A$2:$HC$981,Q30,0)=0,$F30=0),"",IF(VLOOKUP($E$5,'2023年11月攻牙基線總表'!$A$2:$HC$981,Q30,0)=0,"0",VLOOKUP($E$5,'2023年11月攻牙基線總表'!$A$2:$HC$981,Q30,0)))</f>
        <v/>
      </c>
      <c r="S30" s="84"/>
      <c r="T30" s="85"/>
      <c r="U30" s="86">
        <f t="shared" si="5"/>
        <v>147</v>
      </c>
      <c r="V30" s="84" t="str">
        <f>IF(AND(VLOOKUP($E$5,'2023年11月攻牙基線總表'!$A$2:$HC$981,U30,0)=0,$F30=0),"",IF(VLOOKUP($E$5,'2023年11月攻牙基線總表'!$A$2:$HC$981,U30,0)=0,"0",VLOOKUP($E$5,'2023年11月攻牙基線總表'!$A$2:$HC$981,U30,0)))</f>
        <v/>
      </c>
      <c r="W30" s="84"/>
      <c r="X30" s="87"/>
    </row>
    <row r="31" spans="1:24" ht="28.35" customHeight="1">
      <c r="A31" s="2">
        <f t="shared" si="0"/>
        <v>149</v>
      </c>
      <c r="B31" s="78">
        <f>IFERROR(VLOOKUP($E$5,'2023年11月攻牙基線總表'!$A$2:$HC$981,$A31,0),"")</f>
        <v>0</v>
      </c>
      <c r="C31" s="79"/>
      <c r="D31" s="79"/>
      <c r="E31" s="88">
        <f t="shared" si="1"/>
        <v>150</v>
      </c>
      <c r="F31" s="81">
        <f>IFERROR(VLOOKUP($E$5,'2023年11月攻牙基線總表'!$A$2:$HC$981,$E31,0),"")</f>
        <v>0</v>
      </c>
      <c r="G31" s="81"/>
      <c r="H31" s="82"/>
      <c r="I31" s="86">
        <f t="shared" si="2"/>
        <v>151</v>
      </c>
      <c r="J31" s="84" t="str">
        <f>IF(AND(VLOOKUP($E$5,'2023年11月攻牙基線總表'!$A$2:$HC$981,I31,0)=0,$F31=0),"",IF(VLOOKUP($E$5,'2023年11月攻牙基線總表'!$A$2:$HC$981,I31,0)=0,"0",VLOOKUP($E$5,'2023年11月攻牙基線總表'!$A$2:$HC$981,I31,0)))</f>
        <v/>
      </c>
      <c r="K31" s="84"/>
      <c r="L31" s="85"/>
      <c r="M31" s="86">
        <f t="shared" si="3"/>
        <v>152</v>
      </c>
      <c r="N31" s="84" t="str">
        <f>IF(AND(VLOOKUP($E$5,'2023年11月攻牙基線總表'!$A$2:$HC$981,M31,0)=0,$F31=0),"",IF(VLOOKUP($E$5,'2023年11月攻牙基線總表'!$A$2:$HC$981,M31,0)=0,"0",VLOOKUP($E$5,'2023年11月攻牙基線總表'!$A$2:$HC$981,M31,0)))</f>
        <v/>
      </c>
      <c r="O31" s="84"/>
      <c r="P31" s="85"/>
      <c r="Q31" s="86">
        <f t="shared" si="4"/>
        <v>153</v>
      </c>
      <c r="R31" s="84" t="str">
        <f>IF(AND(VLOOKUP($E$5,'2023年11月攻牙基線總表'!$A$2:$HC$981,Q31,0)=0,$F31=0),"",IF(VLOOKUP($E$5,'2023年11月攻牙基線總表'!$A$2:$HC$981,Q31,0)=0,"0",VLOOKUP($E$5,'2023年11月攻牙基線總表'!$A$2:$HC$981,Q31,0)))</f>
        <v/>
      </c>
      <c r="S31" s="84"/>
      <c r="T31" s="85"/>
      <c r="U31" s="86">
        <f t="shared" si="5"/>
        <v>154</v>
      </c>
      <c r="V31" s="84" t="str">
        <f>IF(AND(VLOOKUP($E$5,'2023年11月攻牙基線總表'!$A$2:$HC$981,U31,0)=0,$F31=0),"",IF(VLOOKUP($E$5,'2023年11月攻牙基線總表'!$A$2:$HC$981,U31,0)=0,"0",VLOOKUP($E$5,'2023年11月攻牙基線總表'!$A$2:$HC$981,U31,0)))</f>
        <v/>
      </c>
      <c r="W31" s="84"/>
      <c r="X31" s="87"/>
    </row>
    <row r="32" spans="1:24" ht="28.35" customHeight="1">
      <c r="A32" s="2">
        <f t="shared" si="0"/>
        <v>156</v>
      </c>
      <c r="B32" s="78">
        <f>IFERROR(VLOOKUP($E$5,'2023年11月攻牙基線總表'!$A$2:$HC$981,$A32,0),"")</f>
        <v>0</v>
      </c>
      <c r="C32" s="79"/>
      <c r="D32" s="79"/>
      <c r="E32" s="88">
        <f t="shared" si="1"/>
        <v>157</v>
      </c>
      <c r="F32" s="81">
        <f>IFERROR(VLOOKUP($E$5,'2023年11月攻牙基線總表'!$A$2:$HC$981,$E32,0),"")</f>
        <v>0</v>
      </c>
      <c r="G32" s="81"/>
      <c r="H32" s="82"/>
      <c r="I32" s="86">
        <f t="shared" si="2"/>
        <v>158</v>
      </c>
      <c r="J32" s="84" t="str">
        <f>IF(AND(VLOOKUP($E$5,'2023年11月攻牙基線總表'!$A$2:$HC$981,I32,0)=0,$F32=0),"",IF(VLOOKUP($E$5,'2023年11月攻牙基線總表'!$A$2:$HC$981,I32,0)=0,"0",VLOOKUP($E$5,'2023年11月攻牙基線總表'!$A$2:$HC$981,I32,0)))</f>
        <v/>
      </c>
      <c r="K32" s="84"/>
      <c r="L32" s="85"/>
      <c r="M32" s="86">
        <f t="shared" si="3"/>
        <v>159</v>
      </c>
      <c r="N32" s="84" t="str">
        <f>IF(AND(VLOOKUP($E$5,'2023年11月攻牙基線總表'!$A$2:$HC$981,M32,0)=0,$F32=0),"",IF(VLOOKUP($E$5,'2023年11月攻牙基線總表'!$A$2:$HC$981,M32,0)=0,"0",VLOOKUP($E$5,'2023年11月攻牙基線總表'!$A$2:$HC$981,M32,0)))</f>
        <v/>
      </c>
      <c r="O32" s="84"/>
      <c r="P32" s="85"/>
      <c r="Q32" s="86">
        <f t="shared" si="4"/>
        <v>160</v>
      </c>
      <c r="R32" s="84" t="str">
        <f>IF(AND(VLOOKUP($E$5,'2023年11月攻牙基線總表'!$A$2:$HC$981,Q32,0)=0,$F32=0),"",IF(VLOOKUP($E$5,'2023年11月攻牙基線總表'!$A$2:$HC$981,Q32,0)=0,"0",VLOOKUP($E$5,'2023年11月攻牙基線總表'!$A$2:$HC$981,Q32,0)))</f>
        <v/>
      </c>
      <c r="S32" s="84"/>
      <c r="T32" s="85"/>
      <c r="U32" s="86">
        <f t="shared" si="5"/>
        <v>161</v>
      </c>
      <c r="V32" s="84" t="str">
        <f>IF(AND(VLOOKUP($E$5,'2023年11月攻牙基線總表'!$A$2:$HC$981,U32,0)=0,$F32=0),"",IF(VLOOKUP($E$5,'2023年11月攻牙基線總表'!$A$2:$HC$981,U32,0)=0,"0",VLOOKUP($E$5,'2023年11月攻牙基線總表'!$A$2:$HC$981,U32,0)))</f>
        <v/>
      </c>
      <c r="W32" s="84"/>
      <c r="X32" s="87"/>
    </row>
    <row r="33" spans="1:267" ht="28.35" customHeight="1">
      <c r="A33" s="2">
        <f t="shared" si="0"/>
        <v>163</v>
      </c>
      <c r="B33" s="78">
        <f>IFERROR(VLOOKUP($E$5,'2023年11月攻牙基線總表'!$A$2:$HC$981,$A33,0),"")</f>
        <v>0</v>
      </c>
      <c r="C33" s="79"/>
      <c r="D33" s="79"/>
      <c r="E33" s="88">
        <f t="shared" si="1"/>
        <v>164</v>
      </c>
      <c r="F33" s="81">
        <f>IFERROR(VLOOKUP($E$5,'2023年11月攻牙基線總表'!$A$2:$HC$981,$E33,0),"")</f>
        <v>0</v>
      </c>
      <c r="G33" s="81"/>
      <c r="H33" s="82"/>
      <c r="I33" s="86">
        <f t="shared" si="2"/>
        <v>165</v>
      </c>
      <c r="J33" s="84" t="str">
        <f>IF(AND(VLOOKUP($E$5,'2023年11月攻牙基線總表'!$A$2:$HC$981,I33,0)=0,$F33=0),"",IF(VLOOKUP($E$5,'2023年11月攻牙基線總表'!$A$2:$HC$981,I33,0)=0,"0",VLOOKUP($E$5,'2023年11月攻牙基線總表'!$A$2:$HC$981,I33,0)))</f>
        <v/>
      </c>
      <c r="K33" s="84"/>
      <c r="L33" s="85"/>
      <c r="M33" s="86">
        <f t="shared" si="3"/>
        <v>166</v>
      </c>
      <c r="N33" s="84" t="str">
        <f>IF(AND(VLOOKUP($E$5,'2023年11月攻牙基線總表'!$A$2:$HC$981,M33,0)=0,$F33=0),"",IF(VLOOKUP($E$5,'2023年11月攻牙基線總表'!$A$2:$HC$981,M33,0)=0,"0",VLOOKUP($E$5,'2023年11月攻牙基線總表'!$A$2:$HC$981,M33,0)))</f>
        <v/>
      </c>
      <c r="O33" s="84"/>
      <c r="P33" s="85"/>
      <c r="Q33" s="86">
        <f t="shared" si="4"/>
        <v>167</v>
      </c>
      <c r="R33" s="84" t="str">
        <f>IF(AND(VLOOKUP($E$5,'2023年11月攻牙基線總表'!$A$2:$HC$981,Q33,0)=0,$F33=0),"",IF(VLOOKUP($E$5,'2023年11月攻牙基線總表'!$A$2:$HC$981,Q33,0)=0,"0",VLOOKUP($E$5,'2023年11月攻牙基線總表'!$A$2:$HC$981,Q33,0)))</f>
        <v/>
      </c>
      <c r="S33" s="84"/>
      <c r="T33" s="85"/>
      <c r="U33" s="86">
        <f t="shared" si="5"/>
        <v>168</v>
      </c>
      <c r="V33" s="84" t="str">
        <f>IF(AND(VLOOKUP($E$5,'2023年11月攻牙基線總表'!$A$2:$HC$981,U33,0)=0,$F33=0),"",IF(VLOOKUP($E$5,'2023年11月攻牙基線總表'!$A$2:$HC$981,U33,0)=0,"0",VLOOKUP($E$5,'2023年11月攻牙基線總表'!$A$2:$HC$981,U33,0)))</f>
        <v/>
      </c>
      <c r="W33" s="84"/>
      <c r="X33" s="87"/>
    </row>
    <row r="34" spans="1:267" ht="28.35" customHeight="1">
      <c r="A34" s="2">
        <f t="shared" si="0"/>
        <v>170</v>
      </c>
      <c r="B34" s="78">
        <f>IFERROR(VLOOKUP($E$5,'2023年11月攻牙基線總表'!$A$2:$HC$981,$A34,0),"")</f>
        <v>0</v>
      </c>
      <c r="C34" s="79"/>
      <c r="D34" s="79"/>
      <c r="E34" s="88">
        <f t="shared" si="1"/>
        <v>171</v>
      </c>
      <c r="F34" s="81">
        <f>IFERROR(VLOOKUP($E$5,'2023年11月攻牙基線總表'!$A$2:$HC$981,$E34,0),"")</f>
        <v>0</v>
      </c>
      <c r="G34" s="81"/>
      <c r="H34" s="82"/>
      <c r="I34" s="86">
        <f t="shared" si="2"/>
        <v>172</v>
      </c>
      <c r="J34" s="84" t="str">
        <f>IF(AND(VLOOKUP($E$5,'2023年11月攻牙基線總表'!$A$2:$HC$981,I34,0)=0,$F34=0),"",IF(VLOOKUP($E$5,'2023年11月攻牙基線總表'!$A$2:$HC$981,I34,0)=0,"0",VLOOKUP($E$5,'2023年11月攻牙基線總表'!$A$2:$HC$981,I34,0)))</f>
        <v/>
      </c>
      <c r="K34" s="84"/>
      <c r="L34" s="85"/>
      <c r="M34" s="86">
        <f t="shared" si="3"/>
        <v>173</v>
      </c>
      <c r="N34" s="84" t="str">
        <f>IF(AND(VLOOKUP($E$5,'2023年11月攻牙基線總表'!$A$2:$HC$981,M34,0)=0,$F34=0),"",IF(VLOOKUP($E$5,'2023年11月攻牙基線總表'!$A$2:$HC$981,M34,0)=0,"0",VLOOKUP($E$5,'2023年11月攻牙基線總表'!$A$2:$HC$981,M34,0)))</f>
        <v/>
      </c>
      <c r="O34" s="84"/>
      <c r="P34" s="85"/>
      <c r="Q34" s="86">
        <f t="shared" si="4"/>
        <v>174</v>
      </c>
      <c r="R34" s="84" t="str">
        <f>IF(AND(VLOOKUP($E$5,'2023年11月攻牙基線總表'!$A$2:$HC$981,Q34,0)=0,$F34=0),"",IF(VLOOKUP($E$5,'2023年11月攻牙基線總表'!$A$2:$HC$981,Q34,0)=0,"0",VLOOKUP($E$5,'2023年11月攻牙基線總表'!$A$2:$HC$981,Q34,0)))</f>
        <v/>
      </c>
      <c r="S34" s="84"/>
      <c r="T34" s="85"/>
      <c r="U34" s="86">
        <f t="shared" si="5"/>
        <v>175</v>
      </c>
      <c r="V34" s="84" t="str">
        <f>IF(AND(VLOOKUP($E$5,'2023年11月攻牙基線總表'!$A$2:$HC$981,U34,0)=0,$F34=0),"",IF(VLOOKUP($E$5,'2023年11月攻牙基線總表'!$A$2:$HC$981,U34,0)=0,"0",VLOOKUP($E$5,'2023年11月攻牙基線總表'!$A$2:$HC$981,U34,0)))</f>
        <v/>
      </c>
      <c r="W34" s="84"/>
      <c r="X34" s="87"/>
    </row>
    <row r="35" spans="1:267" ht="28.35" customHeight="1">
      <c r="A35" s="2">
        <f t="shared" si="0"/>
        <v>177</v>
      </c>
      <c r="B35" s="78">
        <f>IFERROR(VLOOKUP($E$5,'2023年11月攻牙基線總表'!$A$2:$HC$981,$A35,0),"")</f>
        <v>0</v>
      </c>
      <c r="C35" s="79"/>
      <c r="D35" s="79"/>
      <c r="E35" s="88">
        <f t="shared" si="1"/>
        <v>178</v>
      </c>
      <c r="F35" s="81">
        <f>IFERROR(VLOOKUP($E$5,'2023年11月攻牙基線總表'!$A$2:$HC$981,$E35,0),"")</f>
        <v>0</v>
      </c>
      <c r="G35" s="81"/>
      <c r="H35" s="82"/>
      <c r="I35" s="86">
        <f t="shared" si="2"/>
        <v>179</v>
      </c>
      <c r="J35" s="84" t="str">
        <f>IF(AND(VLOOKUP($E$5,'2023年11月攻牙基線總表'!$A$2:$HC$981,I35,0)=0,$F35=0),"",IF(VLOOKUP($E$5,'2023年11月攻牙基線總表'!$A$2:$HC$981,I35,0)=0,"0",VLOOKUP($E$5,'2023年11月攻牙基線總表'!$A$2:$HC$981,I35,0)))</f>
        <v/>
      </c>
      <c r="K35" s="84"/>
      <c r="L35" s="85"/>
      <c r="M35" s="86">
        <f t="shared" si="3"/>
        <v>180</v>
      </c>
      <c r="N35" s="84" t="str">
        <f>IF(AND(VLOOKUP($E$5,'2023年11月攻牙基線總表'!$A$2:$HC$981,M35,0)=0,$F35=0),"",IF(VLOOKUP($E$5,'2023年11月攻牙基線總表'!$A$2:$HC$981,M35,0)=0,"0",VLOOKUP($E$5,'2023年11月攻牙基線總表'!$A$2:$HC$981,M35,0)))</f>
        <v/>
      </c>
      <c r="O35" s="84"/>
      <c r="P35" s="85"/>
      <c r="Q35" s="86">
        <f t="shared" si="4"/>
        <v>181</v>
      </c>
      <c r="R35" s="84" t="str">
        <f>IF(AND(VLOOKUP($E$5,'2023年11月攻牙基線總表'!$A$2:$HC$981,Q35,0)=0,$F35=0),"",IF(VLOOKUP($E$5,'2023年11月攻牙基線總表'!$A$2:$HC$981,Q35,0)=0,"0",VLOOKUP($E$5,'2023年11月攻牙基線總表'!$A$2:$HC$981,Q35,0)))</f>
        <v/>
      </c>
      <c r="S35" s="84"/>
      <c r="T35" s="85"/>
      <c r="U35" s="86">
        <f t="shared" si="5"/>
        <v>182</v>
      </c>
      <c r="V35" s="84" t="str">
        <f>IF(AND(VLOOKUP($E$5,'2023年11月攻牙基線總表'!$A$2:$HC$981,U35,0)=0,$F35=0),"",IF(VLOOKUP($E$5,'2023年11月攻牙基線總表'!$A$2:$HC$981,U35,0)=0,"0",VLOOKUP($E$5,'2023年11月攻牙基線總表'!$A$2:$HC$981,U35,0)))</f>
        <v/>
      </c>
      <c r="W35" s="84"/>
      <c r="X35" s="87"/>
    </row>
    <row r="36" spans="1:267" ht="28.35" customHeight="1">
      <c r="A36" s="2">
        <f t="shared" si="0"/>
        <v>184</v>
      </c>
      <c r="B36" s="78">
        <f>IFERROR(VLOOKUP($E$5,'2023年11月攻牙基線總表'!$A$2:$HC$981,$A36,0),"")</f>
        <v>0</v>
      </c>
      <c r="C36" s="79"/>
      <c r="D36" s="79"/>
      <c r="E36" s="88">
        <f t="shared" si="1"/>
        <v>185</v>
      </c>
      <c r="F36" s="81">
        <f>IFERROR(VLOOKUP($E$5,'2023年11月攻牙基線總表'!$A$2:$HC$981,$E36,0),"")</f>
        <v>0</v>
      </c>
      <c r="G36" s="81"/>
      <c r="H36" s="82"/>
      <c r="I36" s="86">
        <f t="shared" si="2"/>
        <v>186</v>
      </c>
      <c r="J36" s="84" t="str">
        <f>IF(AND(VLOOKUP($E$5,'2023年11月攻牙基線總表'!$A$2:$HC$981,I36,0)=0,$F36=0),"",IF(VLOOKUP($E$5,'2023年11月攻牙基線總表'!$A$2:$HC$981,I36,0)=0,"0",VLOOKUP($E$5,'2023年11月攻牙基線總表'!$A$2:$HC$981,I36,0)))</f>
        <v/>
      </c>
      <c r="K36" s="84"/>
      <c r="L36" s="85"/>
      <c r="M36" s="86">
        <f t="shared" si="3"/>
        <v>187</v>
      </c>
      <c r="N36" s="84" t="str">
        <f>IF(AND(VLOOKUP($E$5,'2023年11月攻牙基線總表'!$A$2:$HC$981,M36,0)=0,$F36=0),"",IF(VLOOKUP($E$5,'2023年11月攻牙基線總表'!$A$2:$HC$981,M36,0)=0,"0",VLOOKUP($E$5,'2023年11月攻牙基線總表'!$A$2:$HC$981,M36,0)))</f>
        <v/>
      </c>
      <c r="O36" s="84"/>
      <c r="P36" s="85"/>
      <c r="Q36" s="86">
        <f t="shared" si="4"/>
        <v>188</v>
      </c>
      <c r="R36" s="84" t="str">
        <f>IF(AND(VLOOKUP($E$5,'2023年11月攻牙基線總表'!$A$2:$HC$981,Q36,0)=0,$F36=0),"",IF(VLOOKUP($E$5,'2023年11月攻牙基線總表'!$A$2:$HC$981,Q36,0)=0,"0",VLOOKUP($E$5,'2023年11月攻牙基線總表'!$A$2:$HC$981,Q36,0)))</f>
        <v/>
      </c>
      <c r="S36" s="84"/>
      <c r="T36" s="85"/>
      <c r="U36" s="86">
        <f t="shared" si="5"/>
        <v>189</v>
      </c>
      <c r="V36" s="84" t="str">
        <f>IF(AND(VLOOKUP($E$5,'2023年11月攻牙基線總表'!$A$2:$HC$981,U36,0)=0,$F36=0),"",IF(VLOOKUP($E$5,'2023年11月攻牙基線總表'!$A$2:$HC$981,U36,0)=0,"0",VLOOKUP($E$5,'2023年11月攻牙基線總表'!$A$2:$HC$981,U36,0)))</f>
        <v/>
      </c>
      <c r="W36" s="84"/>
      <c r="X36" s="87"/>
    </row>
    <row r="37" spans="1:267" ht="28.35" customHeight="1">
      <c r="A37" s="2">
        <f t="shared" si="0"/>
        <v>191</v>
      </c>
      <c r="B37" s="78">
        <f>IFERROR(VLOOKUP($E$5,'2023年11月攻牙基線總表'!$A$2:$HC$981,$A37,0),"")</f>
        <v>0</v>
      </c>
      <c r="C37" s="79"/>
      <c r="D37" s="79"/>
      <c r="E37" s="88">
        <f t="shared" si="1"/>
        <v>192</v>
      </c>
      <c r="F37" s="81">
        <f>IFERROR(VLOOKUP($E$5,'2023年11月攻牙基線總表'!$A$2:$HC$981,$E37,0),"")</f>
        <v>0</v>
      </c>
      <c r="G37" s="81"/>
      <c r="H37" s="82"/>
      <c r="I37" s="86">
        <f t="shared" si="2"/>
        <v>193</v>
      </c>
      <c r="J37" s="84" t="str">
        <f>IF(AND(VLOOKUP($E$5,'2023年11月攻牙基線總表'!$A$2:$HC$981,I37,0)=0,$F37=0),"",IF(VLOOKUP($E$5,'2023年11月攻牙基線總表'!$A$2:$HC$981,I37,0)=0,"0",VLOOKUP($E$5,'2023年11月攻牙基線總表'!$A$2:$HC$981,I37,0)))</f>
        <v/>
      </c>
      <c r="K37" s="84"/>
      <c r="L37" s="85"/>
      <c r="M37" s="86">
        <f t="shared" si="3"/>
        <v>194</v>
      </c>
      <c r="N37" s="84" t="str">
        <f>IF(AND(VLOOKUP($E$5,'2023年11月攻牙基線總表'!$A$2:$HC$981,M37,0)=0,$F37=0),"",IF(VLOOKUP($E$5,'2023年11月攻牙基線總表'!$A$2:$HC$981,M37,0)=0,"0",VLOOKUP($E$5,'2023年11月攻牙基線總表'!$A$2:$HC$981,M37,0)))</f>
        <v/>
      </c>
      <c r="O37" s="84"/>
      <c r="P37" s="85"/>
      <c r="Q37" s="86">
        <f t="shared" si="4"/>
        <v>195</v>
      </c>
      <c r="R37" s="84" t="str">
        <f>IF(AND(VLOOKUP($E$5,'2023年11月攻牙基線總表'!$A$2:$HC$981,Q37,0)=0,$F37=0),"",IF(VLOOKUP($E$5,'2023年11月攻牙基線總表'!$A$2:$HC$981,Q37,0)=0,"0",VLOOKUP($E$5,'2023年11月攻牙基線總表'!$A$2:$HC$981,Q37,0)))</f>
        <v/>
      </c>
      <c r="S37" s="84"/>
      <c r="T37" s="85"/>
      <c r="U37" s="86">
        <f t="shared" si="5"/>
        <v>196</v>
      </c>
      <c r="V37" s="84" t="str">
        <f>IF(AND(VLOOKUP($E$5,'2023年11月攻牙基線總表'!$A$2:$HC$981,U37,0)=0,$F37=0),"",IF(VLOOKUP($E$5,'2023年11月攻牙基線總表'!$A$2:$HC$981,U37,0)=0,"0",VLOOKUP($E$5,'2023年11月攻牙基線總表'!$A$2:$HC$981,U37,0)))</f>
        <v/>
      </c>
      <c r="W37" s="84"/>
      <c r="X37" s="87"/>
    </row>
    <row r="38" spans="1:267" ht="28.35" customHeight="1">
      <c r="A38" s="2">
        <f t="shared" si="0"/>
        <v>198</v>
      </c>
      <c r="B38" s="78">
        <f>IFERROR(VLOOKUP($E$5,'2023年11月攻牙基線總表'!$A$2:$HC$981,$A38,0),"")</f>
        <v>0</v>
      </c>
      <c r="C38" s="79"/>
      <c r="D38" s="79"/>
      <c r="E38" s="88">
        <f t="shared" si="1"/>
        <v>199</v>
      </c>
      <c r="F38" s="81">
        <f>IFERROR(VLOOKUP($E$5,'2023年11月攻牙基線總表'!$A$2:$HC$981,$E38,0),"")</f>
        <v>0</v>
      </c>
      <c r="G38" s="81"/>
      <c r="H38" s="82"/>
      <c r="I38" s="86">
        <f t="shared" si="2"/>
        <v>200</v>
      </c>
      <c r="J38" s="84" t="str">
        <f>IF(AND(VLOOKUP($E$5,'2023年11月攻牙基線總表'!$A$2:$HC$981,I38,0)=0,$F38=0),"",IF(VLOOKUP($E$5,'2023年11月攻牙基線總表'!$A$2:$HC$981,I38,0)=0,"0",VLOOKUP($E$5,'2023年11月攻牙基線總表'!$A$2:$HC$981,I38,0)))</f>
        <v/>
      </c>
      <c r="K38" s="84"/>
      <c r="L38" s="85"/>
      <c r="M38" s="86">
        <f t="shared" si="3"/>
        <v>201</v>
      </c>
      <c r="N38" s="84" t="str">
        <f>IF(AND(VLOOKUP($E$5,'2023年11月攻牙基線總表'!$A$2:$HC$981,M38,0)=0,$F38=0),"",IF(VLOOKUP($E$5,'2023年11月攻牙基線總表'!$A$2:$HC$981,M38,0)=0,"0",VLOOKUP($E$5,'2023年11月攻牙基線總表'!$A$2:$HC$981,M38,0)))</f>
        <v/>
      </c>
      <c r="O38" s="84"/>
      <c r="P38" s="85"/>
      <c r="Q38" s="86">
        <f t="shared" si="4"/>
        <v>202</v>
      </c>
      <c r="R38" s="84" t="str">
        <f>IF(AND(VLOOKUP($E$5,'2023年11月攻牙基線總表'!$A$2:$HC$981,Q38,0)=0,$F38=0),"",IF(VLOOKUP($E$5,'2023年11月攻牙基線總表'!$A$2:$HC$981,Q38,0)=0,"0",VLOOKUP($E$5,'2023年11月攻牙基線總表'!$A$2:$HC$981,Q38,0)))</f>
        <v/>
      </c>
      <c r="S38" s="84"/>
      <c r="T38" s="85"/>
      <c r="U38" s="86">
        <f t="shared" si="5"/>
        <v>203</v>
      </c>
      <c r="V38" s="84" t="str">
        <f>IF(AND(VLOOKUP($E$5,'2023年11月攻牙基線總表'!$A$2:$HC$981,U38,0)=0,$F38=0),"",IF(VLOOKUP($E$5,'2023年11月攻牙基線總表'!$A$2:$HC$981,U38,0)=0,"0",VLOOKUP($E$5,'2023年11月攻牙基線總表'!$A$2:$HC$981,U38,0)))</f>
        <v/>
      </c>
      <c r="W38" s="84"/>
      <c r="X38" s="87"/>
    </row>
    <row r="39" spans="1:267" ht="28.35" customHeight="1" thickBot="1">
      <c r="A39" s="2">
        <f t="shared" si="0"/>
        <v>205</v>
      </c>
      <c r="B39" s="89">
        <f>IFERROR(VLOOKUP($E$5,'2023年11月攻牙基線總表'!$A$2:$HC$981,$A39,0),"")</f>
        <v>0</v>
      </c>
      <c r="C39" s="90"/>
      <c r="D39" s="90"/>
      <c r="E39" s="112">
        <f t="shared" si="1"/>
        <v>206</v>
      </c>
      <c r="F39" s="91">
        <f>IFERROR(VLOOKUP($E$5,'2023年11月攻牙基線總表'!$A$2:$HC$981,$E39,0),"")</f>
        <v>0</v>
      </c>
      <c r="G39" s="91"/>
      <c r="H39" s="92"/>
      <c r="I39" s="113">
        <f t="shared" si="2"/>
        <v>207</v>
      </c>
      <c r="J39" s="94" t="str">
        <f>IF(AND(VLOOKUP($E$5,'2023年11月攻牙基線總表'!$A$2:$HC$981,I39,0)=0,$F39=0),"",IF(VLOOKUP($E$5,'2023年11月攻牙基線總表'!$A$2:$HC$981,I39,0)=0,"0",VLOOKUP($E$5,'2023年11月攻牙基線總表'!$A$2:$HC$981,I39,0)))</f>
        <v/>
      </c>
      <c r="K39" s="94"/>
      <c r="L39" s="95"/>
      <c r="M39" s="113">
        <f t="shared" si="3"/>
        <v>208</v>
      </c>
      <c r="N39" s="94" t="str">
        <f>IF(AND(VLOOKUP($E$5,'2023年11月攻牙基線總表'!$A$2:$HC$981,M39,0)=0,$F39=0),"",IF(VLOOKUP($E$5,'2023年11月攻牙基線總表'!$A$2:$HC$981,M39,0)=0,"0",VLOOKUP($E$5,'2023年11月攻牙基線總表'!$A$2:$HC$981,M39,0)))</f>
        <v/>
      </c>
      <c r="O39" s="94"/>
      <c r="P39" s="95"/>
      <c r="Q39" s="113">
        <f t="shared" si="4"/>
        <v>209</v>
      </c>
      <c r="R39" s="94" t="str">
        <f>IF(AND(VLOOKUP($E$5,'2023年11月攻牙基線總表'!$A$2:$HC$981,Q39,0)=0,$F39=0),"",IF(VLOOKUP($E$5,'2023年11月攻牙基線總表'!$A$2:$HC$981,Q39,0)=0,"0",VLOOKUP($E$5,'2023年11月攻牙基線總表'!$A$2:$HC$981,Q39,0)))</f>
        <v/>
      </c>
      <c r="S39" s="94"/>
      <c r="T39" s="95"/>
      <c r="U39" s="113">
        <f t="shared" si="5"/>
        <v>210</v>
      </c>
      <c r="V39" s="94" t="str">
        <f>IF(AND(VLOOKUP($E$5,'2023年11月攻牙基線總表'!$A$2:$HC$981,U39,0)=0,$F39=0),"",IF(VLOOKUP($E$5,'2023年11月攻牙基線總表'!$A$2:$HC$981,U39,0)=0,"0",VLOOKUP($E$5,'2023年11月攻牙基線總表'!$A$2:$HC$981,U39,0)))</f>
        <v/>
      </c>
      <c r="W39" s="94"/>
      <c r="X39" s="96"/>
    </row>
    <row r="40" spans="1:267" ht="20.100000000000001" customHeight="1">
      <c r="B40" s="107"/>
      <c r="C40" s="107"/>
      <c r="D40" s="107"/>
      <c r="E40" s="108"/>
      <c r="F40" s="109"/>
      <c r="G40" s="109"/>
      <c r="H40" s="109"/>
      <c r="I40" s="110"/>
      <c r="J40" s="109"/>
      <c r="K40" s="109"/>
      <c r="L40" s="109"/>
      <c r="M40" s="110"/>
      <c r="N40" s="109"/>
      <c r="O40" s="109"/>
      <c r="P40" s="109"/>
      <c r="Q40" s="110"/>
      <c r="R40" s="109"/>
      <c r="S40" s="109"/>
      <c r="T40" s="109"/>
      <c r="U40" s="93"/>
      <c r="V40" s="111" t="s">
        <v>74</v>
      </c>
      <c r="W40" s="111"/>
      <c r="X40" s="111"/>
    </row>
    <row r="41" spans="1:267" ht="28.35" customHeight="1">
      <c r="B41" s="97" t="s">
        <v>25</v>
      </c>
      <c r="C41" s="97"/>
      <c r="D41" s="97"/>
      <c r="E41" s="93"/>
      <c r="F41" s="93"/>
      <c r="G41" s="93"/>
      <c r="H41" s="93"/>
      <c r="I41" s="93"/>
      <c r="J41" s="97">
        <f>SUM(J10:L39)</f>
        <v>0</v>
      </c>
      <c r="K41" s="97"/>
      <c r="L41" s="97"/>
      <c r="M41" s="93"/>
      <c r="N41" s="93"/>
      <c r="O41" s="93"/>
      <c r="P41" s="93"/>
      <c r="Q41" s="93"/>
      <c r="R41" s="97">
        <f>SUM(R10:T39)</f>
        <v>0</v>
      </c>
      <c r="S41" s="97"/>
      <c r="T41" s="97"/>
      <c r="U41" s="93"/>
      <c r="V41" s="93"/>
      <c r="W41" s="93"/>
      <c r="X41" s="93"/>
      <c r="AG41" s="2" t="str">
        <f t="shared" ref="AG41:AG57" si="6">IF(AF41=0,"",IF(SIGN(AF41-AE41)=-1,AF41,AF41-AE41))</f>
        <v/>
      </c>
      <c r="AP41" s="2" t="str">
        <f t="shared" ref="AP41:AP57" si="7">IF(AO41=0,"",IF(SIGN(AO41-AN41)=-1,AO41,AO41-AN41))</f>
        <v/>
      </c>
      <c r="AY41" s="2" t="str">
        <f t="shared" ref="AY41:AY57" si="8">IF(AX41=0,"",IF(SIGN(AX41-AW41)=-1,AX41,AX41-AW41))</f>
        <v/>
      </c>
      <c r="BH41" s="2" t="str">
        <f t="shared" ref="BH41:BH57" si="9">IF(BG41=0,"",IF(SIGN(BG41-BF41)=-1,BG41,BG41-BF41))</f>
        <v/>
      </c>
      <c r="BQ41" s="2" t="str">
        <f t="shared" ref="BQ41:BQ57" si="10">IF(BP41=0,"",IF(SIGN(BP41-BO41)=-1,BP41,BP41-BO41))</f>
        <v/>
      </c>
      <c r="BZ41" s="2" t="str">
        <f t="shared" ref="BZ41:BZ57" si="11">IF(BY41=0,"",IF(SIGN(BY41-BX41)=-1,BY41,BY41-BX41))</f>
        <v/>
      </c>
      <c r="CI41" s="2" t="str">
        <f t="shared" ref="CI41:CI57" si="12">IF(CH41=0,"",IF(SIGN(CH41-CG41)=-1,CH41,CH41-CG41))</f>
        <v/>
      </c>
      <c r="CR41" s="2" t="str">
        <f t="shared" ref="CR41:CR57" si="13">IF(CQ41=0,"",IF(SIGN(CQ41-CP41)=-1,CQ41,CQ41-CP41))</f>
        <v/>
      </c>
      <c r="DA41" s="2" t="str">
        <f t="shared" ref="DA41:DA57" si="14">IF(CZ41=0,"",IF(SIGN(CZ41-CY41)=-1,CZ41,CZ41-CY41))</f>
        <v/>
      </c>
      <c r="DJ41" s="2" t="str">
        <f t="shared" ref="DJ41:DJ57" si="15">IF(DI41=0,"",IF(SIGN(DI41-DH41)=-1,DI41,DI41-DH41))</f>
        <v/>
      </c>
      <c r="DS41" s="2" t="str">
        <f t="shared" ref="DS41:DS57" si="16">IF(DR41=0,"",IF(SIGN(DR41-DQ41)=-1,DR41,DR41-DQ41))</f>
        <v/>
      </c>
      <c r="EB41" s="2" t="str">
        <f t="shared" ref="EB41:EB57" si="17">IF(EA41=0,"",IF(SIGN(EA41-DZ41)=-1,EA41,EA41-DZ41))</f>
        <v/>
      </c>
      <c r="EK41" s="2" t="str">
        <f t="shared" ref="EK41:EK57" si="18">IF(EJ41=0,"",IF(SIGN(EJ41-EI41)=-1,EJ41,EJ41-EI41))</f>
        <v/>
      </c>
      <c r="ET41" s="2" t="str">
        <f t="shared" ref="ET41:ET57" si="19">IF(ES41=0,"",IF(SIGN(ES41-ER41)=-1,ES41,ES41-ER41))</f>
        <v/>
      </c>
      <c r="FC41" s="2" t="str">
        <f t="shared" ref="FC41:FC57" si="20">IF(FB41=0,"",IF(SIGN(FB41-FA41)=-1,FB41,FB41-FA41))</f>
        <v/>
      </c>
      <c r="FL41" s="2" t="str">
        <f t="shared" ref="FL41:FL57" si="21">IF(FK41=0,"",IF(SIGN(FK41-FJ41)=-1,FK41,FK41-FJ41))</f>
        <v/>
      </c>
      <c r="FU41" s="2" t="str">
        <f t="shared" ref="FU41:FU57" si="22">IF(FT41=0,"",IF(SIGN(FT41-FS41)=-1,FT41,FT41-FS41))</f>
        <v/>
      </c>
      <c r="GD41" s="2" t="str">
        <f t="shared" ref="GD41:GD57" si="23">IF(GC41=0,"",IF(SIGN(GC41-GB41)=-1,GC41,GC41-GB41))</f>
        <v/>
      </c>
      <c r="GM41" s="2" t="str">
        <f t="shared" ref="GM41:GM57" si="24">IF(GL41=0,"",IF(SIGN(GL41-GK41)=-1,GL41,GL41-GK41))</f>
        <v/>
      </c>
      <c r="GV41" s="2" t="str">
        <f t="shared" ref="GV41:GV57" si="25">IF(GU41=0,"",IF(SIGN(GU41-GT41)=-1,GU41,GU41-GT41))</f>
        <v/>
      </c>
      <c r="HE41" s="2" t="str">
        <f t="shared" ref="HE41:HE57" si="26">IF(HD41=0,"",IF(SIGN(HD41-HC41)=-1,HD41,HD41-HC41))</f>
        <v/>
      </c>
      <c r="HN41" s="2" t="str">
        <f t="shared" ref="HN41:HN57" si="27">IF(HM41=0,"",IF(SIGN(HM41-HL41)=-1,HM41,HM41-HL41))</f>
        <v/>
      </c>
      <c r="HW41" s="2" t="str">
        <f t="shared" ref="HW41:HW57" si="28">IF(HV41=0,"",IF(SIGN(HV41-HU41)=-1,HV41,HV41-HU41))</f>
        <v/>
      </c>
      <c r="IF41" s="2" t="str">
        <f t="shared" ref="IF41:IF57" si="29">IF(IE41=0,"",IF(SIGN(IE41-ID41)=-1,IE41,IE41-ID41))</f>
        <v/>
      </c>
      <c r="IO41" s="2" t="str">
        <f t="shared" ref="IO41:IO57" si="30">IF(IN41=0,"",IF(SIGN(IN41-IM41)=-1,IN41,IN41-IM41))</f>
        <v/>
      </c>
      <c r="IX41" s="2" t="str">
        <f t="shared" ref="IX41:IX57" si="31">IF(IW41=0,"",IF(SIGN(IW41-IV41)=-1,IW41,IW41-IV41))</f>
        <v/>
      </c>
      <c r="JG41" s="2" t="str">
        <f t="shared" ref="JG41:JG57" si="32">IF(JF41=0,"",IF(SIGN(JF41-JE41)=-1,JF41,JF41-JE41))</f>
        <v/>
      </c>
    </row>
    <row r="42" spans="1:267" ht="28.35" customHeight="1">
      <c r="AG42" s="2" t="str">
        <f t="shared" si="6"/>
        <v/>
      </c>
      <c r="AP42" s="2" t="str">
        <f t="shared" si="7"/>
        <v/>
      </c>
      <c r="AY42" s="2" t="str">
        <f t="shared" si="8"/>
        <v/>
      </c>
      <c r="BH42" s="2" t="str">
        <f t="shared" si="9"/>
        <v/>
      </c>
      <c r="BQ42" s="2" t="str">
        <f t="shared" si="10"/>
        <v/>
      </c>
      <c r="BZ42" s="2" t="str">
        <f t="shared" si="11"/>
        <v/>
      </c>
      <c r="CI42" s="2" t="str">
        <f t="shared" si="12"/>
        <v/>
      </c>
      <c r="CR42" s="2" t="str">
        <f t="shared" si="13"/>
        <v/>
      </c>
      <c r="DA42" s="2" t="str">
        <f t="shared" si="14"/>
        <v/>
      </c>
      <c r="DJ42" s="2" t="str">
        <f t="shared" si="15"/>
        <v/>
      </c>
      <c r="DS42" s="2" t="str">
        <f t="shared" si="16"/>
        <v/>
      </c>
      <c r="EB42" s="2" t="str">
        <f t="shared" si="17"/>
        <v/>
      </c>
      <c r="EK42" s="2" t="str">
        <f t="shared" si="18"/>
        <v/>
      </c>
      <c r="ET42" s="2" t="str">
        <f t="shared" si="19"/>
        <v/>
      </c>
      <c r="FC42" s="2" t="str">
        <f t="shared" si="20"/>
        <v/>
      </c>
      <c r="FL42" s="2" t="str">
        <f t="shared" si="21"/>
        <v/>
      </c>
      <c r="FU42" s="2" t="str">
        <f t="shared" si="22"/>
        <v/>
      </c>
      <c r="GD42" s="2" t="str">
        <f t="shared" si="23"/>
        <v/>
      </c>
      <c r="GM42" s="2" t="str">
        <f t="shared" si="24"/>
        <v/>
      </c>
      <c r="GV42" s="2" t="str">
        <f t="shared" si="25"/>
        <v/>
      </c>
      <c r="HE42" s="2" t="str">
        <f t="shared" si="26"/>
        <v/>
      </c>
      <c r="HN42" s="2" t="str">
        <f t="shared" si="27"/>
        <v/>
      </c>
      <c r="HW42" s="2" t="str">
        <f t="shared" si="28"/>
        <v/>
      </c>
      <c r="IF42" s="2" t="str">
        <f t="shared" si="29"/>
        <v/>
      </c>
      <c r="IO42" s="2" t="str">
        <f t="shared" si="30"/>
        <v/>
      </c>
      <c r="IX42" s="2" t="str">
        <f t="shared" si="31"/>
        <v/>
      </c>
      <c r="JG42" s="2" t="str">
        <f t="shared" si="32"/>
        <v/>
      </c>
    </row>
    <row r="43" spans="1:267" ht="28.35" customHeight="1">
      <c r="AG43" s="2" t="str">
        <f t="shared" si="6"/>
        <v/>
      </c>
      <c r="AP43" s="2" t="str">
        <f t="shared" si="7"/>
        <v/>
      </c>
      <c r="AY43" s="2" t="str">
        <f t="shared" si="8"/>
        <v/>
      </c>
      <c r="BH43" s="2" t="str">
        <f t="shared" si="9"/>
        <v/>
      </c>
      <c r="BQ43" s="2" t="str">
        <f t="shared" si="10"/>
        <v/>
      </c>
      <c r="BZ43" s="2" t="str">
        <f t="shared" si="11"/>
        <v/>
      </c>
      <c r="CI43" s="2" t="str">
        <f t="shared" si="12"/>
        <v/>
      </c>
      <c r="CR43" s="2" t="str">
        <f t="shared" si="13"/>
        <v/>
      </c>
      <c r="DA43" s="2" t="str">
        <f t="shared" si="14"/>
        <v/>
      </c>
      <c r="DJ43" s="2" t="str">
        <f t="shared" si="15"/>
        <v/>
      </c>
      <c r="DS43" s="2" t="str">
        <f t="shared" si="16"/>
        <v/>
      </c>
      <c r="EB43" s="2" t="str">
        <f t="shared" si="17"/>
        <v/>
      </c>
      <c r="EK43" s="2" t="str">
        <f t="shared" si="18"/>
        <v/>
      </c>
      <c r="ET43" s="2" t="str">
        <f t="shared" si="19"/>
        <v/>
      </c>
      <c r="FC43" s="2" t="str">
        <f t="shared" si="20"/>
        <v/>
      </c>
      <c r="FL43" s="2" t="str">
        <f t="shared" si="21"/>
        <v/>
      </c>
      <c r="FU43" s="2" t="str">
        <f t="shared" si="22"/>
        <v/>
      </c>
      <c r="GD43" s="2" t="str">
        <f t="shared" si="23"/>
        <v/>
      </c>
      <c r="GM43" s="2" t="str">
        <f t="shared" si="24"/>
        <v/>
      </c>
      <c r="GV43" s="2" t="str">
        <f t="shared" si="25"/>
        <v/>
      </c>
      <c r="HE43" s="2" t="str">
        <f t="shared" si="26"/>
        <v/>
      </c>
      <c r="HN43" s="2" t="str">
        <f t="shared" si="27"/>
        <v/>
      </c>
      <c r="HW43" s="2" t="str">
        <f t="shared" si="28"/>
        <v/>
      </c>
      <c r="IF43" s="2" t="str">
        <f t="shared" si="29"/>
        <v/>
      </c>
      <c r="IO43" s="2" t="str">
        <f t="shared" si="30"/>
        <v/>
      </c>
      <c r="IX43" s="2" t="str">
        <f t="shared" si="31"/>
        <v/>
      </c>
      <c r="JG43" s="2" t="str">
        <f t="shared" si="32"/>
        <v/>
      </c>
    </row>
    <row r="44" spans="1:267" ht="28.35" customHeight="1">
      <c r="AG44" s="2" t="str">
        <f t="shared" si="6"/>
        <v/>
      </c>
      <c r="AP44" s="2" t="str">
        <f t="shared" si="7"/>
        <v/>
      </c>
      <c r="AY44" s="2" t="str">
        <f t="shared" si="8"/>
        <v/>
      </c>
      <c r="BH44" s="2" t="str">
        <f t="shared" si="9"/>
        <v/>
      </c>
      <c r="BQ44" s="2" t="str">
        <f t="shared" si="10"/>
        <v/>
      </c>
      <c r="BZ44" s="2" t="str">
        <f t="shared" si="11"/>
        <v/>
      </c>
      <c r="CI44" s="2" t="str">
        <f t="shared" si="12"/>
        <v/>
      </c>
      <c r="CR44" s="2" t="str">
        <f t="shared" si="13"/>
        <v/>
      </c>
      <c r="DA44" s="2" t="str">
        <f t="shared" si="14"/>
        <v/>
      </c>
      <c r="DJ44" s="2" t="str">
        <f t="shared" si="15"/>
        <v/>
      </c>
      <c r="DS44" s="2" t="str">
        <f t="shared" si="16"/>
        <v/>
      </c>
      <c r="EB44" s="2" t="str">
        <f t="shared" si="17"/>
        <v/>
      </c>
      <c r="EK44" s="2" t="str">
        <f t="shared" si="18"/>
        <v/>
      </c>
      <c r="ET44" s="2" t="str">
        <f t="shared" si="19"/>
        <v/>
      </c>
      <c r="FC44" s="2" t="str">
        <f t="shared" si="20"/>
        <v/>
      </c>
      <c r="FL44" s="2" t="str">
        <f t="shared" si="21"/>
        <v/>
      </c>
      <c r="FU44" s="2" t="str">
        <f t="shared" si="22"/>
        <v/>
      </c>
      <c r="GD44" s="2" t="str">
        <f t="shared" si="23"/>
        <v/>
      </c>
      <c r="GM44" s="2" t="str">
        <f t="shared" si="24"/>
        <v/>
      </c>
      <c r="GV44" s="2" t="str">
        <f t="shared" si="25"/>
        <v/>
      </c>
      <c r="HE44" s="2" t="str">
        <f t="shared" si="26"/>
        <v/>
      </c>
      <c r="HN44" s="2" t="str">
        <f t="shared" si="27"/>
        <v/>
      </c>
      <c r="HW44" s="2" t="str">
        <f t="shared" si="28"/>
        <v/>
      </c>
      <c r="IF44" s="2" t="str">
        <f t="shared" si="29"/>
        <v/>
      </c>
      <c r="IO44" s="2" t="str">
        <f t="shared" si="30"/>
        <v/>
      </c>
      <c r="IX44" s="2" t="str">
        <f t="shared" si="31"/>
        <v/>
      </c>
      <c r="JG44" s="2" t="str">
        <f t="shared" si="32"/>
        <v/>
      </c>
    </row>
    <row r="45" spans="1:267" ht="28.35" customHeight="1">
      <c r="AG45" s="2" t="str">
        <f t="shared" si="6"/>
        <v/>
      </c>
      <c r="AP45" s="2" t="str">
        <f t="shared" si="7"/>
        <v/>
      </c>
      <c r="AY45" s="2" t="str">
        <f t="shared" si="8"/>
        <v/>
      </c>
      <c r="BH45" s="2" t="str">
        <f t="shared" si="9"/>
        <v/>
      </c>
      <c r="BQ45" s="2" t="str">
        <f t="shared" si="10"/>
        <v/>
      </c>
      <c r="BZ45" s="2" t="str">
        <f t="shared" si="11"/>
        <v/>
      </c>
      <c r="CI45" s="2" t="str">
        <f t="shared" si="12"/>
        <v/>
      </c>
      <c r="CR45" s="2" t="str">
        <f t="shared" si="13"/>
        <v/>
      </c>
      <c r="DA45" s="2" t="str">
        <f t="shared" si="14"/>
        <v/>
      </c>
      <c r="DJ45" s="2" t="str">
        <f t="shared" si="15"/>
        <v/>
      </c>
      <c r="DS45" s="2" t="str">
        <f t="shared" si="16"/>
        <v/>
      </c>
      <c r="EB45" s="2" t="str">
        <f t="shared" si="17"/>
        <v/>
      </c>
      <c r="EK45" s="2" t="str">
        <f t="shared" si="18"/>
        <v/>
      </c>
      <c r="ET45" s="2" t="str">
        <f t="shared" si="19"/>
        <v/>
      </c>
      <c r="FC45" s="2" t="str">
        <f t="shared" si="20"/>
        <v/>
      </c>
      <c r="FL45" s="2" t="str">
        <f t="shared" si="21"/>
        <v/>
      </c>
      <c r="FU45" s="2" t="str">
        <f t="shared" si="22"/>
        <v/>
      </c>
      <c r="GD45" s="2" t="str">
        <f t="shared" si="23"/>
        <v/>
      </c>
      <c r="GM45" s="2" t="str">
        <f t="shared" si="24"/>
        <v/>
      </c>
      <c r="GV45" s="2" t="str">
        <f t="shared" si="25"/>
        <v/>
      </c>
      <c r="HE45" s="2" t="str">
        <f t="shared" si="26"/>
        <v/>
      </c>
      <c r="HN45" s="2" t="str">
        <f t="shared" si="27"/>
        <v/>
      </c>
      <c r="HW45" s="2" t="str">
        <f t="shared" si="28"/>
        <v/>
      </c>
      <c r="IF45" s="2" t="str">
        <f t="shared" si="29"/>
        <v/>
      </c>
      <c r="IO45" s="2" t="str">
        <f t="shared" si="30"/>
        <v/>
      </c>
      <c r="IX45" s="2" t="str">
        <f t="shared" si="31"/>
        <v/>
      </c>
      <c r="JG45" s="2" t="str">
        <f t="shared" si="32"/>
        <v/>
      </c>
    </row>
    <row r="46" spans="1:267" ht="28.35" customHeight="1">
      <c r="AG46" s="2" t="str">
        <f t="shared" si="6"/>
        <v/>
      </c>
      <c r="AP46" s="2" t="str">
        <f t="shared" si="7"/>
        <v/>
      </c>
      <c r="AY46" s="2" t="str">
        <f t="shared" si="8"/>
        <v/>
      </c>
      <c r="BH46" s="2" t="str">
        <f t="shared" si="9"/>
        <v/>
      </c>
      <c r="BQ46" s="2" t="str">
        <f t="shared" si="10"/>
        <v/>
      </c>
      <c r="BZ46" s="2" t="str">
        <f t="shared" si="11"/>
        <v/>
      </c>
      <c r="CI46" s="2" t="str">
        <f t="shared" si="12"/>
        <v/>
      </c>
      <c r="CR46" s="2" t="str">
        <f t="shared" si="13"/>
        <v/>
      </c>
      <c r="DA46" s="2" t="str">
        <f t="shared" si="14"/>
        <v/>
      </c>
      <c r="DJ46" s="2" t="str">
        <f t="shared" si="15"/>
        <v/>
      </c>
      <c r="DS46" s="2" t="str">
        <f t="shared" si="16"/>
        <v/>
      </c>
      <c r="EB46" s="2" t="str">
        <f t="shared" si="17"/>
        <v/>
      </c>
      <c r="EK46" s="2" t="str">
        <f t="shared" si="18"/>
        <v/>
      </c>
      <c r="ET46" s="2" t="str">
        <f t="shared" si="19"/>
        <v/>
      </c>
      <c r="FC46" s="2" t="str">
        <f t="shared" si="20"/>
        <v/>
      </c>
      <c r="FL46" s="2" t="str">
        <f t="shared" si="21"/>
        <v/>
      </c>
      <c r="FU46" s="2" t="str">
        <f t="shared" si="22"/>
        <v/>
      </c>
      <c r="GD46" s="2" t="str">
        <f t="shared" si="23"/>
        <v/>
      </c>
      <c r="GM46" s="2" t="str">
        <f t="shared" si="24"/>
        <v/>
      </c>
      <c r="GV46" s="2" t="str">
        <f t="shared" si="25"/>
        <v/>
      </c>
      <c r="HE46" s="2" t="str">
        <f t="shared" si="26"/>
        <v/>
      </c>
      <c r="HN46" s="2" t="str">
        <f t="shared" si="27"/>
        <v/>
      </c>
      <c r="HW46" s="2" t="str">
        <f t="shared" si="28"/>
        <v/>
      </c>
      <c r="IF46" s="2" t="str">
        <f t="shared" si="29"/>
        <v/>
      </c>
      <c r="IO46" s="2" t="str">
        <f t="shared" si="30"/>
        <v/>
      </c>
      <c r="IX46" s="2" t="str">
        <f t="shared" si="31"/>
        <v/>
      </c>
      <c r="JG46" s="2" t="str">
        <f t="shared" si="32"/>
        <v/>
      </c>
    </row>
    <row r="47" spans="1:267" ht="28.35" customHeight="1">
      <c r="AG47" s="2" t="str">
        <f t="shared" si="6"/>
        <v/>
      </c>
      <c r="AP47" s="2" t="str">
        <f t="shared" si="7"/>
        <v/>
      </c>
      <c r="AY47" s="2" t="str">
        <f t="shared" si="8"/>
        <v/>
      </c>
      <c r="BH47" s="2" t="str">
        <f t="shared" si="9"/>
        <v/>
      </c>
      <c r="BQ47" s="2" t="str">
        <f t="shared" si="10"/>
        <v/>
      </c>
      <c r="BZ47" s="2" t="str">
        <f t="shared" si="11"/>
        <v/>
      </c>
      <c r="CI47" s="2" t="str">
        <f t="shared" si="12"/>
        <v/>
      </c>
      <c r="CR47" s="2" t="str">
        <f t="shared" si="13"/>
        <v/>
      </c>
      <c r="DA47" s="2" t="str">
        <f t="shared" si="14"/>
        <v/>
      </c>
      <c r="DJ47" s="2" t="str">
        <f t="shared" si="15"/>
        <v/>
      </c>
      <c r="DS47" s="2" t="str">
        <f t="shared" si="16"/>
        <v/>
      </c>
      <c r="EB47" s="2" t="str">
        <f t="shared" si="17"/>
        <v/>
      </c>
      <c r="EK47" s="2" t="str">
        <f t="shared" si="18"/>
        <v/>
      </c>
      <c r="ET47" s="2" t="str">
        <f t="shared" si="19"/>
        <v/>
      </c>
      <c r="FC47" s="2" t="str">
        <f t="shared" si="20"/>
        <v/>
      </c>
      <c r="FL47" s="2" t="str">
        <f t="shared" si="21"/>
        <v/>
      </c>
      <c r="FU47" s="2" t="str">
        <f t="shared" si="22"/>
        <v/>
      </c>
      <c r="GD47" s="2" t="str">
        <f t="shared" si="23"/>
        <v/>
      </c>
      <c r="GM47" s="2" t="str">
        <f t="shared" si="24"/>
        <v/>
      </c>
      <c r="GV47" s="2" t="str">
        <f t="shared" si="25"/>
        <v/>
      </c>
      <c r="HE47" s="2" t="str">
        <f t="shared" si="26"/>
        <v/>
      </c>
      <c r="HN47" s="2" t="str">
        <f t="shared" si="27"/>
        <v/>
      </c>
      <c r="HW47" s="2" t="str">
        <f t="shared" si="28"/>
        <v/>
      </c>
      <c r="IF47" s="2" t="str">
        <f t="shared" si="29"/>
        <v/>
      </c>
      <c r="IO47" s="2" t="str">
        <f t="shared" si="30"/>
        <v/>
      </c>
      <c r="IX47" s="2" t="str">
        <f t="shared" si="31"/>
        <v/>
      </c>
      <c r="JG47" s="2" t="str">
        <f t="shared" si="32"/>
        <v/>
      </c>
    </row>
    <row r="48" spans="1:267" ht="28.35" customHeight="1">
      <c r="AG48" s="2" t="str">
        <f t="shared" si="6"/>
        <v/>
      </c>
      <c r="AP48" s="2" t="str">
        <f t="shared" si="7"/>
        <v/>
      </c>
      <c r="AY48" s="2" t="str">
        <f t="shared" si="8"/>
        <v/>
      </c>
      <c r="BH48" s="2" t="str">
        <f t="shared" si="9"/>
        <v/>
      </c>
      <c r="BQ48" s="2" t="str">
        <f t="shared" si="10"/>
        <v/>
      </c>
      <c r="BZ48" s="2" t="str">
        <f t="shared" si="11"/>
        <v/>
      </c>
      <c r="CI48" s="2" t="str">
        <f t="shared" si="12"/>
        <v/>
      </c>
      <c r="CR48" s="2" t="str">
        <f t="shared" si="13"/>
        <v/>
      </c>
      <c r="DA48" s="2" t="str">
        <f t="shared" si="14"/>
        <v/>
      </c>
      <c r="DJ48" s="2" t="str">
        <f t="shared" si="15"/>
        <v/>
      </c>
      <c r="DS48" s="2" t="str">
        <f t="shared" si="16"/>
        <v/>
      </c>
      <c r="EB48" s="2" t="str">
        <f t="shared" si="17"/>
        <v/>
      </c>
      <c r="EK48" s="2" t="str">
        <f t="shared" si="18"/>
        <v/>
      </c>
      <c r="ET48" s="2" t="str">
        <f t="shared" si="19"/>
        <v/>
      </c>
      <c r="FC48" s="2" t="str">
        <f t="shared" si="20"/>
        <v/>
      </c>
      <c r="FL48" s="2" t="str">
        <f t="shared" si="21"/>
        <v/>
      </c>
      <c r="FU48" s="2" t="str">
        <f t="shared" si="22"/>
        <v/>
      </c>
      <c r="GD48" s="2" t="str">
        <f t="shared" si="23"/>
        <v/>
      </c>
      <c r="GM48" s="2" t="str">
        <f t="shared" si="24"/>
        <v/>
      </c>
      <c r="GV48" s="2" t="str">
        <f t="shared" si="25"/>
        <v/>
      </c>
      <c r="HE48" s="2" t="str">
        <f t="shared" si="26"/>
        <v/>
      </c>
      <c r="HN48" s="2" t="str">
        <f t="shared" si="27"/>
        <v/>
      </c>
      <c r="HW48" s="2" t="str">
        <f t="shared" si="28"/>
        <v/>
      </c>
      <c r="IF48" s="2" t="str">
        <f t="shared" si="29"/>
        <v/>
      </c>
      <c r="IO48" s="2" t="str">
        <f t="shared" si="30"/>
        <v/>
      </c>
      <c r="IX48" s="2" t="str">
        <f t="shared" si="31"/>
        <v/>
      </c>
      <c r="JG48" s="2" t="str">
        <f t="shared" si="32"/>
        <v/>
      </c>
    </row>
    <row r="49" spans="33:267" ht="28.35" customHeight="1">
      <c r="AG49" s="2" t="str">
        <f t="shared" si="6"/>
        <v/>
      </c>
      <c r="AP49" s="2" t="str">
        <f t="shared" si="7"/>
        <v/>
      </c>
      <c r="AY49" s="2" t="str">
        <f t="shared" si="8"/>
        <v/>
      </c>
      <c r="BH49" s="2" t="str">
        <f t="shared" si="9"/>
        <v/>
      </c>
      <c r="BQ49" s="2" t="str">
        <f t="shared" si="10"/>
        <v/>
      </c>
      <c r="BZ49" s="2" t="str">
        <f t="shared" si="11"/>
        <v/>
      </c>
      <c r="CI49" s="2" t="str">
        <f t="shared" si="12"/>
        <v/>
      </c>
      <c r="CR49" s="2" t="str">
        <f t="shared" si="13"/>
        <v/>
      </c>
      <c r="DA49" s="2" t="str">
        <f t="shared" si="14"/>
        <v/>
      </c>
      <c r="DJ49" s="2" t="str">
        <f t="shared" si="15"/>
        <v/>
      </c>
      <c r="DS49" s="2" t="str">
        <f t="shared" si="16"/>
        <v/>
      </c>
      <c r="EB49" s="2" t="str">
        <f t="shared" si="17"/>
        <v/>
      </c>
      <c r="EK49" s="2" t="str">
        <f t="shared" si="18"/>
        <v/>
      </c>
      <c r="ET49" s="2" t="str">
        <f t="shared" si="19"/>
        <v/>
      </c>
      <c r="FC49" s="2" t="str">
        <f t="shared" si="20"/>
        <v/>
      </c>
      <c r="FL49" s="2" t="str">
        <f t="shared" si="21"/>
        <v/>
      </c>
      <c r="FU49" s="2" t="str">
        <f t="shared" si="22"/>
        <v/>
      </c>
      <c r="GD49" s="2" t="str">
        <f t="shared" si="23"/>
        <v/>
      </c>
      <c r="GM49" s="2" t="str">
        <f t="shared" si="24"/>
        <v/>
      </c>
      <c r="GV49" s="2" t="str">
        <f t="shared" si="25"/>
        <v/>
      </c>
      <c r="HE49" s="2" t="str">
        <f t="shared" si="26"/>
        <v/>
      </c>
      <c r="HN49" s="2" t="str">
        <f t="shared" si="27"/>
        <v/>
      </c>
      <c r="HW49" s="2" t="str">
        <f t="shared" si="28"/>
        <v/>
      </c>
      <c r="IF49" s="2" t="str">
        <f t="shared" si="29"/>
        <v/>
      </c>
      <c r="IO49" s="2" t="str">
        <f t="shared" si="30"/>
        <v/>
      </c>
      <c r="IX49" s="2" t="str">
        <f t="shared" si="31"/>
        <v/>
      </c>
      <c r="JG49" s="2" t="str">
        <f t="shared" si="32"/>
        <v/>
      </c>
    </row>
    <row r="50" spans="33:267" ht="28.35" customHeight="1">
      <c r="AG50" s="2" t="str">
        <f t="shared" si="6"/>
        <v/>
      </c>
      <c r="AP50" s="2" t="str">
        <f t="shared" si="7"/>
        <v/>
      </c>
      <c r="AY50" s="2" t="str">
        <f t="shared" si="8"/>
        <v/>
      </c>
      <c r="BH50" s="2" t="str">
        <f t="shared" si="9"/>
        <v/>
      </c>
      <c r="BQ50" s="2" t="str">
        <f t="shared" si="10"/>
        <v/>
      </c>
      <c r="BZ50" s="2" t="str">
        <f t="shared" si="11"/>
        <v/>
      </c>
      <c r="CI50" s="2" t="str">
        <f t="shared" si="12"/>
        <v/>
      </c>
      <c r="CR50" s="2" t="str">
        <f t="shared" si="13"/>
        <v/>
      </c>
      <c r="DA50" s="2" t="str">
        <f t="shared" si="14"/>
        <v/>
      </c>
      <c r="DJ50" s="2" t="str">
        <f t="shared" si="15"/>
        <v/>
      </c>
      <c r="DS50" s="2" t="str">
        <f t="shared" si="16"/>
        <v/>
      </c>
      <c r="EB50" s="2" t="str">
        <f t="shared" si="17"/>
        <v/>
      </c>
      <c r="EK50" s="2" t="str">
        <f t="shared" si="18"/>
        <v/>
      </c>
      <c r="ET50" s="2" t="str">
        <f t="shared" si="19"/>
        <v/>
      </c>
      <c r="FC50" s="2" t="str">
        <f t="shared" si="20"/>
        <v/>
      </c>
      <c r="FL50" s="2" t="str">
        <f t="shared" si="21"/>
        <v/>
      </c>
      <c r="FU50" s="2" t="str">
        <f t="shared" si="22"/>
        <v/>
      </c>
      <c r="GD50" s="2" t="str">
        <f t="shared" si="23"/>
        <v/>
      </c>
      <c r="GM50" s="2" t="str">
        <f t="shared" si="24"/>
        <v/>
      </c>
      <c r="GV50" s="2" t="str">
        <f t="shared" si="25"/>
        <v/>
      </c>
      <c r="HE50" s="2" t="str">
        <f t="shared" si="26"/>
        <v/>
      </c>
      <c r="HN50" s="2" t="str">
        <f t="shared" si="27"/>
        <v/>
      </c>
      <c r="HW50" s="2" t="str">
        <f t="shared" si="28"/>
        <v/>
      </c>
      <c r="IF50" s="2" t="str">
        <f t="shared" si="29"/>
        <v/>
      </c>
      <c r="IO50" s="2" t="str">
        <f t="shared" si="30"/>
        <v/>
      </c>
      <c r="IX50" s="2" t="str">
        <f t="shared" si="31"/>
        <v/>
      </c>
      <c r="JG50" s="2" t="str">
        <f t="shared" si="32"/>
        <v/>
      </c>
    </row>
    <row r="51" spans="33:267" ht="28.35" customHeight="1">
      <c r="AG51" s="2" t="str">
        <f t="shared" si="6"/>
        <v/>
      </c>
      <c r="AP51" s="2" t="str">
        <f t="shared" si="7"/>
        <v/>
      </c>
      <c r="AY51" s="2" t="str">
        <f t="shared" si="8"/>
        <v/>
      </c>
      <c r="BH51" s="2" t="str">
        <f t="shared" si="9"/>
        <v/>
      </c>
      <c r="BQ51" s="2" t="str">
        <f t="shared" si="10"/>
        <v/>
      </c>
      <c r="BZ51" s="2" t="str">
        <f t="shared" si="11"/>
        <v/>
      </c>
      <c r="CI51" s="2" t="str">
        <f t="shared" si="12"/>
        <v/>
      </c>
      <c r="CR51" s="2" t="str">
        <f t="shared" si="13"/>
        <v/>
      </c>
      <c r="DA51" s="2" t="str">
        <f t="shared" si="14"/>
        <v/>
      </c>
      <c r="DJ51" s="2" t="str">
        <f t="shared" si="15"/>
        <v/>
      </c>
      <c r="DS51" s="2" t="str">
        <f t="shared" si="16"/>
        <v/>
      </c>
      <c r="EB51" s="2" t="str">
        <f t="shared" si="17"/>
        <v/>
      </c>
      <c r="EK51" s="2" t="str">
        <f t="shared" si="18"/>
        <v/>
      </c>
      <c r="ET51" s="2" t="str">
        <f t="shared" si="19"/>
        <v/>
      </c>
      <c r="FC51" s="2" t="str">
        <f t="shared" si="20"/>
        <v/>
      </c>
      <c r="FL51" s="2" t="str">
        <f t="shared" si="21"/>
        <v/>
      </c>
      <c r="FU51" s="2" t="str">
        <f t="shared" si="22"/>
        <v/>
      </c>
      <c r="GD51" s="2" t="str">
        <f t="shared" si="23"/>
        <v/>
      </c>
      <c r="GM51" s="2" t="str">
        <f t="shared" si="24"/>
        <v/>
      </c>
      <c r="GV51" s="2" t="str">
        <f t="shared" si="25"/>
        <v/>
      </c>
      <c r="HE51" s="2" t="str">
        <f t="shared" si="26"/>
        <v/>
      </c>
      <c r="HN51" s="2" t="str">
        <f t="shared" si="27"/>
        <v/>
      </c>
      <c r="HW51" s="2" t="str">
        <f t="shared" si="28"/>
        <v/>
      </c>
      <c r="IF51" s="2" t="str">
        <f t="shared" si="29"/>
        <v/>
      </c>
      <c r="IO51" s="2" t="str">
        <f t="shared" si="30"/>
        <v/>
      </c>
      <c r="IX51" s="2" t="str">
        <f t="shared" si="31"/>
        <v/>
      </c>
      <c r="JG51" s="2" t="str">
        <f t="shared" si="32"/>
        <v/>
      </c>
    </row>
    <row r="52" spans="33:267" ht="28.35" customHeight="1">
      <c r="AG52" s="2" t="str">
        <f t="shared" si="6"/>
        <v/>
      </c>
      <c r="AP52" s="2" t="str">
        <f t="shared" si="7"/>
        <v/>
      </c>
      <c r="AY52" s="2" t="str">
        <f t="shared" si="8"/>
        <v/>
      </c>
      <c r="BH52" s="2" t="str">
        <f t="shared" si="9"/>
        <v/>
      </c>
      <c r="BQ52" s="2" t="str">
        <f t="shared" si="10"/>
        <v/>
      </c>
      <c r="BZ52" s="2" t="str">
        <f t="shared" si="11"/>
        <v/>
      </c>
      <c r="CI52" s="2" t="str">
        <f t="shared" si="12"/>
        <v/>
      </c>
      <c r="CR52" s="2" t="str">
        <f t="shared" si="13"/>
        <v/>
      </c>
      <c r="DA52" s="2" t="str">
        <f t="shared" si="14"/>
        <v/>
      </c>
      <c r="DJ52" s="2" t="str">
        <f t="shared" si="15"/>
        <v/>
      </c>
      <c r="DS52" s="2" t="str">
        <f t="shared" si="16"/>
        <v/>
      </c>
      <c r="EB52" s="2" t="str">
        <f t="shared" si="17"/>
        <v/>
      </c>
      <c r="EK52" s="2" t="str">
        <f t="shared" si="18"/>
        <v/>
      </c>
      <c r="ET52" s="2" t="str">
        <f t="shared" si="19"/>
        <v/>
      </c>
      <c r="FC52" s="2" t="str">
        <f t="shared" si="20"/>
        <v/>
      </c>
      <c r="FL52" s="2" t="str">
        <f t="shared" si="21"/>
        <v/>
      </c>
      <c r="FU52" s="2" t="str">
        <f t="shared" si="22"/>
        <v/>
      </c>
      <c r="GD52" s="2" t="str">
        <f t="shared" si="23"/>
        <v/>
      </c>
      <c r="GM52" s="2" t="str">
        <f t="shared" si="24"/>
        <v/>
      </c>
      <c r="GV52" s="2" t="str">
        <f t="shared" si="25"/>
        <v/>
      </c>
      <c r="HE52" s="2" t="str">
        <f t="shared" si="26"/>
        <v/>
      </c>
      <c r="HN52" s="2" t="str">
        <f t="shared" si="27"/>
        <v/>
      </c>
      <c r="HW52" s="2" t="str">
        <f t="shared" si="28"/>
        <v/>
      </c>
      <c r="IF52" s="2" t="str">
        <f t="shared" si="29"/>
        <v/>
      </c>
      <c r="IO52" s="2" t="str">
        <f t="shared" si="30"/>
        <v/>
      </c>
      <c r="IX52" s="2" t="str">
        <f t="shared" si="31"/>
        <v/>
      </c>
      <c r="JG52" s="2" t="str">
        <f t="shared" si="32"/>
        <v/>
      </c>
    </row>
    <row r="53" spans="33:267" ht="28.35" customHeight="1">
      <c r="AG53" s="2" t="str">
        <f t="shared" si="6"/>
        <v/>
      </c>
      <c r="AP53" s="2" t="str">
        <f t="shared" si="7"/>
        <v/>
      </c>
      <c r="AY53" s="2" t="str">
        <f t="shared" si="8"/>
        <v/>
      </c>
      <c r="BH53" s="2" t="str">
        <f t="shared" si="9"/>
        <v/>
      </c>
      <c r="BQ53" s="2" t="str">
        <f t="shared" si="10"/>
        <v/>
      </c>
      <c r="BZ53" s="2" t="str">
        <f t="shared" si="11"/>
        <v/>
      </c>
      <c r="CI53" s="2" t="str">
        <f t="shared" si="12"/>
        <v/>
      </c>
      <c r="CR53" s="2" t="str">
        <f t="shared" si="13"/>
        <v/>
      </c>
      <c r="DA53" s="2" t="str">
        <f t="shared" si="14"/>
        <v/>
      </c>
      <c r="DJ53" s="2" t="str">
        <f t="shared" si="15"/>
        <v/>
      </c>
      <c r="DS53" s="2" t="str">
        <f t="shared" si="16"/>
        <v/>
      </c>
      <c r="EB53" s="2" t="str">
        <f t="shared" si="17"/>
        <v/>
      </c>
      <c r="EK53" s="2" t="str">
        <f t="shared" si="18"/>
        <v/>
      </c>
      <c r="ET53" s="2" t="str">
        <f t="shared" si="19"/>
        <v/>
      </c>
      <c r="FC53" s="2" t="str">
        <f t="shared" si="20"/>
        <v/>
      </c>
      <c r="FL53" s="2" t="str">
        <f t="shared" si="21"/>
        <v/>
      </c>
      <c r="FU53" s="2" t="str">
        <f t="shared" si="22"/>
        <v/>
      </c>
      <c r="GD53" s="2" t="str">
        <f t="shared" si="23"/>
        <v/>
      </c>
      <c r="GM53" s="2" t="str">
        <f t="shared" si="24"/>
        <v/>
      </c>
      <c r="GV53" s="2" t="str">
        <f t="shared" si="25"/>
        <v/>
      </c>
      <c r="HE53" s="2" t="str">
        <f t="shared" si="26"/>
        <v/>
      </c>
      <c r="HN53" s="2" t="str">
        <f t="shared" si="27"/>
        <v/>
      </c>
      <c r="HW53" s="2" t="str">
        <f t="shared" si="28"/>
        <v/>
      </c>
      <c r="IF53" s="2" t="str">
        <f t="shared" si="29"/>
        <v/>
      </c>
      <c r="IO53" s="2" t="str">
        <f t="shared" si="30"/>
        <v/>
      </c>
      <c r="IX53" s="2" t="str">
        <f t="shared" si="31"/>
        <v/>
      </c>
      <c r="JG53" s="2" t="str">
        <f t="shared" si="32"/>
        <v/>
      </c>
    </row>
    <row r="54" spans="33:267" ht="28.35" customHeight="1">
      <c r="AG54" s="2" t="str">
        <f t="shared" si="6"/>
        <v/>
      </c>
      <c r="AP54" s="2" t="str">
        <f t="shared" si="7"/>
        <v/>
      </c>
      <c r="AY54" s="2" t="str">
        <f t="shared" si="8"/>
        <v/>
      </c>
      <c r="BH54" s="2" t="str">
        <f t="shared" si="9"/>
        <v/>
      </c>
      <c r="BQ54" s="2" t="str">
        <f t="shared" si="10"/>
        <v/>
      </c>
      <c r="BZ54" s="2" t="str">
        <f t="shared" si="11"/>
        <v/>
      </c>
      <c r="CI54" s="2" t="str">
        <f t="shared" si="12"/>
        <v/>
      </c>
      <c r="CR54" s="2" t="str">
        <f t="shared" si="13"/>
        <v/>
      </c>
      <c r="DA54" s="2" t="str">
        <f t="shared" si="14"/>
        <v/>
      </c>
      <c r="DJ54" s="2" t="str">
        <f t="shared" si="15"/>
        <v/>
      </c>
      <c r="DS54" s="2" t="str">
        <f t="shared" si="16"/>
        <v/>
      </c>
      <c r="EB54" s="2" t="str">
        <f t="shared" si="17"/>
        <v/>
      </c>
      <c r="EK54" s="2" t="str">
        <f t="shared" si="18"/>
        <v/>
      </c>
      <c r="ET54" s="2" t="str">
        <f t="shared" si="19"/>
        <v/>
      </c>
      <c r="FC54" s="2" t="str">
        <f t="shared" si="20"/>
        <v/>
      </c>
      <c r="FL54" s="2" t="str">
        <f t="shared" si="21"/>
        <v/>
      </c>
      <c r="FU54" s="2" t="str">
        <f t="shared" si="22"/>
        <v/>
      </c>
      <c r="GD54" s="2" t="str">
        <f t="shared" si="23"/>
        <v/>
      </c>
      <c r="GM54" s="2" t="str">
        <f t="shared" si="24"/>
        <v/>
      </c>
      <c r="GV54" s="2" t="str">
        <f t="shared" si="25"/>
        <v/>
      </c>
      <c r="HE54" s="2" t="str">
        <f t="shared" si="26"/>
        <v/>
      </c>
      <c r="HN54" s="2" t="str">
        <f t="shared" si="27"/>
        <v/>
      </c>
      <c r="HW54" s="2" t="str">
        <f t="shared" si="28"/>
        <v/>
      </c>
      <c r="IF54" s="2" t="str">
        <f t="shared" si="29"/>
        <v/>
      </c>
      <c r="IO54" s="2" t="str">
        <f t="shared" si="30"/>
        <v/>
      </c>
      <c r="IX54" s="2" t="str">
        <f t="shared" si="31"/>
        <v/>
      </c>
      <c r="JG54" s="2" t="str">
        <f t="shared" si="32"/>
        <v/>
      </c>
    </row>
    <row r="55" spans="33:267" ht="28.35" customHeight="1">
      <c r="AG55" s="2" t="str">
        <f t="shared" si="6"/>
        <v/>
      </c>
      <c r="AP55" s="2" t="str">
        <f t="shared" si="7"/>
        <v/>
      </c>
      <c r="AY55" s="2" t="str">
        <f t="shared" si="8"/>
        <v/>
      </c>
      <c r="BH55" s="2" t="str">
        <f t="shared" si="9"/>
        <v/>
      </c>
      <c r="BQ55" s="2" t="str">
        <f t="shared" si="10"/>
        <v/>
      </c>
      <c r="BZ55" s="2" t="str">
        <f t="shared" si="11"/>
        <v/>
      </c>
      <c r="CI55" s="2" t="str">
        <f t="shared" si="12"/>
        <v/>
      </c>
      <c r="CR55" s="2" t="str">
        <f t="shared" si="13"/>
        <v/>
      </c>
      <c r="DA55" s="2" t="str">
        <f t="shared" si="14"/>
        <v/>
      </c>
      <c r="DJ55" s="2" t="str">
        <f t="shared" si="15"/>
        <v/>
      </c>
      <c r="DS55" s="2" t="str">
        <f t="shared" si="16"/>
        <v/>
      </c>
      <c r="EB55" s="2" t="str">
        <f t="shared" si="17"/>
        <v/>
      </c>
      <c r="EK55" s="2" t="str">
        <f t="shared" si="18"/>
        <v/>
      </c>
      <c r="ET55" s="2" t="str">
        <f t="shared" si="19"/>
        <v/>
      </c>
      <c r="FC55" s="2" t="str">
        <f t="shared" si="20"/>
        <v/>
      </c>
      <c r="FL55" s="2" t="str">
        <f t="shared" si="21"/>
        <v/>
      </c>
      <c r="FU55" s="2" t="str">
        <f t="shared" si="22"/>
        <v/>
      </c>
      <c r="GD55" s="2" t="str">
        <f t="shared" si="23"/>
        <v/>
      </c>
      <c r="GM55" s="2" t="str">
        <f t="shared" si="24"/>
        <v/>
      </c>
      <c r="GV55" s="2" t="str">
        <f t="shared" si="25"/>
        <v/>
      </c>
      <c r="HE55" s="2" t="str">
        <f t="shared" si="26"/>
        <v/>
      </c>
      <c r="HN55" s="2" t="str">
        <f t="shared" si="27"/>
        <v/>
      </c>
      <c r="HW55" s="2" t="str">
        <f t="shared" si="28"/>
        <v/>
      </c>
      <c r="IF55" s="2" t="str">
        <f t="shared" si="29"/>
        <v/>
      </c>
      <c r="IO55" s="2" t="str">
        <f t="shared" si="30"/>
        <v/>
      </c>
      <c r="IX55" s="2" t="str">
        <f t="shared" si="31"/>
        <v/>
      </c>
      <c r="JG55" s="2" t="str">
        <f t="shared" si="32"/>
        <v/>
      </c>
    </row>
    <row r="56" spans="33:267" ht="28.35" customHeight="1">
      <c r="AG56" s="2" t="str">
        <f t="shared" si="6"/>
        <v/>
      </c>
      <c r="AP56" s="2" t="str">
        <f t="shared" si="7"/>
        <v/>
      </c>
      <c r="AY56" s="2" t="str">
        <f t="shared" si="8"/>
        <v/>
      </c>
      <c r="BH56" s="2" t="str">
        <f t="shared" si="9"/>
        <v/>
      </c>
      <c r="BQ56" s="2" t="str">
        <f t="shared" si="10"/>
        <v/>
      </c>
      <c r="BZ56" s="2" t="str">
        <f t="shared" si="11"/>
        <v/>
      </c>
      <c r="CI56" s="2" t="str">
        <f t="shared" si="12"/>
        <v/>
      </c>
      <c r="CR56" s="2" t="str">
        <f t="shared" si="13"/>
        <v/>
      </c>
      <c r="DA56" s="2" t="str">
        <f t="shared" si="14"/>
        <v/>
      </c>
      <c r="DJ56" s="2" t="str">
        <f t="shared" si="15"/>
        <v/>
      </c>
      <c r="DS56" s="2" t="str">
        <f t="shared" si="16"/>
        <v/>
      </c>
      <c r="EB56" s="2" t="str">
        <f t="shared" si="17"/>
        <v/>
      </c>
      <c r="EK56" s="2" t="str">
        <f t="shared" si="18"/>
        <v/>
      </c>
      <c r="ET56" s="2" t="str">
        <f t="shared" si="19"/>
        <v/>
      </c>
      <c r="FC56" s="2" t="str">
        <f t="shared" si="20"/>
        <v/>
      </c>
      <c r="FL56" s="2" t="str">
        <f t="shared" si="21"/>
        <v/>
      </c>
      <c r="FU56" s="2" t="str">
        <f t="shared" si="22"/>
        <v/>
      </c>
      <c r="GD56" s="2" t="str">
        <f t="shared" si="23"/>
        <v/>
      </c>
      <c r="GM56" s="2" t="str">
        <f t="shared" si="24"/>
        <v/>
      </c>
      <c r="GV56" s="2" t="str">
        <f t="shared" si="25"/>
        <v/>
      </c>
      <c r="HE56" s="2" t="str">
        <f t="shared" si="26"/>
        <v/>
      </c>
      <c r="HN56" s="2" t="str">
        <f t="shared" si="27"/>
        <v/>
      </c>
      <c r="HW56" s="2" t="str">
        <f t="shared" si="28"/>
        <v/>
      </c>
      <c r="IF56" s="2" t="str">
        <f t="shared" si="29"/>
        <v/>
      </c>
      <c r="IO56" s="2" t="str">
        <f t="shared" si="30"/>
        <v/>
      </c>
      <c r="IX56" s="2" t="str">
        <f t="shared" si="31"/>
        <v/>
      </c>
      <c r="JG56" s="2" t="str">
        <f t="shared" si="32"/>
        <v/>
      </c>
    </row>
    <row r="57" spans="33:267" ht="28.35" customHeight="1">
      <c r="AG57" s="2" t="str">
        <f t="shared" si="6"/>
        <v/>
      </c>
      <c r="AP57" s="2" t="str">
        <f t="shared" si="7"/>
        <v/>
      </c>
      <c r="AY57" s="2" t="str">
        <f t="shared" si="8"/>
        <v/>
      </c>
      <c r="BH57" s="2" t="str">
        <f t="shared" si="9"/>
        <v/>
      </c>
      <c r="BQ57" s="2" t="str">
        <f t="shared" si="10"/>
        <v/>
      </c>
      <c r="BZ57" s="2" t="str">
        <f t="shared" si="11"/>
        <v/>
      </c>
      <c r="CI57" s="2" t="str">
        <f t="shared" si="12"/>
        <v/>
      </c>
      <c r="CR57" s="2" t="str">
        <f t="shared" si="13"/>
        <v/>
      </c>
      <c r="DA57" s="2" t="str">
        <f t="shared" si="14"/>
        <v/>
      </c>
      <c r="DJ57" s="2" t="str">
        <f t="shared" si="15"/>
        <v/>
      </c>
      <c r="DS57" s="2" t="str">
        <f t="shared" si="16"/>
        <v/>
      </c>
      <c r="EB57" s="2" t="str">
        <f t="shared" si="17"/>
        <v/>
      </c>
      <c r="EK57" s="2" t="str">
        <f t="shared" si="18"/>
        <v/>
      </c>
      <c r="ET57" s="2" t="str">
        <f t="shared" si="19"/>
        <v/>
      </c>
      <c r="FC57" s="2" t="str">
        <f t="shared" si="20"/>
        <v/>
      </c>
      <c r="FL57" s="2" t="str">
        <f t="shared" si="21"/>
        <v/>
      </c>
      <c r="FU57" s="2" t="str">
        <f t="shared" si="22"/>
        <v/>
      </c>
      <c r="GD57" s="2" t="str">
        <f t="shared" si="23"/>
        <v/>
      </c>
      <c r="GM57" s="2" t="str">
        <f t="shared" si="24"/>
        <v/>
      </c>
      <c r="GV57" s="2" t="str">
        <f t="shared" si="25"/>
        <v/>
      </c>
      <c r="HE57" s="2" t="str">
        <f t="shared" si="26"/>
        <v/>
      </c>
      <c r="HN57" s="2" t="str">
        <f t="shared" si="27"/>
        <v/>
      </c>
      <c r="HW57" s="2" t="str">
        <f t="shared" si="28"/>
        <v/>
      </c>
      <c r="IF57" s="2" t="str">
        <f t="shared" si="29"/>
        <v/>
      </c>
      <c r="IO57" s="2" t="str">
        <f t="shared" si="30"/>
        <v/>
      </c>
      <c r="IX57" s="2" t="str">
        <f t="shared" si="31"/>
        <v/>
      </c>
      <c r="JG57" s="2" t="str">
        <f t="shared" si="32"/>
        <v/>
      </c>
    </row>
    <row r="58" spans="33:267" ht="28.35" customHeight="1"/>
    <row r="59" spans="33:267" ht="28.35" customHeight="1"/>
    <row r="60" spans="33:267" ht="28.35" customHeight="1"/>
    <row r="61" spans="33:267" ht="28.35" customHeight="1"/>
    <row r="62" spans="33:267" ht="28.35" customHeight="1"/>
    <row r="63" spans="33:267" ht="28.35" customHeight="1"/>
    <row r="64" spans="33:267" ht="28.35" customHeight="1"/>
    <row r="65" ht="28.35" customHeight="1"/>
    <row r="66" ht="28.35" customHeight="1"/>
    <row r="67" ht="28.35" customHeight="1"/>
    <row r="68" ht="28.35" customHeight="1"/>
    <row r="69" ht="28.35" customHeight="1"/>
    <row r="70" ht="28.35" customHeight="1"/>
    <row r="71" ht="28.35" customHeight="1"/>
    <row r="72" ht="28.35" customHeight="1"/>
    <row r="73" ht="28.35" customHeight="1"/>
    <row r="74" ht="28.35" customHeight="1"/>
    <row r="75" ht="28.35" customHeight="1"/>
    <row r="76" ht="28.35" customHeight="1"/>
    <row r="77" ht="28.35" customHeight="1"/>
    <row r="78" ht="28.35" customHeight="1"/>
    <row r="79" ht="28.35" customHeight="1"/>
    <row r="80" ht="28.35" customHeight="1"/>
    <row r="81" ht="28.35" customHeight="1"/>
    <row r="82" ht="28.35" customHeight="1"/>
    <row r="83" ht="28.35" customHeight="1"/>
    <row r="84" ht="28.35" customHeight="1"/>
    <row r="85" ht="28.35" customHeight="1"/>
    <row r="86" ht="28.35" customHeight="1"/>
    <row r="87" ht="28.35" customHeight="1"/>
    <row r="88" ht="28.35" customHeight="1"/>
    <row r="89" ht="28.35" customHeight="1"/>
    <row r="90" ht="28.35" customHeight="1"/>
    <row r="91" ht="28.35" customHeight="1"/>
    <row r="92" ht="28.35" customHeight="1"/>
    <row r="93" ht="28.35" customHeight="1"/>
    <row r="94" ht="28.35" customHeight="1"/>
    <row r="95" ht="28.35" customHeight="1"/>
    <row r="96" ht="28.35" customHeight="1"/>
    <row r="97" ht="28.35" customHeight="1"/>
    <row r="98" ht="28.35" customHeight="1"/>
    <row r="99" ht="28.35" customHeight="1"/>
    <row r="100" ht="28.35" customHeight="1"/>
    <row r="101" ht="28.35" customHeight="1"/>
    <row r="102" ht="28.35" customHeight="1"/>
    <row r="103" ht="28.35" customHeight="1"/>
    <row r="104" ht="28.35" customHeight="1"/>
    <row r="105" ht="28.35" customHeight="1"/>
    <row r="106" ht="28.35" customHeight="1"/>
    <row r="107" ht="28.35" customHeight="1"/>
    <row r="108" ht="28.35" customHeight="1"/>
    <row r="109" ht="28.35" customHeight="1"/>
    <row r="110" ht="28.35" customHeight="1"/>
    <row r="111" ht="28.35" customHeight="1"/>
    <row r="112" ht="28.35" customHeight="1"/>
    <row r="113" ht="28.35" customHeight="1"/>
    <row r="114" ht="28.35" customHeight="1"/>
    <row r="115" ht="28.35" customHeight="1"/>
    <row r="116" ht="28.35" customHeight="1"/>
    <row r="117" ht="28.35" customHeight="1"/>
    <row r="118" ht="28.35" customHeight="1"/>
  </sheetData>
  <sheetProtection algorithmName="SHA-512" hashValue="E0WH3x+DHzUgbwFWoavjbbsz6Tazc7XIe7VSzneK7gGBHgv5jqNvb+BhjL8Yng9A8obl61APvaEpRHu2KssShA==" saltValue="SJngHh977mcLpTE/nJn1kw==" spinCount="100000" sheet="1" selectLockedCells="1"/>
  <mergeCells count="197">
    <mergeCell ref="V40:X40"/>
    <mergeCell ref="B41:D41"/>
    <mergeCell ref="J41:L41"/>
    <mergeCell ref="R41:T41"/>
    <mergeCell ref="B39:D39"/>
    <mergeCell ref="F39:H39"/>
    <mergeCell ref="J39:L39"/>
    <mergeCell ref="N39:P39"/>
    <mergeCell ref="R39:T39"/>
    <mergeCell ref="V39:X39"/>
    <mergeCell ref="B38:D38"/>
    <mergeCell ref="F38:H38"/>
    <mergeCell ref="J38:L38"/>
    <mergeCell ref="N38:P38"/>
    <mergeCell ref="R38:T38"/>
    <mergeCell ref="V38:X38"/>
    <mergeCell ref="B37:D37"/>
    <mergeCell ref="F37:H37"/>
    <mergeCell ref="J37:L37"/>
    <mergeCell ref="N37:P37"/>
    <mergeCell ref="R37:T37"/>
    <mergeCell ref="V37:X37"/>
    <mergeCell ref="B36:D36"/>
    <mergeCell ref="F36:H36"/>
    <mergeCell ref="J36:L36"/>
    <mergeCell ref="N36:P36"/>
    <mergeCell ref="R36:T36"/>
    <mergeCell ref="V36:X36"/>
    <mergeCell ref="B35:D35"/>
    <mergeCell ref="F35:H35"/>
    <mergeCell ref="J35:L35"/>
    <mergeCell ref="N35:P35"/>
    <mergeCell ref="R35:T35"/>
    <mergeCell ref="V35:X35"/>
    <mergeCell ref="B34:D34"/>
    <mergeCell ref="F34:H34"/>
    <mergeCell ref="J34:L34"/>
    <mergeCell ref="N34:P34"/>
    <mergeCell ref="R34:T34"/>
    <mergeCell ref="V34:X34"/>
    <mergeCell ref="B33:D33"/>
    <mergeCell ref="F33:H33"/>
    <mergeCell ref="J33:L33"/>
    <mergeCell ref="N33:P33"/>
    <mergeCell ref="R33:T33"/>
    <mergeCell ref="V33:X33"/>
    <mergeCell ref="B32:D32"/>
    <mergeCell ref="F32:H32"/>
    <mergeCell ref="J32:L32"/>
    <mergeCell ref="N32:P32"/>
    <mergeCell ref="R32:T32"/>
    <mergeCell ref="V32:X32"/>
    <mergeCell ref="B31:D31"/>
    <mergeCell ref="F31:H31"/>
    <mergeCell ref="J31:L31"/>
    <mergeCell ref="N31:P31"/>
    <mergeCell ref="R31:T31"/>
    <mergeCell ref="V31:X31"/>
    <mergeCell ref="B30:D30"/>
    <mergeCell ref="F30:H30"/>
    <mergeCell ref="J30:L30"/>
    <mergeCell ref="N30:P30"/>
    <mergeCell ref="R30:T30"/>
    <mergeCell ref="V30:X30"/>
    <mergeCell ref="B29:D29"/>
    <mergeCell ref="F29:H29"/>
    <mergeCell ref="J29:L29"/>
    <mergeCell ref="N29:P29"/>
    <mergeCell ref="R29:T29"/>
    <mergeCell ref="V29:X29"/>
    <mergeCell ref="B28:D28"/>
    <mergeCell ref="F28:H28"/>
    <mergeCell ref="J28:L28"/>
    <mergeCell ref="N28:P28"/>
    <mergeCell ref="R28:T28"/>
    <mergeCell ref="V28:X28"/>
    <mergeCell ref="B27:D27"/>
    <mergeCell ref="F27:H27"/>
    <mergeCell ref="J27:L27"/>
    <mergeCell ref="N27:P27"/>
    <mergeCell ref="R27:T27"/>
    <mergeCell ref="V27:X27"/>
    <mergeCell ref="B26:D26"/>
    <mergeCell ref="F26:H26"/>
    <mergeCell ref="J26:L26"/>
    <mergeCell ref="N26:P26"/>
    <mergeCell ref="R26:T26"/>
    <mergeCell ref="V26:X26"/>
    <mergeCell ref="B25:D25"/>
    <mergeCell ref="F25:H25"/>
    <mergeCell ref="J25:L25"/>
    <mergeCell ref="N25:P25"/>
    <mergeCell ref="R25:T25"/>
    <mergeCell ref="V25:X25"/>
    <mergeCell ref="B24:D24"/>
    <mergeCell ref="F24:H24"/>
    <mergeCell ref="J24:L24"/>
    <mergeCell ref="N24:P24"/>
    <mergeCell ref="R24:T24"/>
    <mergeCell ref="V24:X24"/>
    <mergeCell ref="B23:D23"/>
    <mergeCell ref="F23:H23"/>
    <mergeCell ref="J23:L23"/>
    <mergeCell ref="N23:P23"/>
    <mergeCell ref="R23:T23"/>
    <mergeCell ref="V23:X23"/>
    <mergeCell ref="B22:D22"/>
    <mergeCell ref="F22:H22"/>
    <mergeCell ref="J22:L22"/>
    <mergeCell ref="N22:P22"/>
    <mergeCell ref="R22:T22"/>
    <mergeCell ref="V22:X22"/>
    <mergeCell ref="B21:D21"/>
    <mergeCell ref="F21:H21"/>
    <mergeCell ref="J21:L21"/>
    <mergeCell ref="N21:P21"/>
    <mergeCell ref="R21:T21"/>
    <mergeCell ref="V21:X21"/>
    <mergeCell ref="B20:D20"/>
    <mergeCell ref="F20:H20"/>
    <mergeCell ref="J20:L20"/>
    <mergeCell ref="N20:P20"/>
    <mergeCell ref="R20:T20"/>
    <mergeCell ref="V20:X20"/>
    <mergeCell ref="B19:D19"/>
    <mergeCell ref="F19:H19"/>
    <mergeCell ref="J19:L19"/>
    <mergeCell ref="N19:P19"/>
    <mergeCell ref="R19:T19"/>
    <mergeCell ref="V19:X19"/>
    <mergeCell ref="B18:D18"/>
    <mergeCell ref="F18:H18"/>
    <mergeCell ref="J18:L18"/>
    <mergeCell ref="N18:P18"/>
    <mergeCell ref="R18:T18"/>
    <mergeCell ref="V18:X18"/>
    <mergeCell ref="B17:D17"/>
    <mergeCell ref="F17:H17"/>
    <mergeCell ref="J17:L17"/>
    <mergeCell ref="N17:P17"/>
    <mergeCell ref="R17:T17"/>
    <mergeCell ref="V17:X17"/>
    <mergeCell ref="B16:D16"/>
    <mergeCell ref="F16:H16"/>
    <mergeCell ref="J16:L16"/>
    <mergeCell ref="N16:P16"/>
    <mergeCell ref="R16:T16"/>
    <mergeCell ref="V16:X16"/>
    <mergeCell ref="B15:D15"/>
    <mergeCell ref="F15:H15"/>
    <mergeCell ref="J15:L15"/>
    <mergeCell ref="N15:P15"/>
    <mergeCell ref="R15:T15"/>
    <mergeCell ref="V15:X15"/>
    <mergeCell ref="B14:D14"/>
    <mergeCell ref="F14:H14"/>
    <mergeCell ref="J14:L14"/>
    <mergeCell ref="N14:P14"/>
    <mergeCell ref="R14:T14"/>
    <mergeCell ref="V14:X14"/>
    <mergeCell ref="B13:D13"/>
    <mergeCell ref="F13:H13"/>
    <mergeCell ref="J13:L13"/>
    <mergeCell ref="N13:P13"/>
    <mergeCell ref="R13:T13"/>
    <mergeCell ref="V13:X13"/>
    <mergeCell ref="B12:D12"/>
    <mergeCell ref="F12:H12"/>
    <mergeCell ref="J12:L12"/>
    <mergeCell ref="N12:P12"/>
    <mergeCell ref="R12:T12"/>
    <mergeCell ref="V12:X12"/>
    <mergeCell ref="B11:D11"/>
    <mergeCell ref="F11:H11"/>
    <mergeCell ref="J11:L11"/>
    <mergeCell ref="N11:P11"/>
    <mergeCell ref="R11:T11"/>
    <mergeCell ref="V11:X11"/>
    <mergeCell ref="B5:D6"/>
    <mergeCell ref="E5:I6"/>
    <mergeCell ref="J5:N6"/>
    <mergeCell ref="O5:W5"/>
    <mergeCell ref="O6:W6"/>
    <mergeCell ref="B10:D10"/>
    <mergeCell ref="F10:H10"/>
    <mergeCell ref="J10:L10"/>
    <mergeCell ref="N10:P10"/>
    <mergeCell ref="R10:T10"/>
    <mergeCell ref="V10:X10"/>
    <mergeCell ref="B7:X7"/>
    <mergeCell ref="B8:D9"/>
    <mergeCell ref="E8:H9"/>
    <mergeCell ref="I8:L9"/>
    <mergeCell ref="M8:P9"/>
    <mergeCell ref="Q8:T9"/>
    <mergeCell ref="U8:X9"/>
    <mergeCell ref="B2:X4"/>
  </mergeCells>
  <phoneticPr fontId="3" type="noConversion"/>
  <printOptions horizontalCentered="1"/>
  <pageMargins left="0.19685039370078741" right="0.19685039370078741" top="0.19685039370078741" bottom="0.19685039370078741" header="0.31496062992125984" footer="0.31496062992125984"/>
  <pageSetup paperSize="9" scale="8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B8138-CF3A-4358-845C-A9AA51BFF4C1}">
  <dimension ref="A1:HC41"/>
  <sheetViews>
    <sheetView zoomScale="85" zoomScaleNormal="85" workbookViewId="0">
      <pane xSplit="1" ySplit="2" topLeftCell="B3" activePane="bottomRight" state="frozen"/>
      <selection activeCell="AA3" sqref="AA3"/>
      <selection pane="topRight" activeCell="AA3" sqref="AA3"/>
      <selection pane="bottomLeft" activeCell="AA3" sqref="AA3"/>
      <selection pane="bottomRight" activeCell="D45" sqref="D45"/>
    </sheetView>
  </sheetViews>
  <sheetFormatPr defaultColWidth="10" defaultRowHeight="18.75"/>
  <cols>
    <col min="1" max="1" width="13.42578125" style="37" bestFit="1" customWidth="1"/>
    <col min="2" max="2" width="24.28515625" style="21" customWidth="1"/>
    <col min="3" max="3" width="16.42578125" style="20" customWidth="1"/>
    <col min="4" max="5" width="19" style="22" bestFit="1" customWidth="1"/>
    <col min="6" max="6" width="13.42578125" style="22" bestFit="1" customWidth="1"/>
    <col min="7" max="7" width="13.42578125" style="20" bestFit="1" customWidth="1"/>
    <col min="8" max="8" width="1.7109375" style="19" customWidth="1"/>
    <col min="9" max="9" width="24.28515625" style="21" customWidth="1"/>
    <col min="10" max="10" width="16.42578125" style="20" customWidth="1"/>
    <col min="11" max="12" width="19" style="22" bestFit="1" customWidth="1"/>
    <col min="13" max="13" width="13.42578125" style="22" bestFit="1" customWidth="1"/>
    <col min="14" max="14" width="13.42578125" style="20" bestFit="1" customWidth="1"/>
    <col min="15" max="15" width="1.7109375" style="19" customWidth="1"/>
    <col min="16" max="16" width="24.28515625" style="21" customWidth="1"/>
    <col min="17" max="17" width="16.42578125" style="20" customWidth="1"/>
    <col min="18" max="19" width="19" style="22" bestFit="1" customWidth="1"/>
    <col min="20" max="20" width="13.42578125" style="22" bestFit="1" customWidth="1"/>
    <col min="21" max="21" width="13.42578125" style="20" bestFit="1" customWidth="1"/>
    <col min="22" max="22" width="1.7109375" style="19" customWidth="1"/>
    <col min="23" max="23" width="24.28515625" style="21" customWidth="1"/>
    <col min="24" max="24" width="16.42578125" style="20" customWidth="1"/>
    <col min="25" max="26" width="19" style="22" bestFit="1" customWidth="1"/>
    <col min="27" max="27" width="13.42578125" style="22" bestFit="1" customWidth="1"/>
    <col min="28" max="28" width="13.42578125" style="20" bestFit="1" customWidth="1"/>
    <col min="29" max="29" width="1.7109375" style="19" customWidth="1"/>
    <col min="30" max="30" width="24.28515625" style="21" customWidth="1"/>
    <col min="31" max="31" width="16.42578125" style="20" customWidth="1"/>
    <col min="32" max="33" width="19" style="22" bestFit="1" customWidth="1"/>
    <col min="34" max="34" width="13.42578125" style="22" bestFit="1" customWidth="1"/>
    <col min="35" max="35" width="13.42578125" style="20" bestFit="1" customWidth="1"/>
    <col min="36" max="36" width="1.7109375" style="19" customWidth="1"/>
    <col min="37" max="37" width="24.28515625" style="21" customWidth="1"/>
    <col min="38" max="38" width="16.42578125" style="20" customWidth="1"/>
    <col min="39" max="40" width="19" style="22" bestFit="1" customWidth="1"/>
    <col min="41" max="41" width="13.42578125" style="22" bestFit="1" customWidth="1"/>
    <col min="42" max="42" width="13.42578125" style="20" bestFit="1" customWidth="1"/>
    <col min="43" max="43" width="1.7109375" style="19" customWidth="1"/>
    <col min="44" max="44" width="24.28515625" style="21" customWidth="1"/>
    <col min="45" max="45" width="16.42578125" style="20" customWidth="1"/>
    <col min="46" max="47" width="19" style="22" bestFit="1" customWidth="1"/>
    <col min="48" max="48" width="13.42578125" style="22" bestFit="1" customWidth="1"/>
    <col min="49" max="49" width="13.42578125" style="20" bestFit="1" customWidth="1"/>
    <col min="50" max="50" width="1.7109375" style="19" customWidth="1"/>
    <col min="51" max="51" width="24.28515625" style="21" customWidth="1"/>
    <col min="52" max="52" width="16.42578125" style="20" customWidth="1"/>
    <col min="53" max="54" width="19" style="22" bestFit="1" customWidth="1"/>
    <col min="55" max="55" width="13.42578125" style="22" bestFit="1" customWidth="1"/>
    <col min="56" max="56" width="13.42578125" style="20" bestFit="1" customWidth="1"/>
    <col min="57" max="57" width="1.7109375" style="19" customWidth="1"/>
    <col min="58" max="58" width="24.28515625" style="21" customWidth="1"/>
    <col min="59" max="59" width="16.42578125" style="20" customWidth="1"/>
    <col min="60" max="61" width="19" style="22" bestFit="1" customWidth="1"/>
    <col min="62" max="62" width="13.42578125" style="22" bestFit="1" customWidth="1"/>
    <col min="63" max="63" width="13.42578125" style="20" bestFit="1" customWidth="1"/>
    <col min="64" max="64" width="1.7109375" style="19" customWidth="1"/>
    <col min="65" max="65" width="24.28515625" style="21" customWidth="1"/>
    <col min="66" max="66" width="16.42578125" style="20" customWidth="1"/>
    <col min="67" max="68" width="19" style="22" bestFit="1" customWidth="1"/>
    <col min="69" max="69" width="13.42578125" style="22" bestFit="1" customWidth="1"/>
    <col min="70" max="70" width="13.42578125" style="20" bestFit="1" customWidth="1"/>
    <col min="71" max="71" width="1.7109375" style="19" customWidth="1"/>
    <col min="72" max="72" width="24.28515625" style="21" customWidth="1"/>
    <col min="73" max="73" width="16.42578125" style="20" customWidth="1"/>
    <col min="74" max="75" width="19" style="22" bestFit="1" customWidth="1"/>
    <col min="76" max="76" width="13.42578125" style="22" bestFit="1" customWidth="1"/>
    <col min="77" max="77" width="13.42578125" style="20" bestFit="1" customWidth="1"/>
    <col min="78" max="78" width="1.7109375" style="19" customWidth="1"/>
    <col min="79" max="79" width="24.28515625" style="21" customWidth="1"/>
    <col min="80" max="80" width="16.42578125" style="20" customWidth="1"/>
    <col min="81" max="82" width="19" style="22" bestFit="1" customWidth="1"/>
    <col min="83" max="83" width="13.42578125" style="22" bestFit="1" customWidth="1"/>
    <col min="84" max="84" width="13.42578125" style="20" bestFit="1" customWidth="1"/>
    <col min="85" max="85" width="1.7109375" style="19" customWidth="1"/>
    <col min="86" max="86" width="24.28515625" style="21" customWidth="1"/>
    <col min="87" max="87" width="16.42578125" style="20" customWidth="1"/>
    <col min="88" max="89" width="19" style="22" bestFit="1" customWidth="1"/>
    <col min="90" max="90" width="13.42578125" style="22" bestFit="1" customWidth="1"/>
    <col min="91" max="91" width="13.42578125" style="20" bestFit="1" customWidth="1"/>
    <col min="92" max="92" width="1.7109375" style="19" customWidth="1"/>
    <col min="93" max="93" width="24.28515625" style="21" customWidth="1"/>
    <col min="94" max="94" width="16.42578125" style="20" customWidth="1"/>
    <col min="95" max="96" width="19" style="22" bestFit="1" customWidth="1"/>
    <col min="97" max="97" width="13.42578125" style="22" bestFit="1" customWidth="1"/>
    <col min="98" max="98" width="13.42578125" style="20" bestFit="1" customWidth="1"/>
    <col min="99" max="99" width="1.7109375" style="19" customWidth="1"/>
    <col min="100" max="100" width="24.28515625" style="21" customWidth="1"/>
    <col min="101" max="101" width="16.42578125" style="20" customWidth="1"/>
    <col min="102" max="103" width="19" style="22" bestFit="1" customWidth="1"/>
    <col min="104" max="104" width="13.42578125" style="22" bestFit="1" customWidth="1"/>
    <col min="105" max="105" width="13.42578125" style="20" bestFit="1" customWidth="1"/>
    <col min="106" max="106" width="1.7109375" style="19" customWidth="1"/>
    <col min="107" max="107" width="24.28515625" style="21" customWidth="1"/>
    <col min="108" max="108" width="16.42578125" style="20" customWidth="1"/>
    <col min="109" max="110" width="19" style="22" bestFit="1" customWidth="1"/>
    <col min="111" max="111" width="13.42578125" style="22" bestFit="1" customWidth="1"/>
    <col min="112" max="112" width="13.42578125" style="20" bestFit="1" customWidth="1"/>
    <col min="113" max="113" width="1.7109375" style="19" customWidth="1"/>
    <col min="114" max="114" width="24.28515625" style="21" customWidth="1"/>
    <col min="115" max="115" width="16.42578125" style="20" customWidth="1"/>
    <col min="116" max="117" width="19" style="22" bestFit="1" customWidth="1"/>
    <col min="118" max="118" width="13.42578125" style="22" bestFit="1" customWidth="1"/>
    <col min="119" max="119" width="13.42578125" style="20" bestFit="1" customWidth="1"/>
    <col min="120" max="120" width="1.7109375" style="19" customWidth="1"/>
    <col min="121" max="121" width="24.28515625" style="21" customWidth="1"/>
    <col min="122" max="122" width="16.42578125" style="20" customWidth="1"/>
    <col min="123" max="124" width="19" style="22" bestFit="1" customWidth="1"/>
    <col min="125" max="125" width="13.42578125" style="22" bestFit="1" customWidth="1"/>
    <col min="126" max="126" width="13.42578125" style="20" bestFit="1" customWidth="1"/>
    <col min="127" max="127" width="1.7109375" style="19" customWidth="1"/>
    <col min="128" max="128" width="24.28515625" style="21" customWidth="1"/>
    <col min="129" max="129" width="16.42578125" style="20" customWidth="1"/>
    <col min="130" max="131" width="19" style="22" bestFit="1" customWidth="1"/>
    <col min="132" max="132" width="13.42578125" style="22" bestFit="1" customWidth="1"/>
    <col min="133" max="133" width="13.42578125" style="20" bestFit="1" customWidth="1"/>
    <col min="134" max="134" width="1.7109375" style="19" customWidth="1"/>
    <col min="135" max="135" width="24.28515625" style="21" customWidth="1"/>
    <col min="136" max="136" width="16.42578125" style="20" customWidth="1"/>
    <col min="137" max="138" width="19" style="22" bestFit="1" customWidth="1"/>
    <col min="139" max="139" width="13.42578125" style="22" bestFit="1" customWidth="1"/>
    <col min="140" max="140" width="13.42578125" style="20" bestFit="1" customWidth="1"/>
    <col min="141" max="141" width="1.7109375" style="19" customWidth="1"/>
    <col min="142" max="142" width="24.28515625" style="21" customWidth="1"/>
    <col min="143" max="143" width="16.42578125" style="20" customWidth="1"/>
    <col min="144" max="145" width="19" style="22" bestFit="1" customWidth="1"/>
    <col min="146" max="146" width="13.42578125" style="22" bestFit="1" customWidth="1"/>
    <col min="147" max="147" width="13.42578125" style="20" bestFit="1" customWidth="1"/>
    <col min="148" max="148" width="1.7109375" style="19" customWidth="1"/>
    <col min="149" max="149" width="24.28515625" style="21" customWidth="1"/>
    <col min="150" max="150" width="16.42578125" style="20" customWidth="1"/>
    <col min="151" max="152" width="19" style="22" bestFit="1" customWidth="1"/>
    <col min="153" max="153" width="13.42578125" style="22" bestFit="1" customWidth="1"/>
    <col min="154" max="154" width="13.42578125" style="20" bestFit="1" customWidth="1"/>
    <col min="155" max="155" width="1.7109375" style="19" customWidth="1"/>
    <col min="156" max="156" width="24.28515625" style="21" customWidth="1"/>
    <col min="157" max="157" width="16.42578125" style="20" customWidth="1"/>
    <col min="158" max="159" width="19" style="22" bestFit="1" customWidth="1"/>
    <col min="160" max="160" width="13.42578125" style="22" bestFit="1" customWidth="1"/>
    <col min="161" max="161" width="13.42578125" style="20" bestFit="1" customWidth="1"/>
    <col min="162" max="162" width="1.7109375" style="19" customWidth="1"/>
    <col min="163" max="163" width="24.28515625" style="21" customWidth="1"/>
    <col min="164" max="164" width="16.42578125" style="20" customWidth="1"/>
    <col min="165" max="166" width="19" style="22" bestFit="1" customWidth="1"/>
    <col min="167" max="167" width="13.42578125" style="22" bestFit="1" customWidth="1"/>
    <col min="168" max="168" width="13.42578125" style="20" bestFit="1" customWidth="1"/>
    <col min="169" max="169" width="1.7109375" style="19" customWidth="1"/>
    <col min="170" max="170" width="24.28515625" style="21" customWidth="1"/>
    <col min="171" max="171" width="16.42578125" style="20" customWidth="1"/>
    <col min="172" max="173" width="19" style="22" bestFit="1" customWidth="1"/>
    <col min="174" max="174" width="13.42578125" style="22" bestFit="1" customWidth="1"/>
    <col min="175" max="175" width="13.42578125" style="20" bestFit="1" customWidth="1"/>
    <col min="176" max="176" width="1.7109375" style="19" customWidth="1"/>
    <col min="177" max="177" width="24.28515625" style="21" customWidth="1"/>
    <col min="178" max="178" width="16.42578125" style="20" customWidth="1"/>
    <col min="179" max="180" width="19" style="22" bestFit="1" customWidth="1"/>
    <col min="181" max="181" width="13.42578125" style="22" bestFit="1" customWidth="1"/>
    <col min="182" max="182" width="13.42578125" style="20" bestFit="1" customWidth="1"/>
    <col min="183" max="183" width="1.7109375" style="19" customWidth="1"/>
    <col min="184" max="184" width="24.28515625" style="21" customWidth="1"/>
    <col min="185" max="185" width="16.42578125" style="20" customWidth="1"/>
    <col min="186" max="187" width="19" style="22" bestFit="1" customWidth="1"/>
    <col min="188" max="188" width="13.42578125" style="22" bestFit="1" customWidth="1"/>
    <col min="189" max="189" width="13.42578125" style="20" bestFit="1" customWidth="1"/>
    <col min="190" max="190" width="1.7109375" style="19" customWidth="1"/>
    <col min="191" max="191" width="24.28515625" style="21" customWidth="1"/>
    <col min="192" max="192" width="16.42578125" style="20" customWidth="1"/>
    <col min="193" max="194" width="19" style="22" bestFit="1" customWidth="1"/>
    <col min="195" max="195" width="13.42578125" style="22" bestFit="1" customWidth="1"/>
    <col min="196" max="196" width="13.42578125" style="20" bestFit="1" customWidth="1"/>
    <col min="197" max="197" width="1.7109375" style="19" customWidth="1"/>
    <col min="198" max="198" width="24.28515625" style="21" customWidth="1"/>
    <col min="199" max="199" width="16.42578125" style="20" customWidth="1"/>
    <col min="200" max="201" width="19" style="22" bestFit="1" customWidth="1"/>
    <col min="202" max="202" width="13.42578125" style="22" bestFit="1" customWidth="1"/>
    <col min="203" max="203" width="13.42578125" style="20" bestFit="1" customWidth="1"/>
    <col min="204" max="204" width="1.7109375" style="19" customWidth="1"/>
    <col min="205" max="205" width="24.28515625" style="21" customWidth="1"/>
    <col min="206" max="206" width="16.42578125" style="20" customWidth="1"/>
    <col min="207" max="208" width="19" style="22" bestFit="1" customWidth="1"/>
    <col min="209" max="209" width="13.42578125" style="22" bestFit="1" customWidth="1"/>
    <col min="210" max="210" width="13.42578125" style="20" bestFit="1" customWidth="1"/>
    <col min="211" max="211" width="1.7109375" style="19" customWidth="1"/>
    <col min="212" max="16384" width="10" style="13"/>
  </cols>
  <sheetData>
    <row r="1" spans="1:211">
      <c r="A1" s="12">
        <f>COLUMN()</f>
        <v>1</v>
      </c>
      <c r="B1" s="12">
        <f>COLUMN()</f>
        <v>2</v>
      </c>
      <c r="C1" s="12">
        <f>COLUMN()</f>
        <v>3</v>
      </c>
      <c r="D1" s="12">
        <f>COLUMN()</f>
        <v>4</v>
      </c>
      <c r="E1" s="12">
        <f>COLUMN()</f>
        <v>5</v>
      </c>
      <c r="F1" s="12">
        <f>COLUMN()</f>
        <v>6</v>
      </c>
      <c r="G1" s="12">
        <f>COLUMN()</f>
        <v>7</v>
      </c>
      <c r="H1" s="12">
        <f>COLUMN()</f>
        <v>8</v>
      </c>
      <c r="I1" s="12">
        <f>COLUMN()</f>
        <v>9</v>
      </c>
      <c r="J1" s="12">
        <f>COLUMN()</f>
        <v>10</v>
      </c>
      <c r="K1" s="12">
        <f>COLUMN()</f>
        <v>11</v>
      </c>
      <c r="L1" s="12">
        <f>COLUMN()</f>
        <v>12</v>
      </c>
      <c r="M1" s="12">
        <f>COLUMN()</f>
        <v>13</v>
      </c>
      <c r="N1" s="12">
        <f>COLUMN()</f>
        <v>14</v>
      </c>
      <c r="O1" s="12">
        <f>COLUMN()</f>
        <v>15</v>
      </c>
      <c r="P1" s="12">
        <f>COLUMN()</f>
        <v>16</v>
      </c>
      <c r="Q1" s="12">
        <f>COLUMN()</f>
        <v>17</v>
      </c>
      <c r="R1" s="12">
        <f>COLUMN()</f>
        <v>18</v>
      </c>
      <c r="S1" s="12">
        <f>COLUMN()</f>
        <v>19</v>
      </c>
      <c r="T1" s="12">
        <f>COLUMN()</f>
        <v>20</v>
      </c>
      <c r="U1" s="12">
        <f>COLUMN()</f>
        <v>21</v>
      </c>
      <c r="V1" s="12">
        <f>COLUMN()</f>
        <v>22</v>
      </c>
      <c r="W1" s="12">
        <f>COLUMN()</f>
        <v>23</v>
      </c>
      <c r="X1" s="12">
        <f>COLUMN()</f>
        <v>24</v>
      </c>
      <c r="Y1" s="12">
        <f>COLUMN()</f>
        <v>25</v>
      </c>
      <c r="Z1" s="12">
        <f>COLUMN()</f>
        <v>26</v>
      </c>
      <c r="AA1" s="12">
        <f>COLUMN()</f>
        <v>27</v>
      </c>
      <c r="AB1" s="12">
        <f>COLUMN()</f>
        <v>28</v>
      </c>
      <c r="AC1" s="12">
        <f>COLUMN()</f>
        <v>29</v>
      </c>
      <c r="AD1" s="12">
        <f>COLUMN()</f>
        <v>30</v>
      </c>
      <c r="AE1" s="12">
        <f>COLUMN()</f>
        <v>31</v>
      </c>
      <c r="AF1" s="12">
        <f>COLUMN()</f>
        <v>32</v>
      </c>
      <c r="AG1" s="12">
        <f>COLUMN()</f>
        <v>33</v>
      </c>
      <c r="AH1" s="12">
        <f>COLUMN()</f>
        <v>34</v>
      </c>
      <c r="AI1" s="12">
        <f>COLUMN()</f>
        <v>35</v>
      </c>
      <c r="AJ1" s="12">
        <f>COLUMN()</f>
        <v>36</v>
      </c>
      <c r="AK1" s="12">
        <f>COLUMN()</f>
        <v>37</v>
      </c>
      <c r="AL1" s="12">
        <f>COLUMN()</f>
        <v>38</v>
      </c>
      <c r="AM1" s="12">
        <f>COLUMN()</f>
        <v>39</v>
      </c>
      <c r="AN1" s="12">
        <f>COLUMN()</f>
        <v>40</v>
      </c>
      <c r="AO1" s="12">
        <f>COLUMN()</f>
        <v>41</v>
      </c>
      <c r="AP1" s="12">
        <f>COLUMN()</f>
        <v>42</v>
      </c>
      <c r="AQ1" s="12">
        <f>COLUMN()</f>
        <v>43</v>
      </c>
      <c r="AR1" s="12">
        <f>COLUMN()</f>
        <v>44</v>
      </c>
      <c r="AS1" s="12">
        <f>COLUMN()</f>
        <v>45</v>
      </c>
      <c r="AT1" s="12">
        <f>COLUMN()</f>
        <v>46</v>
      </c>
      <c r="AU1" s="12">
        <f>COLUMN()</f>
        <v>47</v>
      </c>
      <c r="AV1" s="12">
        <f>COLUMN()</f>
        <v>48</v>
      </c>
      <c r="AW1" s="12">
        <f>COLUMN()</f>
        <v>49</v>
      </c>
      <c r="AX1" s="12">
        <f>COLUMN()</f>
        <v>50</v>
      </c>
      <c r="AY1" s="12">
        <f>COLUMN()</f>
        <v>51</v>
      </c>
      <c r="AZ1" s="12">
        <f>COLUMN()</f>
        <v>52</v>
      </c>
      <c r="BA1" s="12">
        <f>COLUMN()</f>
        <v>53</v>
      </c>
      <c r="BB1" s="12">
        <f>COLUMN()</f>
        <v>54</v>
      </c>
      <c r="BC1" s="12">
        <f>COLUMN()</f>
        <v>55</v>
      </c>
      <c r="BD1" s="12">
        <f>COLUMN()</f>
        <v>56</v>
      </c>
      <c r="BE1" s="12">
        <f>COLUMN()</f>
        <v>57</v>
      </c>
      <c r="BF1" s="12">
        <f>COLUMN()</f>
        <v>58</v>
      </c>
      <c r="BG1" s="12">
        <f>COLUMN()</f>
        <v>59</v>
      </c>
      <c r="BH1" s="12">
        <f>COLUMN()</f>
        <v>60</v>
      </c>
      <c r="BI1" s="12">
        <f>COLUMN()</f>
        <v>61</v>
      </c>
      <c r="BJ1" s="12">
        <f>COLUMN()</f>
        <v>62</v>
      </c>
      <c r="BK1" s="12">
        <f>COLUMN()</f>
        <v>63</v>
      </c>
      <c r="BL1" s="12">
        <f>COLUMN()</f>
        <v>64</v>
      </c>
      <c r="BM1" s="12">
        <f>COLUMN()</f>
        <v>65</v>
      </c>
      <c r="BN1" s="12">
        <f>COLUMN()</f>
        <v>66</v>
      </c>
      <c r="BO1" s="12">
        <f>COLUMN()</f>
        <v>67</v>
      </c>
      <c r="BP1" s="12">
        <f>COLUMN()</f>
        <v>68</v>
      </c>
      <c r="BQ1" s="12">
        <f>COLUMN()</f>
        <v>69</v>
      </c>
      <c r="BR1" s="12">
        <f>COLUMN()</f>
        <v>70</v>
      </c>
      <c r="BS1" s="12">
        <f>COLUMN()</f>
        <v>71</v>
      </c>
      <c r="BT1" s="12">
        <f>COLUMN()</f>
        <v>72</v>
      </c>
      <c r="BU1" s="12">
        <f>COLUMN()</f>
        <v>73</v>
      </c>
      <c r="BV1" s="12">
        <f>COLUMN()</f>
        <v>74</v>
      </c>
      <c r="BW1" s="12">
        <f>COLUMN()</f>
        <v>75</v>
      </c>
      <c r="BX1" s="12">
        <f>COLUMN()</f>
        <v>76</v>
      </c>
      <c r="BY1" s="12">
        <f>COLUMN()</f>
        <v>77</v>
      </c>
      <c r="BZ1" s="12">
        <f>COLUMN()</f>
        <v>78</v>
      </c>
      <c r="CA1" s="12">
        <f>COLUMN()</f>
        <v>79</v>
      </c>
      <c r="CB1" s="12">
        <f>COLUMN()</f>
        <v>80</v>
      </c>
      <c r="CC1" s="12">
        <f>COLUMN()</f>
        <v>81</v>
      </c>
      <c r="CD1" s="12">
        <f>COLUMN()</f>
        <v>82</v>
      </c>
      <c r="CE1" s="12">
        <f>COLUMN()</f>
        <v>83</v>
      </c>
      <c r="CF1" s="12">
        <f>COLUMN()</f>
        <v>84</v>
      </c>
      <c r="CG1" s="12">
        <f>COLUMN()</f>
        <v>85</v>
      </c>
      <c r="CH1" s="12">
        <f>COLUMN()</f>
        <v>86</v>
      </c>
      <c r="CI1" s="12">
        <f>COLUMN()</f>
        <v>87</v>
      </c>
      <c r="CJ1" s="12">
        <f>COLUMN()</f>
        <v>88</v>
      </c>
      <c r="CK1" s="12">
        <f>COLUMN()</f>
        <v>89</v>
      </c>
      <c r="CL1" s="12">
        <f>COLUMN()</f>
        <v>90</v>
      </c>
      <c r="CM1" s="12">
        <f>COLUMN()</f>
        <v>91</v>
      </c>
      <c r="CN1" s="12">
        <f>COLUMN()</f>
        <v>92</v>
      </c>
      <c r="CO1" s="12">
        <f>COLUMN()</f>
        <v>93</v>
      </c>
      <c r="CP1" s="12">
        <f>COLUMN()</f>
        <v>94</v>
      </c>
      <c r="CQ1" s="12">
        <f>COLUMN()</f>
        <v>95</v>
      </c>
      <c r="CR1" s="12">
        <f>COLUMN()</f>
        <v>96</v>
      </c>
      <c r="CS1" s="12">
        <f>COLUMN()</f>
        <v>97</v>
      </c>
      <c r="CT1" s="12">
        <f>COLUMN()</f>
        <v>98</v>
      </c>
      <c r="CU1" s="12">
        <f>COLUMN()</f>
        <v>99</v>
      </c>
      <c r="CV1" s="12">
        <f>COLUMN()</f>
        <v>100</v>
      </c>
      <c r="CW1" s="12">
        <f>COLUMN()</f>
        <v>101</v>
      </c>
      <c r="CX1" s="12">
        <f>COLUMN()</f>
        <v>102</v>
      </c>
      <c r="CY1" s="12">
        <f>COLUMN()</f>
        <v>103</v>
      </c>
      <c r="CZ1" s="12">
        <f>COLUMN()</f>
        <v>104</v>
      </c>
      <c r="DA1" s="12">
        <f>COLUMN()</f>
        <v>105</v>
      </c>
      <c r="DB1" s="12">
        <f>COLUMN()</f>
        <v>106</v>
      </c>
      <c r="DC1" s="12">
        <f>COLUMN()</f>
        <v>107</v>
      </c>
      <c r="DD1" s="12">
        <f>COLUMN()</f>
        <v>108</v>
      </c>
      <c r="DE1" s="12">
        <f>COLUMN()</f>
        <v>109</v>
      </c>
      <c r="DF1" s="12">
        <f>COLUMN()</f>
        <v>110</v>
      </c>
      <c r="DG1" s="12">
        <f>COLUMN()</f>
        <v>111</v>
      </c>
      <c r="DH1" s="12">
        <f>COLUMN()</f>
        <v>112</v>
      </c>
      <c r="DI1" s="12">
        <f>COLUMN()</f>
        <v>113</v>
      </c>
      <c r="DJ1" s="12">
        <f>COLUMN()</f>
        <v>114</v>
      </c>
      <c r="DK1" s="12">
        <f>COLUMN()</f>
        <v>115</v>
      </c>
      <c r="DL1" s="12">
        <f>COLUMN()</f>
        <v>116</v>
      </c>
      <c r="DM1" s="12">
        <f>COLUMN()</f>
        <v>117</v>
      </c>
      <c r="DN1" s="12">
        <f>COLUMN()</f>
        <v>118</v>
      </c>
      <c r="DO1" s="12">
        <f>COLUMN()</f>
        <v>119</v>
      </c>
      <c r="DP1" s="12">
        <f>COLUMN()</f>
        <v>120</v>
      </c>
      <c r="DQ1" s="12">
        <f>COLUMN()</f>
        <v>121</v>
      </c>
      <c r="DR1" s="12">
        <f>COLUMN()</f>
        <v>122</v>
      </c>
      <c r="DS1" s="12">
        <f>COLUMN()</f>
        <v>123</v>
      </c>
      <c r="DT1" s="12">
        <f>COLUMN()</f>
        <v>124</v>
      </c>
      <c r="DU1" s="12">
        <f>COLUMN()</f>
        <v>125</v>
      </c>
      <c r="DV1" s="12">
        <f>COLUMN()</f>
        <v>126</v>
      </c>
      <c r="DW1" s="12">
        <f>COLUMN()</f>
        <v>127</v>
      </c>
      <c r="DX1" s="12">
        <f>COLUMN()</f>
        <v>128</v>
      </c>
      <c r="DY1" s="12">
        <f>COLUMN()</f>
        <v>129</v>
      </c>
      <c r="DZ1" s="12">
        <f>COLUMN()</f>
        <v>130</v>
      </c>
      <c r="EA1" s="12">
        <f>COLUMN()</f>
        <v>131</v>
      </c>
      <c r="EB1" s="12">
        <f>COLUMN()</f>
        <v>132</v>
      </c>
      <c r="EC1" s="12">
        <f>COLUMN()</f>
        <v>133</v>
      </c>
      <c r="ED1" s="12">
        <f>COLUMN()</f>
        <v>134</v>
      </c>
      <c r="EE1" s="12">
        <f>COLUMN()</f>
        <v>135</v>
      </c>
      <c r="EF1" s="12">
        <f>COLUMN()</f>
        <v>136</v>
      </c>
      <c r="EG1" s="12">
        <f>COLUMN()</f>
        <v>137</v>
      </c>
      <c r="EH1" s="12">
        <f>COLUMN()</f>
        <v>138</v>
      </c>
      <c r="EI1" s="12">
        <f>COLUMN()</f>
        <v>139</v>
      </c>
      <c r="EJ1" s="12">
        <f>COLUMN()</f>
        <v>140</v>
      </c>
      <c r="EK1" s="12">
        <f>COLUMN()</f>
        <v>141</v>
      </c>
      <c r="EL1" s="12">
        <f>COLUMN()</f>
        <v>142</v>
      </c>
      <c r="EM1" s="12">
        <f>COLUMN()</f>
        <v>143</v>
      </c>
      <c r="EN1" s="12">
        <f>COLUMN()</f>
        <v>144</v>
      </c>
      <c r="EO1" s="12">
        <f>COLUMN()</f>
        <v>145</v>
      </c>
      <c r="EP1" s="12">
        <f>COLUMN()</f>
        <v>146</v>
      </c>
      <c r="EQ1" s="12">
        <f>COLUMN()</f>
        <v>147</v>
      </c>
      <c r="ER1" s="12">
        <f>COLUMN()</f>
        <v>148</v>
      </c>
      <c r="ES1" s="12">
        <f>COLUMN()</f>
        <v>149</v>
      </c>
      <c r="ET1" s="12">
        <f>COLUMN()</f>
        <v>150</v>
      </c>
      <c r="EU1" s="12">
        <f>COLUMN()</f>
        <v>151</v>
      </c>
      <c r="EV1" s="12">
        <f>COLUMN()</f>
        <v>152</v>
      </c>
      <c r="EW1" s="12">
        <f>COLUMN()</f>
        <v>153</v>
      </c>
      <c r="EX1" s="12">
        <f>COLUMN()</f>
        <v>154</v>
      </c>
      <c r="EY1" s="12">
        <f>COLUMN()</f>
        <v>155</v>
      </c>
      <c r="EZ1" s="12">
        <f>COLUMN()</f>
        <v>156</v>
      </c>
      <c r="FA1" s="12">
        <f>COLUMN()</f>
        <v>157</v>
      </c>
      <c r="FB1" s="12">
        <f>COLUMN()</f>
        <v>158</v>
      </c>
      <c r="FC1" s="12">
        <f>COLUMN()</f>
        <v>159</v>
      </c>
      <c r="FD1" s="12">
        <f>COLUMN()</f>
        <v>160</v>
      </c>
      <c r="FE1" s="12">
        <f>COLUMN()</f>
        <v>161</v>
      </c>
      <c r="FF1" s="12">
        <f>COLUMN()</f>
        <v>162</v>
      </c>
      <c r="FG1" s="12">
        <f>COLUMN()</f>
        <v>163</v>
      </c>
      <c r="FH1" s="12">
        <f>COLUMN()</f>
        <v>164</v>
      </c>
      <c r="FI1" s="12">
        <f>COLUMN()</f>
        <v>165</v>
      </c>
      <c r="FJ1" s="12">
        <f>COLUMN()</f>
        <v>166</v>
      </c>
      <c r="FK1" s="12">
        <f>COLUMN()</f>
        <v>167</v>
      </c>
      <c r="FL1" s="12">
        <f>COLUMN()</f>
        <v>168</v>
      </c>
      <c r="FM1" s="12">
        <f>COLUMN()</f>
        <v>169</v>
      </c>
      <c r="FN1" s="12">
        <f>COLUMN()</f>
        <v>170</v>
      </c>
      <c r="FO1" s="12">
        <f>COLUMN()</f>
        <v>171</v>
      </c>
      <c r="FP1" s="12">
        <f>COLUMN()</f>
        <v>172</v>
      </c>
      <c r="FQ1" s="12">
        <f>COLUMN()</f>
        <v>173</v>
      </c>
      <c r="FR1" s="12">
        <f>COLUMN()</f>
        <v>174</v>
      </c>
      <c r="FS1" s="12">
        <f>COLUMN()</f>
        <v>175</v>
      </c>
      <c r="FT1" s="12">
        <f>COLUMN()</f>
        <v>176</v>
      </c>
      <c r="FU1" s="12">
        <f>COLUMN()</f>
        <v>177</v>
      </c>
      <c r="FV1" s="12">
        <f>COLUMN()</f>
        <v>178</v>
      </c>
      <c r="FW1" s="12">
        <f>COLUMN()</f>
        <v>179</v>
      </c>
      <c r="FX1" s="12">
        <f>COLUMN()</f>
        <v>180</v>
      </c>
      <c r="FY1" s="12">
        <f>COLUMN()</f>
        <v>181</v>
      </c>
      <c r="FZ1" s="12">
        <f>COLUMN()</f>
        <v>182</v>
      </c>
      <c r="GA1" s="12">
        <f>COLUMN()</f>
        <v>183</v>
      </c>
      <c r="GB1" s="12">
        <f>COLUMN()</f>
        <v>184</v>
      </c>
      <c r="GC1" s="12">
        <f>COLUMN()</f>
        <v>185</v>
      </c>
      <c r="GD1" s="12">
        <f>COLUMN()</f>
        <v>186</v>
      </c>
      <c r="GE1" s="12">
        <f>COLUMN()</f>
        <v>187</v>
      </c>
      <c r="GF1" s="12">
        <f>COLUMN()</f>
        <v>188</v>
      </c>
      <c r="GG1" s="12">
        <f>COLUMN()</f>
        <v>189</v>
      </c>
      <c r="GH1" s="12">
        <f>COLUMN()</f>
        <v>190</v>
      </c>
      <c r="GI1" s="12">
        <f>COLUMN()</f>
        <v>191</v>
      </c>
      <c r="GJ1" s="12">
        <f>COLUMN()</f>
        <v>192</v>
      </c>
      <c r="GK1" s="12">
        <f>COLUMN()</f>
        <v>193</v>
      </c>
      <c r="GL1" s="12">
        <f>COLUMN()</f>
        <v>194</v>
      </c>
      <c r="GM1" s="12">
        <f>COLUMN()</f>
        <v>195</v>
      </c>
      <c r="GN1" s="12">
        <f>COLUMN()</f>
        <v>196</v>
      </c>
      <c r="GO1" s="12">
        <f>COLUMN()</f>
        <v>197</v>
      </c>
      <c r="GP1" s="12">
        <f>COLUMN()</f>
        <v>198</v>
      </c>
      <c r="GQ1" s="12">
        <f>COLUMN()</f>
        <v>199</v>
      </c>
      <c r="GR1" s="12">
        <f>COLUMN()</f>
        <v>200</v>
      </c>
      <c r="GS1" s="12">
        <f>COLUMN()</f>
        <v>201</v>
      </c>
      <c r="GT1" s="12">
        <f>COLUMN()</f>
        <v>202</v>
      </c>
      <c r="GU1" s="12">
        <f>COLUMN()</f>
        <v>203</v>
      </c>
      <c r="GV1" s="12">
        <f>COLUMN()</f>
        <v>204</v>
      </c>
      <c r="GW1" s="12">
        <f>COLUMN()</f>
        <v>205</v>
      </c>
      <c r="GX1" s="12">
        <f>COLUMN()</f>
        <v>206</v>
      </c>
      <c r="GY1" s="12">
        <f>COLUMN()</f>
        <v>207</v>
      </c>
      <c r="GZ1" s="12">
        <f>COLUMN()</f>
        <v>208</v>
      </c>
      <c r="HA1" s="12">
        <f>COLUMN()</f>
        <v>209</v>
      </c>
      <c r="HB1" s="12">
        <f>COLUMN()</f>
        <v>210</v>
      </c>
      <c r="HC1" s="12">
        <f>COLUMN()</f>
        <v>211</v>
      </c>
    </row>
    <row r="2" spans="1:211">
      <c r="A2" s="12" t="s">
        <v>75</v>
      </c>
      <c r="B2" s="12" t="s">
        <v>63</v>
      </c>
      <c r="C2" s="12" t="s">
        <v>64</v>
      </c>
      <c r="D2" s="12" t="s">
        <v>65</v>
      </c>
      <c r="E2" s="12" t="s">
        <v>66</v>
      </c>
      <c r="F2" s="12" t="s">
        <v>27</v>
      </c>
      <c r="G2" s="12" t="s">
        <v>67</v>
      </c>
      <c r="H2" s="14"/>
      <c r="I2" s="12" t="s">
        <v>63</v>
      </c>
      <c r="J2" s="12" t="s">
        <v>64</v>
      </c>
      <c r="K2" s="12" t="s">
        <v>65</v>
      </c>
      <c r="L2" s="12" t="s">
        <v>66</v>
      </c>
      <c r="M2" s="12" t="s">
        <v>27</v>
      </c>
      <c r="N2" s="12" t="s">
        <v>67</v>
      </c>
      <c r="O2" s="14"/>
      <c r="P2" s="12" t="s">
        <v>63</v>
      </c>
      <c r="Q2" s="12" t="s">
        <v>64</v>
      </c>
      <c r="R2" s="12" t="s">
        <v>65</v>
      </c>
      <c r="S2" s="12" t="s">
        <v>66</v>
      </c>
      <c r="T2" s="12" t="s">
        <v>27</v>
      </c>
      <c r="U2" s="12" t="s">
        <v>67</v>
      </c>
      <c r="V2" s="14"/>
      <c r="W2" s="12" t="s">
        <v>63</v>
      </c>
      <c r="X2" s="12" t="s">
        <v>64</v>
      </c>
      <c r="Y2" s="12" t="s">
        <v>65</v>
      </c>
      <c r="Z2" s="12" t="s">
        <v>66</v>
      </c>
      <c r="AA2" s="12" t="s">
        <v>27</v>
      </c>
      <c r="AB2" s="12" t="s">
        <v>67</v>
      </c>
      <c r="AC2" s="14"/>
      <c r="AD2" s="12" t="s">
        <v>63</v>
      </c>
      <c r="AE2" s="12" t="s">
        <v>64</v>
      </c>
      <c r="AF2" s="12" t="s">
        <v>65</v>
      </c>
      <c r="AG2" s="12" t="s">
        <v>66</v>
      </c>
      <c r="AH2" s="12" t="s">
        <v>27</v>
      </c>
      <c r="AI2" s="12" t="s">
        <v>67</v>
      </c>
      <c r="AJ2" s="14"/>
      <c r="AK2" s="12" t="s">
        <v>63</v>
      </c>
      <c r="AL2" s="12" t="s">
        <v>64</v>
      </c>
      <c r="AM2" s="12" t="s">
        <v>65</v>
      </c>
      <c r="AN2" s="12" t="s">
        <v>66</v>
      </c>
      <c r="AO2" s="12" t="s">
        <v>27</v>
      </c>
      <c r="AP2" s="12" t="s">
        <v>67</v>
      </c>
      <c r="AQ2" s="14"/>
      <c r="AR2" s="12" t="s">
        <v>63</v>
      </c>
      <c r="AS2" s="12" t="s">
        <v>64</v>
      </c>
      <c r="AT2" s="12" t="s">
        <v>65</v>
      </c>
      <c r="AU2" s="12" t="s">
        <v>66</v>
      </c>
      <c r="AV2" s="12" t="s">
        <v>27</v>
      </c>
      <c r="AW2" s="12" t="s">
        <v>67</v>
      </c>
      <c r="AX2" s="14"/>
      <c r="AY2" s="12" t="s">
        <v>63</v>
      </c>
      <c r="AZ2" s="12" t="s">
        <v>64</v>
      </c>
      <c r="BA2" s="12" t="s">
        <v>65</v>
      </c>
      <c r="BB2" s="12" t="s">
        <v>66</v>
      </c>
      <c r="BC2" s="12" t="s">
        <v>27</v>
      </c>
      <c r="BD2" s="12" t="s">
        <v>67</v>
      </c>
      <c r="BE2" s="14"/>
      <c r="BF2" s="12" t="s">
        <v>63</v>
      </c>
      <c r="BG2" s="12" t="s">
        <v>64</v>
      </c>
      <c r="BH2" s="12" t="s">
        <v>65</v>
      </c>
      <c r="BI2" s="12" t="s">
        <v>66</v>
      </c>
      <c r="BJ2" s="12" t="s">
        <v>27</v>
      </c>
      <c r="BK2" s="12" t="s">
        <v>67</v>
      </c>
      <c r="BL2" s="14"/>
      <c r="BM2" s="12" t="s">
        <v>63</v>
      </c>
      <c r="BN2" s="12" t="s">
        <v>64</v>
      </c>
      <c r="BO2" s="12" t="s">
        <v>65</v>
      </c>
      <c r="BP2" s="12" t="s">
        <v>66</v>
      </c>
      <c r="BQ2" s="12" t="s">
        <v>27</v>
      </c>
      <c r="BR2" s="12" t="s">
        <v>67</v>
      </c>
      <c r="BS2" s="14"/>
      <c r="BT2" s="12" t="s">
        <v>63</v>
      </c>
      <c r="BU2" s="12" t="s">
        <v>64</v>
      </c>
      <c r="BV2" s="12" t="s">
        <v>65</v>
      </c>
      <c r="BW2" s="12" t="s">
        <v>66</v>
      </c>
      <c r="BX2" s="12" t="s">
        <v>27</v>
      </c>
      <c r="BY2" s="12" t="s">
        <v>67</v>
      </c>
      <c r="BZ2" s="14"/>
      <c r="CA2" s="12" t="s">
        <v>63</v>
      </c>
      <c r="CB2" s="12" t="s">
        <v>64</v>
      </c>
      <c r="CC2" s="12" t="s">
        <v>65</v>
      </c>
      <c r="CD2" s="12" t="s">
        <v>66</v>
      </c>
      <c r="CE2" s="12" t="s">
        <v>27</v>
      </c>
      <c r="CF2" s="12" t="s">
        <v>67</v>
      </c>
      <c r="CG2" s="14"/>
      <c r="CH2" s="12" t="s">
        <v>63</v>
      </c>
      <c r="CI2" s="12" t="s">
        <v>64</v>
      </c>
      <c r="CJ2" s="12" t="s">
        <v>65</v>
      </c>
      <c r="CK2" s="12" t="s">
        <v>66</v>
      </c>
      <c r="CL2" s="12" t="s">
        <v>27</v>
      </c>
      <c r="CM2" s="12" t="s">
        <v>67</v>
      </c>
      <c r="CN2" s="14"/>
      <c r="CO2" s="12" t="s">
        <v>63</v>
      </c>
      <c r="CP2" s="12" t="s">
        <v>64</v>
      </c>
      <c r="CQ2" s="12" t="s">
        <v>65</v>
      </c>
      <c r="CR2" s="12" t="s">
        <v>66</v>
      </c>
      <c r="CS2" s="12" t="s">
        <v>27</v>
      </c>
      <c r="CT2" s="12" t="s">
        <v>67</v>
      </c>
      <c r="CU2" s="14"/>
      <c r="CV2" s="12" t="s">
        <v>63</v>
      </c>
      <c r="CW2" s="12" t="s">
        <v>64</v>
      </c>
      <c r="CX2" s="12" t="s">
        <v>65</v>
      </c>
      <c r="CY2" s="12" t="s">
        <v>66</v>
      </c>
      <c r="CZ2" s="12" t="s">
        <v>27</v>
      </c>
      <c r="DA2" s="12" t="s">
        <v>67</v>
      </c>
      <c r="DB2" s="14"/>
      <c r="DC2" s="12" t="s">
        <v>63</v>
      </c>
      <c r="DD2" s="12" t="s">
        <v>64</v>
      </c>
      <c r="DE2" s="12" t="s">
        <v>65</v>
      </c>
      <c r="DF2" s="12" t="s">
        <v>66</v>
      </c>
      <c r="DG2" s="12" t="s">
        <v>27</v>
      </c>
      <c r="DH2" s="12" t="s">
        <v>67</v>
      </c>
      <c r="DI2" s="14"/>
      <c r="DJ2" s="12" t="s">
        <v>63</v>
      </c>
      <c r="DK2" s="12" t="s">
        <v>64</v>
      </c>
      <c r="DL2" s="12" t="s">
        <v>65</v>
      </c>
      <c r="DM2" s="12" t="s">
        <v>66</v>
      </c>
      <c r="DN2" s="12" t="s">
        <v>27</v>
      </c>
      <c r="DO2" s="12" t="s">
        <v>67</v>
      </c>
      <c r="DP2" s="14"/>
      <c r="DQ2" s="12" t="s">
        <v>63</v>
      </c>
      <c r="DR2" s="12" t="s">
        <v>64</v>
      </c>
      <c r="DS2" s="12" t="s">
        <v>65</v>
      </c>
      <c r="DT2" s="12" t="s">
        <v>66</v>
      </c>
      <c r="DU2" s="12" t="s">
        <v>27</v>
      </c>
      <c r="DV2" s="12" t="s">
        <v>67</v>
      </c>
      <c r="DW2" s="14"/>
      <c r="DX2" s="12" t="s">
        <v>63</v>
      </c>
      <c r="DY2" s="12" t="s">
        <v>64</v>
      </c>
      <c r="DZ2" s="12" t="s">
        <v>65</v>
      </c>
      <c r="EA2" s="12" t="s">
        <v>66</v>
      </c>
      <c r="EB2" s="12" t="s">
        <v>27</v>
      </c>
      <c r="EC2" s="12" t="s">
        <v>67</v>
      </c>
      <c r="ED2" s="14"/>
      <c r="EE2" s="12" t="s">
        <v>63</v>
      </c>
      <c r="EF2" s="12" t="s">
        <v>64</v>
      </c>
      <c r="EG2" s="12" t="s">
        <v>65</v>
      </c>
      <c r="EH2" s="12" t="s">
        <v>66</v>
      </c>
      <c r="EI2" s="12" t="s">
        <v>27</v>
      </c>
      <c r="EJ2" s="12" t="s">
        <v>67</v>
      </c>
      <c r="EK2" s="14"/>
      <c r="EL2" s="12" t="s">
        <v>63</v>
      </c>
      <c r="EM2" s="12" t="s">
        <v>64</v>
      </c>
      <c r="EN2" s="12" t="s">
        <v>65</v>
      </c>
      <c r="EO2" s="12" t="s">
        <v>66</v>
      </c>
      <c r="EP2" s="12" t="s">
        <v>27</v>
      </c>
      <c r="EQ2" s="12" t="s">
        <v>67</v>
      </c>
      <c r="ER2" s="14"/>
      <c r="ES2" s="12" t="s">
        <v>63</v>
      </c>
      <c r="ET2" s="12" t="s">
        <v>64</v>
      </c>
      <c r="EU2" s="12" t="s">
        <v>65</v>
      </c>
      <c r="EV2" s="12" t="s">
        <v>66</v>
      </c>
      <c r="EW2" s="12" t="s">
        <v>27</v>
      </c>
      <c r="EX2" s="12" t="s">
        <v>67</v>
      </c>
      <c r="EY2" s="14"/>
      <c r="EZ2" s="12" t="s">
        <v>63</v>
      </c>
      <c r="FA2" s="12" t="s">
        <v>64</v>
      </c>
      <c r="FB2" s="12" t="s">
        <v>65</v>
      </c>
      <c r="FC2" s="12" t="s">
        <v>66</v>
      </c>
      <c r="FD2" s="12" t="s">
        <v>27</v>
      </c>
      <c r="FE2" s="12" t="s">
        <v>67</v>
      </c>
      <c r="FF2" s="14"/>
      <c r="FG2" s="12" t="s">
        <v>63</v>
      </c>
      <c r="FH2" s="12" t="s">
        <v>64</v>
      </c>
      <c r="FI2" s="12" t="s">
        <v>65</v>
      </c>
      <c r="FJ2" s="12" t="s">
        <v>66</v>
      </c>
      <c r="FK2" s="12" t="s">
        <v>27</v>
      </c>
      <c r="FL2" s="12" t="s">
        <v>67</v>
      </c>
      <c r="FM2" s="14"/>
      <c r="FN2" s="12" t="s">
        <v>63</v>
      </c>
      <c r="FO2" s="12" t="s">
        <v>64</v>
      </c>
      <c r="FP2" s="12" t="s">
        <v>65</v>
      </c>
      <c r="FQ2" s="12" t="s">
        <v>66</v>
      </c>
      <c r="FR2" s="12" t="s">
        <v>27</v>
      </c>
      <c r="FS2" s="12" t="s">
        <v>67</v>
      </c>
      <c r="FT2" s="14"/>
      <c r="FU2" s="12" t="s">
        <v>63</v>
      </c>
      <c r="FV2" s="12" t="s">
        <v>64</v>
      </c>
      <c r="FW2" s="12" t="s">
        <v>65</v>
      </c>
      <c r="FX2" s="12" t="s">
        <v>66</v>
      </c>
      <c r="FY2" s="12" t="s">
        <v>27</v>
      </c>
      <c r="FZ2" s="12" t="s">
        <v>67</v>
      </c>
      <c r="GA2" s="14"/>
      <c r="GB2" s="12" t="s">
        <v>63</v>
      </c>
      <c r="GC2" s="12" t="s">
        <v>64</v>
      </c>
      <c r="GD2" s="12" t="s">
        <v>65</v>
      </c>
      <c r="GE2" s="12" t="s">
        <v>66</v>
      </c>
      <c r="GF2" s="12" t="s">
        <v>27</v>
      </c>
      <c r="GG2" s="12" t="s">
        <v>67</v>
      </c>
      <c r="GH2" s="14"/>
      <c r="GI2" s="12" t="s">
        <v>63</v>
      </c>
      <c r="GJ2" s="12" t="s">
        <v>64</v>
      </c>
      <c r="GK2" s="12" t="s">
        <v>65</v>
      </c>
      <c r="GL2" s="12" t="s">
        <v>66</v>
      </c>
      <c r="GM2" s="12" t="s">
        <v>27</v>
      </c>
      <c r="GN2" s="12" t="s">
        <v>67</v>
      </c>
      <c r="GO2" s="14"/>
      <c r="GP2" s="12" t="s">
        <v>63</v>
      </c>
      <c r="GQ2" s="12" t="s">
        <v>64</v>
      </c>
      <c r="GR2" s="12" t="s">
        <v>65</v>
      </c>
      <c r="GS2" s="12" t="s">
        <v>66</v>
      </c>
      <c r="GT2" s="12" t="s">
        <v>27</v>
      </c>
      <c r="GU2" s="12" t="s">
        <v>67</v>
      </c>
      <c r="GV2" s="14"/>
      <c r="GW2" s="12" t="s">
        <v>63</v>
      </c>
      <c r="GX2" s="12" t="s">
        <v>64</v>
      </c>
      <c r="GY2" s="12" t="s">
        <v>65</v>
      </c>
      <c r="GZ2" s="12" t="s">
        <v>66</v>
      </c>
      <c r="HA2" s="12" t="s">
        <v>27</v>
      </c>
      <c r="HB2" s="12" t="s">
        <v>67</v>
      </c>
      <c r="HC2" s="14"/>
    </row>
    <row r="3" spans="1:211">
      <c r="A3" s="30" t="s">
        <v>28</v>
      </c>
      <c r="B3" s="15">
        <v>45238</v>
      </c>
      <c r="C3" s="16">
        <v>8</v>
      </c>
      <c r="D3" s="17">
        <v>5911</v>
      </c>
      <c r="E3" s="17">
        <v>1</v>
      </c>
      <c r="F3" s="17">
        <v>5911</v>
      </c>
      <c r="G3" s="17" t="s">
        <v>19</v>
      </c>
      <c r="H3" s="18"/>
      <c r="I3" s="15">
        <v>45239</v>
      </c>
      <c r="J3" s="16">
        <v>8</v>
      </c>
      <c r="K3" s="17">
        <v>6130</v>
      </c>
      <c r="L3" s="17">
        <v>1</v>
      </c>
      <c r="M3" s="17">
        <v>6130</v>
      </c>
      <c r="N3" s="17" t="s">
        <v>19</v>
      </c>
      <c r="O3" s="18"/>
      <c r="P3" s="15">
        <v>45240</v>
      </c>
      <c r="Q3" s="16">
        <v>8</v>
      </c>
      <c r="R3" s="17">
        <v>6147</v>
      </c>
      <c r="S3" s="17">
        <v>1</v>
      </c>
      <c r="T3" s="17">
        <v>6147</v>
      </c>
      <c r="U3" s="17" t="s">
        <v>19</v>
      </c>
      <c r="V3" s="18"/>
      <c r="W3" s="15">
        <v>45243</v>
      </c>
      <c r="X3" s="16">
        <v>8</v>
      </c>
      <c r="Y3" s="17">
        <v>5738</v>
      </c>
      <c r="Z3" s="17">
        <v>1</v>
      </c>
      <c r="AA3" s="17">
        <v>5738</v>
      </c>
      <c r="AB3" s="17" t="s">
        <v>19</v>
      </c>
      <c r="AC3" s="18"/>
      <c r="AD3" s="15">
        <v>45244</v>
      </c>
      <c r="AE3" s="16">
        <v>8</v>
      </c>
      <c r="AF3" s="17">
        <v>5919</v>
      </c>
      <c r="AG3" s="17">
        <v>1</v>
      </c>
      <c r="AH3" s="17">
        <v>5919</v>
      </c>
      <c r="AI3" s="17" t="s">
        <v>19</v>
      </c>
      <c r="AJ3" s="18"/>
      <c r="AK3" s="15">
        <v>45245</v>
      </c>
      <c r="AL3" s="16">
        <v>8</v>
      </c>
      <c r="AM3" s="17">
        <v>5931</v>
      </c>
      <c r="AN3" s="17">
        <v>1</v>
      </c>
      <c r="AO3" s="17">
        <v>5931</v>
      </c>
      <c r="AP3" s="17" t="s">
        <v>19</v>
      </c>
      <c r="AQ3" s="18"/>
      <c r="AR3" s="15">
        <v>45246</v>
      </c>
      <c r="AS3" s="16">
        <v>8</v>
      </c>
      <c r="AT3" s="17">
        <v>6072</v>
      </c>
      <c r="AU3" s="17">
        <v>1</v>
      </c>
      <c r="AV3" s="17">
        <v>6072</v>
      </c>
      <c r="AW3" s="17" t="s">
        <v>19</v>
      </c>
      <c r="AX3" s="18"/>
      <c r="AY3" s="15">
        <v>45247</v>
      </c>
      <c r="AZ3" s="16">
        <v>8</v>
      </c>
      <c r="BA3" s="17">
        <v>6078</v>
      </c>
      <c r="BB3" s="17">
        <v>1</v>
      </c>
      <c r="BC3" s="17">
        <v>6078</v>
      </c>
      <c r="BD3" s="17" t="s">
        <v>19</v>
      </c>
      <c r="BE3" s="18"/>
      <c r="BF3" s="15">
        <v>45250</v>
      </c>
      <c r="BG3" s="16">
        <v>8</v>
      </c>
      <c r="BH3" s="17">
        <v>6113</v>
      </c>
      <c r="BI3" s="17">
        <v>1</v>
      </c>
      <c r="BJ3" s="17">
        <v>6113</v>
      </c>
      <c r="BK3" s="17" t="s">
        <v>19</v>
      </c>
      <c r="BL3" s="18"/>
      <c r="BM3" s="15">
        <v>45251</v>
      </c>
      <c r="BN3" s="16">
        <v>8</v>
      </c>
      <c r="BO3" s="17">
        <v>6056</v>
      </c>
      <c r="BP3" s="17">
        <v>1</v>
      </c>
      <c r="BQ3" s="17">
        <v>6056</v>
      </c>
      <c r="BR3" s="17" t="s">
        <v>19</v>
      </c>
      <c r="BS3" s="18"/>
      <c r="BT3" s="15">
        <v>45252</v>
      </c>
      <c r="BU3" s="16">
        <v>8</v>
      </c>
      <c r="BV3" s="17">
        <v>5835</v>
      </c>
      <c r="BW3" s="17">
        <v>1</v>
      </c>
      <c r="BX3" s="17">
        <v>5835</v>
      </c>
      <c r="BY3" s="17" t="s">
        <v>19</v>
      </c>
      <c r="BZ3" s="18"/>
      <c r="CA3" s="15">
        <v>45253</v>
      </c>
      <c r="CB3" s="16">
        <v>8</v>
      </c>
      <c r="CC3" s="17">
        <v>6020</v>
      </c>
      <c r="CD3" s="17">
        <v>1</v>
      </c>
      <c r="CE3" s="17">
        <v>6020</v>
      </c>
      <c r="CF3" s="17" t="s">
        <v>19</v>
      </c>
      <c r="CG3" s="18"/>
      <c r="CH3" s="15"/>
      <c r="CI3" s="16"/>
      <c r="CJ3" s="17"/>
      <c r="CK3" s="17"/>
      <c r="CL3" s="17"/>
      <c r="CM3" s="17"/>
      <c r="CN3" s="18"/>
      <c r="CO3" s="15"/>
      <c r="CP3" s="16"/>
      <c r="CQ3" s="17"/>
      <c r="CR3" s="17"/>
      <c r="CS3" s="17"/>
      <c r="CT3" s="17"/>
      <c r="CU3" s="18"/>
      <c r="CV3" s="15"/>
      <c r="CW3" s="16"/>
      <c r="CX3" s="17"/>
      <c r="CY3" s="17"/>
      <c r="CZ3" s="17"/>
      <c r="DA3" s="17"/>
      <c r="DB3" s="18"/>
      <c r="DC3" s="15"/>
      <c r="DD3" s="16"/>
      <c r="DE3" s="17"/>
      <c r="DF3" s="17"/>
      <c r="DG3" s="17"/>
      <c r="DH3" s="17"/>
      <c r="DI3" s="18"/>
      <c r="DJ3" s="15"/>
      <c r="DK3" s="16"/>
      <c r="DL3" s="17"/>
      <c r="DM3" s="17"/>
      <c r="DN3" s="17"/>
      <c r="DO3" s="17"/>
      <c r="DP3" s="18"/>
      <c r="DQ3" s="15"/>
      <c r="DR3" s="16"/>
      <c r="DS3" s="17"/>
      <c r="DT3" s="17"/>
      <c r="DU3" s="17"/>
      <c r="DV3" s="17"/>
      <c r="DW3" s="18"/>
      <c r="DX3" s="15"/>
      <c r="DY3" s="16"/>
      <c r="DZ3" s="17"/>
      <c r="EA3" s="17"/>
      <c r="EB3" s="17"/>
      <c r="EC3" s="17"/>
      <c r="ED3" s="18"/>
      <c r="EE3" s="15"/>
      <c r="EF3" s="16"/>
      <c r="EG3" s="17"/>
      <c r="EH3" s="17"/>
      <c r="EI3" s="17"/>
      <c r="EJ3" s="17"/>
      <c r="EK3" s="18"/>
      <c r="EL3" s="15"/>
      <c r="EM3" s="16"/>
      <c r="EN3" s="17"/>
      <c r="EO3" s="17"/>
      <c r="EP3" s="17"/>
      <c r="EQ3" s="17"/>
      <c r="ER3" s="18"/>
      <c r="ES3" s="15"/>
      <c r="ET3" s="16"/>
      <c r="EU3" s="17"/>
      <c r="EV3" s="17"/>
      <c r="EW3" s="17"/>
      <c r="EX3" s="17"/>
      <c r="EY3" s="18"/>
      <c r="EZ3" s="15"/>
      <c r="FA3" s="16"/>
      <c r="FB3" s="17"/>
      <c r="FC3" s="17"/>
      <c r="FD3" s="17"/>
      <c r="FE3" s="17"/>
      <c r="FF3" s="18"/>
      <c r="FG3" s="15"/>
      <c r="FH3" s="16"/>
      <c r="FI3" s="17"/>
      <c r="FJ3" s="17"/>
      <c r="FK3" s="17"/>
      <c r="FL3" s="17"/>
      <c r="FM3" s="18"/>
      <c r="FN3" s="15"/>
      <c r="FO3" s="16"/>
      <c r="FP3" s="17"/>
      <c r="FQ3" s="17"/>
      <c r="FR3" s="17"/>
      <c r="FS3" s="17"/>
      <c r="FT3" s="18"/>
      <c r="FU3" s="15"/>
      <c r="FV3" s="16"/>
      <c r="FW3" s="17"/>
      <c r="FX3" s="17"/>
      <c r="FY3" s="17"/>
      <c r="FZ3" s="17"/>
      <c r="GA3" s="18"/>
      <c r="GB3" s="15"/>
      <c r="GC3" s="16"/>
      <c r="GD3" s="17"/>
      <c r="GE3" s="17"/>
      <c r="GF3" s="17"/>
      <c r="GG3" s="17"/>
      <c r="GH3" s="18"/>
      <c r="GI3" s="15"/>
      <c r="GJ3" s="16"/>
      <c r="GK3" s="17"/>
      <c r="GL3" s="17"/>
      <c r="GM3" s="17"/>
      <c r="GN3" s="17"/>
      <c r="GO3" s="18"/>
      <c r="GP3" s="15"/>
      <c r="GQ3" s="16"/>
      <c r="GR3" s="17"/>
      <c r="GS3" s="17"/>
      <c r="GT3" s="17"/>
      <c r="GU3" s="17"/>
      <c r="GV3" s="18"/>
      <c r="GW3" s="15"/>
      <c r="GX3" s="16"/>
      <c r="GY3" s="17"/>
      <c r="GZ3" s="17"/>
      <c r="HA3" s="17"/>
      <c r="HB3" s="17"/>
      <c r="HC3" s="18"/>
    </row>
    <row r="4" spans="1:211">
      <c r="A4" s="30" t="s">
        <v>62</v>
      </c>
      <c r="B4" s="15">
        <v>45238</v>
      </c>
      <c r="C4" s="16">
        <v>8</v>
      </c>
      <c r="D4" s="17">
        <v>9022</v>
      </c>
      <c r="E4" s="17">
        <v>1</v>
      </c>
      <c r="F4" s="17">
        <v>9022</v>
      </c>
      <c r="G4" s="17" t="s">
        <v>19</v>
      </c>
      <c r="H4" s="18"/>
      <c r="I4" s="15">
        <v>45239</v>
      </c>
      <c r="J4" s="16">
        <v>2</v>
      </c>
      <c r="K4" s="17">
        <v>2305</v>
      </c>
      <c r="L4" s="17">
        <v>1</v>
      </c>
      <c r="M4" s="17">
        <v>2305</v>
      </c>
      <c r="N4" s="17" t="s">
        <v>19</v>
      </c>
      <c r="O4" s="18"/>
      <c r="P4" s="15">
        <v>45240</v>
      </c>
      <c r="Q4" s="16">
        <v>3.5</v>
      </c>
      <c r="R4" s="17">
        <v>3085</v>
      </c>
      <c r="S4" s="17">
        <v>1</v>
      </c>
      <c r="T4" s="17">
        <v>3085</v>
      </c>
      <c r="U4" s="17" t="s">
        <v>19</v>
      </c>
      <c r="V4" s="18"/>
      <c r="W4" s="15">
        <v>45243</v>
      </c>
      <c r="X4" s="16">
        <v>10.5</v>
      </c>
      <c r="Y4" s="17">
        <v>11664</v>
      </c>
      <c r="Z4" s="17">
        <v>1</v>
      </c>
      <c r="AA4" s="17">
        <v>11664</v>
      </c>
      <c r="AB4" s="17" t="s">
        <v>19</v>
      </c>
      <c r="AC4" s="18"/>
      <c r="AD4" s="15">
        <v>45244</v>
      </c>
      <c r="AE4" s="16">
        <v>10.5</v>
      </c>
      <c r="AF4" s="17">
        <v>11599</v>
      </c>
      <c r="AG4" s="17">
        <v>1</v>
      </c>
      <c r="AH4" s="17">
        <v>11599</v>
      </c>
      <c r="AI4" s="17" t="s">
        <v>19</v>
      </c>
      <c r="AJ4" s="18"/>
      <c r="AK4" s="15">
        <v>45245</v>
      </c>
      <c r="AL4" s="16">
        <v>10.5</v>
      </c>
      <c r="AM4" s="17">
        <v>11706</v>
      </c>
      <c r="AN4" s="17">
        <v>1</v>
      </c>
      <c r="AO4" s="17">
        <v>11706</v>
      </c>
      <c r="AP4" s="17" t="s">
        <v>19</v>
      </c>
      <c r="AQ4" s="18"/>
      <c r="AR4" s="15">
        <v>45246</v>
      </c>
      <c r="AS4" s="16">
        <v>10.5</v>
      </c>
      <c r="AT4" s="17">
        <v>12232</v>
      </c>
      <c r="AU4" s="17">
        <v>1</v>
      </c>
      <c r="AV4" s="17">
        <v>12232</v>
      </c>
      <c r="AW4" s="17" t="s">
        <v>19</v>
      </c>
      <c r="AX4" s="18"/>
      <c r="AY4" s="15">
        <v>45247</v>
      </c>
      <c r="AZ4" s="16">
        <v>10.5</v>
      </c>
      <c r="BA4" s="17">
        <v>12321</v>
      </c>
      <c r="BB4" s="17">
        <v>1</v>
      </c>
      <c r="BC4" s="17">
        <v>12321</v>
      </c>
      <c r="BD4" s="17" t="s">
        <v>19</v>
      </c>
      <c r="BE4" s="18"/>
      <c r="BF4" s="15">
        <v>45248</v>
      </c>
      <c r="BG4" s="16">
        <v>7.5</v>
      </c>
      <c r="BH4" s="17">
        <v>8761</v>
      </c>
      <c r="BI4" s="17">
        <v>1</v>
      </c>
      <c r="BJ4" s="17">
        <v>8761</v>
      </c>
      <c r="BK4" s="17" t="s">
        <v>19</v>
      </c>
      <c r="BL4" s="18"/>
      <c r="BM4" s="15">
        <v>45250</v>
      </c>
      <c r="BN4" s="16">
        <v>10.5</v>
      </c>
      <c r="BO4" s="17">
        <v>11497</v>
      </c>
      <c r="BP4" s="17">
        <v>1</v>
      </c>
      <c r="BQ4" s="17">
        <v>11497</v>
      </c>
      <c r="BR4" s="17" t="s">
        <v>19</v>
      </c>
      <c r="BS4" s="18"/>
      <c r="BT4" s="15">
        <v>45251</v>
      </c>
      <c r="BU4" s="16">
        <v>10.5</v>
      </c>
      <c r="BV4" s="17">
        <v>11700</v>
      </c>
      <c r="BW4" s="17">
        <v>1</v>
      </c>
      <c r="BX4" s="17">
        <v>11700</v>
      </c>
      <c r="BY4" s="17" t="s">
        <v>19</v>
      </c>
      <c r="BZ4" s="18"/>
      <c r="CA4" s="15">
        <v>45252</v>
      </c>
      <c r="CB4" s="16">
        <v>10.5</v>
      </c>
      <c r="CC4" s="17">
        <v>11996</v>
      </c>
      <c r="CD4" s="17">
        <v>1</v>
      </c>
      <c r="CE4" s="17">
        <v>11996</v>
      </c>
      <c r="CF4" s="17" t="s">
        <v>19</v>
      </c>
      <c r="CG4" s="18"/>
      <c r="CH4" s="15">
        <v>45253</v>
      </c>
      <c r="CI4" s="16">
        <v>8</v>
      </c>
      <c r="CJ4" s="17">
        <v>8499</v>
      </c>
      <c r="CK4" s="17">
        <v>1</v>
      </c>
      <c r="CL4" s="17">
        <v>8499</v>
      </c>
      <c r="CM4" s="17" t="s">
        <v>19</v>
      </c>
      <c r="CN4" s="18"/>
      <c r="CO4" s="15"/>
      <c r="CP4" s="16"/>
      <c r="CQ4" s="17"/>
      <c r="CR4" s="17"/>
      <c r="CS4" s="17"/>
      <c r="CT4" s="17"/>
      <c r="CU4" s="18"/>
      <c r="CV4" s="15"/>
      <c r="CW4" s="16"/>
      <c r="CX4" s="17"/>
      <c r="CY4" s="17"/>
      <c r="CZ4" s="17"/>
      <c r="DA4" s="17"/>
      <c r="DB4" s="18"/>
      <c r="DC4" s="15"/>
      <c r="DD4" s="16"/>
      <c r="DE4" s="17"/>
      <c r="DF4" s="17"/>
      <c r="DG4" s="17"/>
      <c r="DH4" s="17"/>
      <c r="DI4" s="18"/>
      <c r="DJ4" s="15"/>
      <c r="DK4" s="16"/>
      <c r="DL4" s="17"/>
      <c r="DM4" s="17"/>
      <c r="DN4" s="17"/>
      <c r="DO4" s="17"/>
      <c r="DP4" s="18"/>
      <c r="DQ4" s="15"/>
      <c r="DR4" s="16"/>
      <c r="DS4" s="17"/>
      <c r="DT4" s="17"/>
      <c r="DU4" s="17"/>
      <c r="DV4" s="17"/>
      <c r="DW4" s="18"/>
      <c r="DX4" s="15"/>
      <c r="DY4" s="16"/>
      <c r="DZ4" s="17"/>
      <c r="EA4" s="17"/>
      <c r="EB4" s="17"/>
      <c r="EC4" s="17"/>
      <c r="ED4" s="18"/>
      <c r="EE4" s="15"/>
      <c r="EF4" s="16"/>
      <c r="EG4" s="17"/>
      <c r="EH4" s="17"/>
      <c r="EI4" s="17"/>
      <c r="EJ4" s="17"/>
      <c r="EK4" s="18"/>
      <c r="EL4" s="15"/>
      <c r="EM4" s="16"/>
      <c r="EN4" s="17"/>
      <c r="EO4" s="17"/>
      <c r="EP4" s="17"/>
      <c r="EQ4" s="17"/>
      <c r="ER4" s="18"/>
      <c r="ES4" s="15"/>
      <c r="ET4" s="16"/>
      <c r="EU4" s="17"/>
      <c r="EV4" s="17"/>
      <c r="EW4" s="17"/>
      <c r="EX4" s="17"/>
      <c r="EY4" s="18"/>
      <c r="EZ4" s="15"/>
      <c r="FA4" s="16"/>
      <c r="FB4" s="17"/>
      <c r="FC4" s="17"/>
      <c r="FD4" s="17"/>
      <c r="FE4" s="17"/>
      <c r="FF4" s="18"/>
      <c r="FG4" s="15"/>
      <c r="FH4" s="16"/>
      <c r="FI4" s="17"/>
      <c r="FJ4" s="17"/>
      <c r="FK4" s="17"/>
      <c r="FL4" s="17"/>
      <c r="FM4" s="18"/>
      <c r="FN4" s="15"/>
      <c r="FO4" s="16"/>
      <c r="FP4" s="17"/>
      <c r="FQ4" s="17"/>
      <c r="FR4" s="17"/>
      <c r="FS4" s="17"/>
      <c r="FT4" s="18"/>
      <c r="FU4" s="15"/>
      <c r="FV4" s="16"/>
      <c r="FW4" s="17"/>
      <c r="FX4" s="17"/>
      <c r="FY4" s="17"/>
      <c r="FZ4" s="17"/>
      <c r="GA4" s="18"/>
      <c r="GB4" s="15"/>
      <c r="GC4" s="16"/>
      <c r="GD4" s="17"/>
      <c r="GE4" s="17"/>
      <c r="GF4" s="17"/>
      <c r="GG4" s="17"/>
      <c r="GH4" s="18"/>
      <c r="GI4" s="15"/>
      <c r="GJ4" s="16"/>
      <c r="GK4" s="17"/>
      <c r="GL4" s="17"/>
      <c r="GM4" s="17"/>
      <c r="GN4" s="17"/>
      <c r="GO4" s="18"/>
      <c r="GP4" s="15"/>
      <c r="GQ4" s="16"/>
      <c r="GR4" s="17"/>
      <c r="GS4" s="17"/>
      <c r="GT4" s="17"/>
      <c r="GU4" s="17"/>
      <c r="GV4" s="18"/>
      <c r="GW4" s="15"/>
      <c r="GX4" s="16"/>
      <c r="GY4" s="17"/>
      <c r="GZ4" s="17"/>
      <c r="HA4" s="17"/>
      <c r="HB4" s="17"/>
      <c r="HC4" s="18"/>
    </row>
    <row r="5" spans="1:211">
      <c r="A5" s="30" t="s">
        <v>29</v>
      </c>
      <c r="B5" s="15">
        <v>45254</v>
      </c>
      <c r="C5" s="16">
        <v>8</v>
      </c>
      <c r="D5" s="17">
        <v>10203</v>
      </c>
      <c r="E5" s="17">
        <v>1</v>
      </c>
      <c r="F5" s="17">
        <v>10203</v>
      </c>
      <c r="G5" s="17" t="s">
        <v>19</v>
      </c>
      <c r="H5" s="18"/>
      <c r="I5" s="15">
        <v>45257</v>
      </c>
      <c r="J5" s="16">
        <v>8</v>
      </c>
      <c r="K5" s="17">
        <v>10458</v>
      </c>
      <c r="L5" s="17">
        <v>1</v>
      </c>
      <c r="M5" s="17">
        <v>10458</v>
      </c>
      <c r="N5" s="17" t="s">
        <v>19</v>
      </c>
      <c r="O5" s="18"/>
      <c r="P5" s="15">
        <v>45258</v>
      </c>
      <c r="Q5" s="16">
        <v>8</v>
      </c>
      <c r="R5" s="17">
        <v>10452</v>
      </c>
      <c r="S5" s="17">
        <v>1</v>
      </c>
      <c r="T5" s="17">
        <v>10452</v>
      </c>
      <c r="U5" s="17" t="s">
        <v>19</v>
      </c>
      <c r="V5" s="18"/>
      <c r="W5" s="15">
        <v>45259</v>
      </c>
      <c r="X5" s="16">
        <v>8</v>
      </c>
      <c r="Y5" s="17">
        <v>10609</v>
      </c>
      <c r="Z5" s="17">
        <v>1</v>
      </c>
      <c r="AA5" s="17">
        <v>10609</v>
      </c>
      <c r="AB5" s="17" t="s">
        <v>19</v>
      </c>
      <c r="AC5" s="18"/>
      <c r="AD5" s="15">
        <v>45260</v>
      </c>
      <c r="AE5" s="16">
        <v>8</v>
      </c>
      <c r="AF5" s="17">
        <v>10596</v>
      </c>
      <c r="AG5" s="17">
        <v>1</v>
      </c>
      <c r="AH5" s="17">
        <v>10596</v>
      </c>
      <c r="AI5" s="17" t="s">
        <v>19</v>
      </c>
      <c r="AJ5" s="18"/>
      <c r="AK5" s="15"/>
      <c r="AL5" s="16"/>
      <c r="AM5" s="17"/>
      <c r="AN5" s="17"/>
      <c r="AO5" s="17"/>
      <c r="AP5" s="17"/>
      <c r="AQ5" s="18"/>
      <c r="AR5" s="15"/>
      <c r="AS5" s="16"/>
      <c r="AT5" s="17"/>
      <c r="AU5" s="17"/>
      <c r="AV5" s="17"/>
      <c r="AW5" s="17"/>
      <c r="AX5" s="18"/>
      <c r="AY5" s="15"/>
      <c r="AZ5" s="16"/>
      <c r="BA5" s="17"/>
      <c r="BB5" s="17"/>
      <c r="BC5" s="17"/>
      <c r="BD5" s="17"/>
      <c r="BE5" s="18"/>
      <c r="BF5" s="15"/>
      <c r="BG5" s="16"/>
      <c r="BH5" s="17"/>
      <c r="BI5" s="17"/>
      <c r="BJ5" s="17"/>
      <c r="BK5" s="17"/>
      <c r="BL5" s="18"/>
      <c r="BM5" s="15"/>
      <c r="BN5" s="16"/>
      <c r="BO5" s="17"/>
      <c r="BP5" s="17"/>
      <c r="BQ5" s="17"/>
      <c r="BR5" s="17"/>
      <c r="BS5" s="18"/>
      <c r="BT5" s="15"/>
      <c r="BU5" s="16"/>
      <c r="BV5" s="17"/>
      <c r="BW5" s="17"/>
      <c r="BX5" s="17"/>
      <c r="BY5" s="17"/>
      <c r="BZ5" s="18"/>
      <c r="CA5" s="15"/>
      <c r="CB5" s="16"/>
      <c r="CC5" s="17"/>
      <c r="CD5" s="17"/>
      <c r="CE5" s="17"/>
      <c r="CF5" s="17"/>
      <c r="CG5" s="18"/>
      <c r="CH5" s="15"/>
      <c r="CI5" s="16"/>
      <c r="CJ5" s="17"/>
      <c r="CK5" s="17"/>
      <c r="CL5" s="17"/>
      <c r="CM5" s="17"/>
      <c r="CN5" s="18"/>
      <c r="CO5" s="15"/>
      <c r="CP5" s="16"/>
      <c r="CQ5" s="17"/>
      <c r="CR5" s="17"/>
      <c r="CS5" s="17"/>
      <c r="CT5" s="17"/>
      <c r="CU5" s="18"/>
      <c r="CV5" s="15"/>
      <c r="CW5" s="16"/>
      <c r="CX5" s="17"/>
      <c r="CY5" s="17"/>
      <c r="CZ5" s="17"/>
      <c r="DA5" s="17"/>
      <c r="DB5" s="18"/>
      <c r="DC5" s="15"/>
      <c r="DD5" s="16"/>
      <c r="DE5" s="17"/>
      <c r="DF5" s="17"/>
      <c r="DG5" s="17"/>
      <c r="DH5" s="17"/>
      <c r="DI5" s="18"/>
      <c r="DJ5" s="15"/>
      <c r="DK5" s="16"/>
      <c r="DL5" s="17"/>
      <c r="DM5" s="17"/>
      <c r="DN5" s="17"/>
      <c r="DO5" s="17"/>
      <c r="DP5" s="18"/>
      <c r="DQ5" s="15"/>
      <c r="DR5" s="16"/>
      <c r="DS5" s="17"/>
      <c r="DT5" s="17"/>
      <c r="DU5" s="17"/>
      <c r="DV5" s="17"/>
      <c r="DW5" s="18"/>
      <c r="DX5" s="15"/>
      <c r="DY5" s="16"/>
      <c r="DZ5" s="17"/>
      <c r="EA5" s="17"/>
      <c r="EB5" s="17"/>
      <c r="EC5" s="17"/>
      <c r="ED5" s="18"/>
      <c r="EE5" s="15"/>
      <c r="EF5" s="16"/>
      <c r="EG5" s="17"/>
      <c r="EH5" s="17"/>
      <c r="EI5" s="17"/>
      <c r="EJ5" s="17"/>
      <c r="EK5" s="18"/>
      <c r="EL5" s="15"/>
      <c r="EM5" s="16"/>
      <c r="EN5" s="17"/>
      <c r="EO5" s="17"/>
      <c r="EP5" s="17"/>
      <c r="EQ5" s="17"/>
      <c r="ER5" s="18"/>
      <c r="ES5" s="15"/>
      <c r="ET5" s="16"/>
      <c r="EU5" s="17"/>
      <c r="EV5" s="17"/>
      <c r="EW5" s="17"/>
      <c r="EX5" s="17"/>
      <c r="EY5" s="18"/>
      <c r="EZ5" s="15"/>
      <c r="FA5" s="16"/>
      <c r="FB5" s="17"/>
      <c r="FC5" s="17"/>
      <c r="FD5" s="17"/>
      <c r="FE5" s="17"/>
      <c r="FF5" s="18"/>
      <c r="FG5" s="15"/>
      <c r="FH5" s="16"/>
      <c r="FI5" s="17"/>
      <c r="FJ5" s="17"/>
      <c r="FK5" s="17"/>
      <c r="FL5" s="17"/>
      <c r="FM5" s="18"/>
      <c r="FN5" s="15"/>
      <c r="FO5" s="16"/>
      <c r="FP5" s="17"/>
      <c r="FQ5" s="17"/>
      <c r="FR5" s="17"/>
      <c r="FS5" s="17"/>
      <c r="FT5" s="18"/>
      <c r="FU5" s="15"/>
      <c r="FV5" s="16"/>
      <c r="FW5" s="17"/>
      <c r="FX5" s="17"/>
      <c r="FY5" s="17"/>
      <c r="FZ5" s="17"/>
      <c r="GA5" s="18"/>
      <c r="GB5" s="15"/>
      <c r="GC5" s="16"/>
      <c r="GD5" s="17"/>
      <c r="GE5" s="17"/>
      <c r="GF5" s="17"/>
      <c r="GG5" s="17"/>
      <c r="GH5" s="18"/>
      <c r="GI5" s="15"/>
      <c r="GJ5" s="16"/>
      <c r="GK5" s="17"/>
      <c r="GL5" s="17"/>
      <c r="GM5" s="17"/>
      <c r="GN5" s="17"/>
      <c r="GO5" s="18"/>
      <c r="GP5" s="15"/>
      <c r="GQ5" s="16"/>
      <c r="GR5" s="17"/>
      <c r="GS5" s="17"/>
      <c r="GT5" s="17"/>
      <c r="GU5" s="17"/>
      <c r="GV5" s="18"/>
      <c r="GW5" s="15"/>
      <c r="GX5" s="16"/>
      <c r="GY5" s="17"/>
      <c r="GZ5" s="17"/>
      <c r="HA5" s="17"/>
      <c r="HB5" s="17"/>
      <c r="HC5" s="18"/>
    </row>
    <row r="6" spans="1:211">
      <c r="A6" s="30" t="s">
        <v>30</v>
      </c>
      <c r="B6" s="15"/>
      <c r="C6" s="16"/>
      <c r="D6" s="17"/>
      <c r="E6" s="17"/>
      <c r="F6" s="17"/>
      <c r="G6" s="17"/>
      <c r="H6" s="18"/>
      <c r="I6" s="15"/>
      <c r="J6" s="16"/>
      <c r="K6" s="17"/>
      <c r="L6" s="17"/>
      <c r="M6" s="17"/>
      <c r="N6" s="17"/>
      <c r="O6" s="18"/>
      <c r="P6" s="15"/>
      <c r="Q6" s="16"/>
      <c r="R6" s="17"/>
      <c r="S6" s="17"/>
      <c r="T6" s="17"/>
      <c r="U6" s="17"/>
      <c r="V6" s="18"/>
      <c r="W6" s="15"/>
      <c r="X6" s="16"/>
      <c r="Y6" s="17"/>
      <c r="Z6" s="17"/>
      <c r="AA6" s="17"/>
      <c r="AB6" s="17"/>
      <c r="AC6" s="18"/>
      <c r="AD6" s="15"/>
      <c r="AE6" s="16"/>
      <c r="AF6" s="17"/>
      <c r="AG6" s="17"/>
      <c r="AH6" s="17"/>
      <c r="AI6" s="17"/>
      <c r="AJ6" s="18"/>
      <c r="AK6" s="15"/>
      <c r="AL6" s="16"/>
      <c r="AM6" s="17"/>
      <c r="AN6" s="17"/>
      <c r="AO6" s="17"/>
      <c r="AP6" s="17"/>
      <c r="AQ6" s="18"/>
      <c r="AR6" s="15"/>
      <c r="AS6" s="16"/>
      <c r="AT6" s="17"/>
      <c r="AU6" s="17"/>
      <c r="AV6" s="17"/>
      <c r="AW6" s="17"/>
      <c r="AX6" s="18"/>
      <c r="AY6" s="15"/>
      <c r="AZ6" s="16"/>
      <c r="BA6" s="17"/>
      <c r="BB6" s="17"/>
      <c r="BC6" s="17"/>
      <c r="BD6" s="17"/>
      <c r="BE6" s="18"/>
      <c r="BF6" s="15"/>
      <c r="BG6" s="16"/>
      <c r="BH6" s="17"/>
      <c r="BI6" s="17"/>
      <c r="BJ6" s="17"/>
      <c r="BK6" s="17"/>
      <c r="BL6" s="18"/>
      <c r="BM6" s="15"/>
      <c r="BN6" s="16"/>
      <c r="BO6" s="17"/>
      <c r="BP6" s="17"/>
      <c r="BQ6" s="17"/>
      <c r="BR6" s="17"/>
      <c r="BS6" s="18"/>
      <c r="BT6" s="15"/>
      <c r="BU6" s="16"/>
      <c r="BV6" s="17"/>
      <c r="BW6" s="17"/>
      <c r="BX6" s="17"/>
      <c r="BY6" s="17"/>
      <c r="BZ6" s="18"/>
      <c r="CA6" s="15"/>
      <c r="CB6" s="16"/>
      <c r="CC6" s="17"/>
      <c r="CD6" s="17"/>
      <c r="CE6" s="17"/>
      <c r="CF6" s="17"/>
      <c r="CG6" s="18"/>
      <c r="CH6" s="15"/>
      <c r="CI6" s="16"/>
      <c r="CJ6" s="17"/>
      <c r="CK6" s="17"/>
      <c r="CL6" s="17"/>
      <c r="CM6" s="17"/>
      <c r="CN6" s="18"/>
      <c r="CO6" s="15"/>
      <c r="CP6" s="16"/>
      <c r="CQ6" s="17"/>
      <c r="CR6" s="17"/>
      <c r="CS6" s="17"/>
      <c r="CT6" s="17"/>
      <c r="CU6" s="18"/>
      <c r="CV6" s="15"/>
      <c r="CW6" s="16"/>
      <c r="CX6" s="17"/>
      <c r="CY6" s="17"/>
      <c r="CZ6" s="17"/>
      <c r="DA6" s="17"/>
      <c r="DB6" s="18"/>
      <c r="DC6" s="15"/>
      <c r="DD6" s="16"/>
      <c r="DE6" s="17"/>
      <c r="DF6" s="17"/>
      <c r="DG6" s="17"/>
      <c r="DH6" s="17"/>
      <c r="DI6" s="18"/>
      <c r="DJ6" s="15"/>
      <c r="DK6" s="16"/>
      <c r="DL6" s="17"/>
      <c r="DM6" s="17"/>
      <c r="DN6" s="17"/>
      <c r="DO6" s="17"/>
      <c r="DP6" s="18"/>
      <c r="DQ6" s="15"/>
      <c r="DR6" s="16"/>
      <c r="DS6" s="17"/>
      <c r="DT6" s="17"/>
      <c r="DU6" s="17"/>
      <c r="DV6" s="17"/>
      <c r="DW6" s="18"/>
      <c r="DX6" s="15"/>
      <c r="DY6" s="16"/>
      <c r="DZ6" s="17"/>
      <c r="EA6" s="17"/>
      <c r="EB6" s="17"/>
      <c r="EC6" s="17"/>
      <c r="ED6" s="18"/>
      <c r="EE6" s="15"/>
      <c r="EF6" s="16"/>
      <c r="EG6" s="17"/>
      <c r="EH6" s="17"/>
      <c r="EI6" s="17"/>
      <c r="EJ6" s="17"/>
      <c r="EK6" s="18"/>
      <c r="EL6" s="15"/>
      <c r="EM6" s="16"/>
      <c r="EN6" s="17"/>
      <c r="EO6" s="17"/>
      <c r="EP6" s="17"/>
      <c r="EQ6" s="17"/>
      <c r="ER6" s="18"/>
      <c r="ES6" s="15"/>
      <c r="ET6" s="16"/>
      <c r="EU6" s="17"/>
      <c r="EV6" s="17"/>
      <c r="EW6" s="17"/>
      <c r="EX6" s="17"/>
      <c r="EY6" s="18"/>
      <c r="EZ6" s="15"/>
      <c r="FA6" s="16"/>
      <c r="FB6" s="17"/>
      <c r="FC6" s="17"/>
      <c r="FD6" s="17"/>
      <c r="FE6" s="17"/>
      <c r="FF6" s="18"/>
      <c r="FG6" s="15"/>
      <c r="FH6" s="16"/>
      <c r="FI6" s="17"/>
      <c r="FJ6" s="17"/>
      <c r="FK6" s="17"/>
      <c r="FL6" s="17"/>
      <c r="FM6" s="18"/>
      <c r="FN6" s="15"/>
      <c r="FO6" s="16"/>
      <c r="FP6" s="17"/>
      <c r="FQ6" s="17"/>
      <c r="FR6" s="17"/>
      <c r="FS6" s="17"/>
      <c r="FT6" s="18"/>
      <c r="FU6" s="15"/>
      <c r="FV6" s="16"/>
      <c r="FW6" s="17"/>
      <c r="FX6" s="17"/>
      <c r="FY6" s="17"/>
      <c r="FZ6" s="17"/>
      <c r="GA6" s="18"/>
      <c r="GB6" s="15"/>
      <c r="GC6" s="16"/>
      <c r="GD6" s="17"/>
      <c r="GE6" s="17"/>
      <c r="GF6" s="17"/>
      <c r="GG6" s="17"/>
      <c r="GH6" s="18"/>
      <c r="GI6" s="15"/>
      <c r="GJ6" s="16"/>
      <c r="GK6" s="17"/>
      <c r="GL6" s="17"/>
      <c r="GM6" s="17"/>
      <c r="GN6" s="17"/>
      <c r="GO6" s="18"/>
      <c r="GP6" s="15"/>
      <c r="GQ6" s="16"/>
      <c r="GR6" s="17"/>
      <c r="GS6" s="17"/>
      <c r="GT6" s="17"/>
      <c r="GU6" s="17"/>
      <c r="GV6" s="18"/>
      <c r="GW6" s="15"/>
      <c r="GX6" s="16"/>
      <c r="GY6" s="17"/>
      <c r="GZ6" s="17"/>
      <c r="HA6" s="17"/>
      <c r="HB6" s="17"/>
      <c r="HC6" s="18"/>
    </row>
    <row r="7" spans="1:211">
      <c r="A7" s="30" t="s">
        <v>31</v>
      </c>
      <c r="B7" s="15"/>
      <c r="C7" s="16"/>
      <c r="D7" s="17"/>
      <c r="E7" s="17"/>
      <c r="F7" s="17"/>
      <c r="G7" s="17"/>
      <c r="H7" s="18"/>
      <c r="I7" s="15"/>
      <c r="J7" s="16"/>
      <c r="K7" s="17"/>
      <c r="L7" s="17"/>
      <c r="M7" s="17"/>
      <c r="N7" s="17"/>
      <c r="O7" s="18"/>
      <c r="P7" s="15"/>
      <c r="Q7" s="16"/>
      <c r="R7" s="17"/>
      <c r="S7" s="17"/>
      <c r="T7" s="17"/>
      <c r="U7" s="17"/>
      <c r="V7" s="18"/>
      <c r="W7" s="15"/>
      <c r="X7" s="16"/>
      <c r="Y7" s="17"/>
      <c r="Z7" s="17"/>
      <c r="AA7" s="17"/>
      <c r="AB7" s="17"/>
      <c r="AC7" s="18"/>
      <c r="AD7" s="15"/>
      <c r="AE7" s="16"/>
      <c r="AF7" s="17"/>
      <c r="AG7" s="17"/>
      <c r="AH7" s="17"/>
      <c r="AI7" s="17"/>
      <c r="AJ7" s="18"/>
      <c r="AK7" s="15"/>
      <c r="AL7" s="16"/>
      <c r="AM7" s="17"/>
      <c r="AN7" s="17"/>
      <c r="AO7" s="17"/>
      <c r="AP7" s="17"/>
      <c r="AQ7" s="18"/>
      <c r="AR7" s="15"/>
      <c r="AS7" s="16"/>
      <c r="AT7" s="17"/>
      <c r="AU7" s="17"/>
      <c r="AV7" s="17"/>
      <c r="AW7" s="17"/>
      <c r="AX7" s="18"/>
      <c r="AY7" s="15"/>
      <c r="AZ7" s="16"/>
      <c r="BA7" s="17"/>
      <c r="BB7" s="17"/>
      <c r="BC7" s="17"/>
      <c r="BD7" s="17"/>
      <c r="BE7" s="18"/>
      <c r="BF7" s="15"/>
      <c r="BG7" s="16"/>
      <c r="BH7" s="17"/>
      <c r="BI7" s="17"/>
      <c r="BJ7" s="17"/>
      <c r="BK7" s="17"/>
      <c r="BL7" s="18"/>
      <c r="BM7" s="15"/>
      <c r="BN7" s="16"/>
      <c r="BO7" s="17"/>
      <c r="BP7" s="17"/>
      <c r="BQ7" s="17"/>
      <c r="BR7" s="17"/>
      <c r="BS7" s="18"/>
      <c r="BT7" s="15"/>
      <c r="BU7" s="16"/>
      <c r="BV7" s="17"/>
      <c r="BW7" s="17"/>
      <c r="BX7" s="17"/>
      <c r="BY7" s="17"/>
      <c r="BZ7" s="18"/>
      <c r="CA7" s="15"/>
      <c r="CB7" s="16"/>
      <c r="CC7" s="17"/>
      <c r="CD7" s="17"/>
      <c r="CE7" s="17"/>
      <c r="CF7" s="17"/>
      <c r="CG7" s="18"/>
      <c r="CH7" s="15"/>
      <c r="CI7" s="16"/>
      <c r="CJ7" s="17"/>
      <c r="CK7" s="17"/>
      <c r="CL7" s="17"/>
      <c r="CM7" s="17"/>
      <c r="CN7" s="18"/>
      <c r="CO7" s="15"/>
      <c r="CP7" s="16"/>
      <c r="CQ7" s="17"/>
      <c r="CR7" s="17"/>
      <c r="CS7" s="17"/>
      <c r="CT7" s="17"/>
      <c r="CU7" s="18"/>
      <c r="CV7" s="15"/>
      <c r="CW7" s="16"/>
      <c r="CX7" s="17"/>
      <c r="CY7" s="17"/>
      <c r="CZ7" s="17"/>
      <c r="DA7" s="17"/>
      <c r="DB7" s="18"/>
      <c r="DC7" s="15"/>
      <c r="DD7" s="16"/>
      <c r="DE7" s="17"/>
      <c r="DF7" s="17"/>
      <c r="DG7" s="17"/>
      <c r="DH7" s="17"/>
      <c r="DI7" s="18"/>
      <c r="DJ7" s="15"/>
      <c r="DK7" s="16"/>
      <c r="DL7" s="17"/>
      <c r="DM7" s="17"/>
      <c r="DN7" s="17"/>
      <c r="DO7" s="17"/>
      <c r="DP7" s="18"/>
      <c r="DQ7" s="15"/>
      <c r="DR7" s="16"/>
      <c r="DS7" s="17"/>
      <c r="DT7" s="17"/>
      <c r="DU7" s="17"/>
      <c r="DV7" s="17"/>
      <c r="DW7" s="18"/>
      <c r="DX7" s="15"/>
      <c r="DY7" s="16"/>
      <c r="DZ7" s="17"/>
      <c r="EA7" s="17"/>
      <c r="EB7" s="17"/>
      <c r="EC7" s="17"/>
      <c r="ED7" s="18"/>
      <c r="EE7" s="15"/>
      <c r="EF7" s="16"/>
      <c r="EG7" s="17"/>
      <c r="EH7" s="17"/>
      <c r="EI7" s="17"/>
      <c r="EJ7" s="17"/>
      <c r="EK7" s="18"/>
      <c r="EL7" s="15"/>
      <c r="EM7" s="16"/>
      <c r="EN7" s="17"/>
      <c r="EO7" s="17"/>
      <c r="EP7" s="17"/>
      <c r="EQ7" s="17"/>
      <c r="ER7" s="18"/>
      <c r="ES7" s="15"/>
      <c r="ET7" s="16"/>
      <c r="EU7" s="17"/>
      <c r="EV7" s="17"/>
      <c r="EW7" s="17"/>
      <c r="EX7" s="17"/>
      <c r="EY7" s="18"/>
      <c r="EZ7" s="15"/>
      <c r="FA7" s="16"/>
      <c r="FB7" s="17"/>
      <c r="FC7" s="17"/>
      <c r="FD7" s="17"/>
      <c r="FE7" s="17"/>
      <c r="FF7" s="18"/>
      <c r="FG7" s="15"/>
      <c r="FH7" s="16"/>
      <c r="FI7" s="17"/>
      <c r="FJ7" s="17"/>
      <c r="FK7" s="17"/>
      <c r="FL7" s="17"/>
      <c r="FM7" s="18"/>
      <c r="FN7" s="15"/>
      <c r="FO7" s="16"/>
      <c r="FP7" s="17"/>
      <c r="FQ7" s="17"/>
      <c r="FR7" s="17"/>
      <c r="FS7" s="17"/>
      <c r="FT7" s="18"/>
      <c r="FU7" s="15"/>
      <c r="FV7" s="16"/>
      <c r="FW7" s="17"/>
      <c r="FX7" s="17"/>
      <c r="FY7" s="17"/>
      <c r="FZ7" s="17"/>
      <c r="GA7" s="18"/>
      <c r="GB7" s="15"/>
      <c r="GC7" s="16"/>
      <c r="GD7" s="17"/>
      <c r="GE7" s="17"/>
      <c r="GF7" s="17"/>
      <c r="GG7" s="17"/>
      <c r="GH7" s="18"/>
      <c r="GI7" s="15"/>
      <c r="GJ7" s="16"/>
      <c r="GK7" s="17"/>
      <c r="GL7" s="17"/>
      <c r="GM7" s="17"/>
      <c r="GN7" s="17"/>
      <c r="GO7" s="18"/>
      <c r="GP7" s="15"/>
      <c r="GQ7" s="16"/>
      <c r="GR7" s="17"/>
      <c r="GS7" s="17"/>
      <c r="GT7" s="17"/>
      <c r="GU7" s="17"/>
      <c r="GV7" s="18"/>
      <c r="GW7" s="15"/>
      <c r="GX7" s="16"/>
      <c r="GY7" s="17"/>
      <c r="GZ7" s="17"/>
      <c r="HA7" s="17"/>
      <c r="HB7" s="17"/>
      <c r="HC7" s="18"/>
    </row>
    <row r="8" spans="1:211">
      <c r="A8" s="30" t="s">
        <v>32</v>
      </c>
      <c r="B8" s="15"/>
      <c r="C8" s="16"/>
      <c r="D8" s="17"/>
      <c r="E8" s="17"/>
      <c r="F8" s="17"/>
      <c r="G8" s="17"/>
      <c r="H8" s="18"/>
      <c r="I8" s="15"/>
      <c r="J8" s="16"/>
      <c r="K8" s="17"/>
      <c r="L8" s="17"/>
      <c r="M8" s="17"/>
      <c r="N8" s="17"/>
      <c r="O8" s="18"/>
      <c r="P8" s="15"/>
      <c r="Q8" s="16"/>
      <c r="R8" s="17"/>
      <c r="S8" s="17"/>
      <c r="T8" s="17"/>
      <c r="U8" s="17"/>
      <c r="V8" s="18"/>
      <c r="W8" s="15"/>
      <c r="X8" s="16"/>
      <c r="Y8" s="17"/>
      <c r="Z8" s="17"/>
      <c r="AA8" s="17"/>
      <c r="AB8" s="17"/>
      <c r="AC8" s="18"/>
      <c r="AD8" s="15"/>
      <c r="AE8" s="16"/>
      <c r="AF8" s="17"/>
      <c r="AG8" s="17"/>
      <c r="AH8" s="17"/>
      <c r="AI8" s="17"/>
      <c r="AJ8" s="18"/>
      <c r="AK8" s="15"/>
      <c r="AL8" s="16"/>
      <c r="AM8" s="17"/>
      <c r="AN8" s="17"/>
      <c r="AO8" s="17"/>
      <c r="AP8" s="17"/>
      <c r="AQ8" s="18"/>
      <c r="AR8" s="15"/>
      <c r="AS8" s="16"/>
      <c r="AT8" s="17"/>
      <c r="AU8" s="17"/>
      <c r="AV8" s="17"/>
      <c r="AW8" s="17"/>
      <c r="AX8" s="18"/>
      <c r="AY8" s="15"/>
      <c r="AZ8" s="16"/>
      <c r="BA8" s="17"/>
      <c r="BB8" s="17"/>
      <c r="BC8" s="17"/>
      <c r="BD8" s="17"/>
      <c r="BE8" s="18"/>
      <c r="BF8" s="15"/>
      <c r="BG8" s="16"/>
      <c r="BH8" s="17"/>
      <c r="BI8" s="17"/>
      <c r="BJ8" s="17"/>
      <c r="BK8" s="17"/>
      <c r="BL8" s="18"/>
      <c r="BM8" s="15"/>
      <c r="BN8" s="16"/>
      <c r="BO8" s="17"/>
      <c r="BP8" s="17"/>
      <c r="BQ8" s="17"/>
      <c r="BR8" s="17"/>
      <c r="BS8" s="18"/>
      <c r="BT8" s="15"/>
      <c r="BU8" s="16"/>
      <c r="BV8" s="17"/>
      <c r="BW8" s="17"/>
      <c r="BX8" s="17"/>
      <c r="BY8" s="17"/>
      <c r="BZ8" s="18"/>
      <c r="CA8" s="15"/>
      <c r="CB8" s="16"/>
      <c r="CC8" s="17"/>
      <c r="CD8" s="17"/>
      <c r="CE8" s="17"/>
      <c r="CF8" s="17"/>
      <c r="CG8" s="18"/>
      <c r="CH8" s="15"/>
      <c r="CI8" s="16"/>
      <c r="CJ8" s="17"/>
      <c r="CK8" s="17"/>
      <c r="CL8" s="17"/>
      <c r="CM8" s="17"/>
      <c r="CN8" s="18"/>
      <c r="CO8" s="15"/>
      <c r="CP8" s="16"/>
      <c r="CQ8" s="17"/>
      <c r="CR8" s="17"/>
      <c r="CS8" s="17"/>
      <c r="CT8" s="17"/>
      <c r="CU8" s="18"/>
      <c r="CV8" s="15"/>
      <c r="CW8" s="16"/>
      <c r="CX8" s="17"/>
      <c r="CY8" s="17"/>
      <c r="CZ8" s="17"/>
      <c r="DA8" s="17"/>
      <c r="DB8" s="18"/>
      <c r="DC8" s="15"/>
      <c r="DD8" s="16"/>
      <c r="DE8" s="17"/>
      <c r="DF8" s="17"/>
      <c r="DG8" s="17"/>
      <c r="DH8" s="17"/>
      <c r="DI8" s="18"/>
      <c r="DJ8" s="15"/>
      <c r="DK8" s="16"/>
      <c r="DL8" s="17"/>
      <c r="DM8" s="17"/>
      <c r="DN8" s="17"/>
      <c r="DO8" s="17"/>
      <c r="DP8" s="18"/>
      <c r="DQ8" s="15"/>
      <c r="DR8" s="16"/>
      <c r="DS8" s="17"/>
      <c r="DT8" s="17"/>
      <c r="DU8" s="17"/>
      <c r="DV8" s="17"/>
      <c r="DW8" s="18"/>
      <c r="DX8" s="15"/>
      <c r="DY8" s="16"/>
      <c r="DZ8" s="17"/>
      <c r="EA8" s="17"/>
      <c r="EB8" s="17"/>
      <c r="EC8" s="17"/>
      <c r="ED8" s="18"/>
      <c r="EE8" s="15"/>
      <c r="EF8" s="16"/>
      <c r="EG8" s="17"/>
      <c r="EH8" s="17"/>
      <c r="EI8" s="17"/>
      <c r="EJ8" s="17"/>
      <c r="EK8" s="18"/>
      <c r="EL8" s="15"/>
      <c r="EM8" s="16"/>
      <c r="EN8" s="17"/>
      <c r="EO8" s="17"/>
      <c r="EP8" s="17"/>
      <c r="EQ8" s="17"/>
      <c r="ER8" s="18"/>
      <c r="ES8" s="15"/>
      <c r="ET8" s="16"/>
      <c r="EU8" s="17"/>
      <c r="EV8" s="17"/>
      <c r="EW8" s="17"/>
      <c r="EX8" s="17"/>
      <c r="EY8" s="18"/>
      <c r="EZ8" s="15"/>
      <c r="FA8" s="16"/>
      <c r="FB8" s="17"/>
      <c r="FC8" s="17"/>
      <c r="FD8" s="17"/>
      <c r="FE8" s="17"/>
      <c r="FF8" s="18"/>
      <c r="FG8" s="15"/>
      <c r="FH8" s="16"/>
      <c r="FI8" s="17"/>
      <c r="FJ8" s="17"/>
      <c r="FK8" s="17"/>
      <c r="FL8" s="17"/>
      <c r="FM8" s="18"/>
      <c r="FN8" s="15"/>
      <c r="FO8" s="16"/>
      <c r="FP8" s="17"/>
      <c r="FQ8" s="17"/>
      <c r="FR8" s="17"/>
      <c r="FS8" s="17"/>
      <c r="FT8" s="18"/>
      <c r="FU8" s="15"/>
      <c r="FV8" s="16"/>
      <c r="FW8" s="17"/>
      <c r="FX8" s="17"/>
      <c r="FY8" s="17"/>
      <c r="FZ8" s="17"/>
      <c r="GA8" s="18"/>
      <c r="GB8" s="15"/>
      <c r="GC8" s="16"/>
      <c r="GD8" s="17"/>
      <c r="GE8" s="17"/>
      <c r="GF8" s="17"/>
      <c r="GG8" s="17"/>
      <c r="GH8" s="18"/>
      <c r="GI8" s="15"/>
      <c r="GJ8" s="16"/>
      <c r="GK8" s="17"/>
      <c r="GL8" s="17"/>
      <c r="GM8" s="17"/>
      <c r="GN8" s="17"/>
      <c r="GO8" s="18"/>
      <c r="GP8" s="15"/>
      <c r="GQ8" s="16"/>
      <c r="GR8" s="17"/>
      <c r="GS8" s="17"/>
      <c r="GT8" s="17"/>
      <c r="GU8" s="17"/>
      <c r="GV8" s="18"/>
      <c r="GW8" s="15"/>
      <c r="GX8" s="16"/>
      <c r="GY8" s="17"/>
      <c r="GZ8" s="17"/>
      <c r="HA8" s="17"/>
      <c r="HB8" s="17"/>
      <c r="HC8" s="18"/>
    </row>
    <row r="9" spans="1:211">
      <c r="A9" s="30" t="s">
        <v>33</v>
      </c>
      <c r="B9" s="15"/>
      <c r="C9" s="16"/>
      <c r="D9" s="17"/>
      <c r="E9" s="17"/>
      <c r="F9" s="17"/>
      <c r="G9" s="17"/>
      <c r="H9" s="18"/>
      <c r="I9" s="15"/>
      <c r="J9" s="16"/>
      <c r="K9" s="17"/>
      <c r="L9" s="17"/>
      <c r="M9" s="17"/>
      <c r="N9" s="17"/>
      <c r="O9" s="18"/>
      <c r="P9" s="15"/>
      <c r="Q9" s="16"/>
      <c r="R9" s="17"/>
      <c r="S9" s="17"/>
      <c r="T9" s="17"/>
      <c r="U9" s="17"/>
      <c r="V9" s="18"/>
      <c r="W9" s="15"/>
      <c r="X9" s="16"/>
      <c r="Y9" s="17"/>
      <c r="Z9" s="17"/>
      <c r="AA9" s="17"/>
      <c r="AB9" s="17"/>
      <c r="AC9" s="18"/>
      <c r="AD9" s="15"/>
      <c r="AE9" s="16"/>
      <c r="AF9" s="17"/>
      <c r="AG9" s="17"/>
      <c r="AH9" s="17"/>
      <c r="AI9" s="17"/>
      <c r="AJ9" s="18"/>
      <c r="AK9" s="15"/>
      <c r="AL9" s="16"/>
      <c r="AM9" s="17"/>
      <c r="AN9" s="17"/>
      <c r="AO9" s="17"/>
      <c r="AP9" s="17"/>
      <c r="AQ9" s="18"/>
      <c r="AR9" s="15"/>
      <c r="AS9" s="16"/>
      <c r="AT9" s="17"/>
      <c r="AU9" s="17"/>
      <c r="AV9" s="17"/>
      <c r="AW9" s="17"/>
      <c r="AX9" s="18"/>
      <c r="AY9" s="15"/>
      <c r="AZ9" s="16"/>
      <c r="BA9" s="17"/>
      <c r="BB9" s="17"/>
      <c r="BC9" s="17"/>
      <c r="BD9" s="17"/>
      <c r="BE9" s="18"/>
      <c r="BF9" s="15"/>
      <c r="BG9" s="16"/>
      <c r="BH9" s="17"/>
      <c r="BI9" s="17"/>
      <c r="BJ9" s="17"/>
      <c r="BK9" s="17"/>
      <c r="BL9" s="18"/>
      <c r="BM9" s="15"/>
      <c r="BN9" s="16"/>
      <c r="BO9" s="17"/>
      <c r="BP9" s="17"/>
      <c r="BQ9" s="17"/>
      <c r="BR9" s="17"/>
      <c r="BS9" s="18"/>
      <c r="BT9" s="15"/>
      <c r="BU9" s="16"/>
      <c r="BV9" s="17"/>
      <c r="BW9" s="17"/>
      <c r="BX9" s="17"/>
      <c r="BY9" s="17"/>
      <c r="BZ9" s="18"/>
      <c r="CA9" s="15"/>
      <c r="CB9" s="16"/>
      <c r="CC9" s="17"/>
      <c r="CD9" s="17"/>
      <c r="CE9" s="17"/>
      <c r="CF9" s="17"/>
      <c r="CG9" s="18"/>
      <c r="CH9" s="15"/>
      <c r="CI9" s="16"/>
      <c r="CJ9" s="17"/>
      <c r="CK9" s="17"/>
      <c r="CL9" s="17"/>
      <c r="CM9" s="17"/>
      <c r="CN9" s="18"/>
      <c r="CO9" s="15"/>
      <c r="CP9" s="16"/>
      <c r="CQ9" s="17"/>
      <c r="CR9" s="17"/>
      <c r="CS9" s="17"/>
      <c r="CT9" s="17"/>
      <c r="CU9" s="18"/>
      <c r="CV9" s="15"/>
      <c r="CW9" s="16"/>
      <c r="CX9" s="17"/>
      <c r="CY9" s="17"/>
      <c r="CZ9" s="17"/>
      <c r="DA9" s="17"/>
      <c r="DB9" s="18"/>
      <c r="DC9" s="15"/>
      <c r="DD9" s="16"/>
      <c r="DE9" s="17"/>
      <c r="DF9" s="17"/>
      <c r="DG9" s="17"/>
      <c r="DH9" s="17"/>
      <c r="DI9" s="18"/>
      <c r="DJ9" s="15"/>
      <c r="DK9" s="16"/>
      <c r="DL9" s="17"/>
      <c r="DM9" s="17"/>
      <c r="DN9" s="17"/>
      <c r="DO9" s="17"/>
      <c r="DP9" s="18"/>
      <c r="DQ9" s="15"/>
      <c r="DR9" s="16"/>
      <c r="DS9" s="17"/>
      <c r="DT9" s="17"/>
      <c r="DU9" s="17"/>
      <c r="DV9" s="17"/>
      <c r="DW9" s="18"/>
      <c r="DX9" s="15"/>
      <c r="DY9" s="16"/>
      <c r="DZ9" s="17"/>
      <c r="EA9" s="17"/>
      <c r="EB9" s="17"/>
      <c r="EC9" s="17"/>
      <c r="ED9" s="18"/>
      <c r="EE9" s="15"/>
      <c r="EF9" s="16"/>
      <c r="EG9" s="17"/>
      <c r="EH9" s="17"/>
      <c r="EI9" s="17"/>
      <c r="EJ9" s="17"/>
      <c r="EK9" s="18"/>
      <c r="EL9" s="15"/>
      <c r="EM9" s="16"/>
      <c r="EN9" s="17"/>
      <c r="EO9" s="17"/>
      <c r="EP9" s="17"/>
      <c r="EQ9" s="17"/>
      <c r="ER9" s="18"/>
      <c r="ES9" s="15"/>
      <c r="ET9" s="16"/>
      <c r="EU9" s="17"/>
      <c r="EV9" s="17"/>
      <c r="EW9" s="17"/>
      <c r="EX9" s="17"/>
      <c r="EY9" s="18"/>
      <c r="EZ9" s="15"/>
      <c r="FA9" s="16"/>
      <c r="FB9" s="17"/>
      <c r="FC9" s="17"/>
      <c r="FD9" s="17"/>
      <c r="FE9" s="17"/>
      <c r="FF9" s="18"/>
      <c r="FG9" s="15"/>
      <c r="FH9" s="16"/>
      <c r="FI9" s="17"/>
      <c r="FJ9" s="17"/>
      <c r="FK9" s="17"/>
      <c r="FL9" s="17"/>
      <c r="FM9" s="18"/>
      <c r="FN9" s="15"/>
      <c r="FO9" s="16"/>
      <c r="FP9" s="17"/>
      <c r="FQ9" s="17"/>
      <c r="FR9" s="17"/>
      <c r="FS9" s="17"/>
      <c r="FT9" s="18"/>
      <c r="FU9" s="15"/>
      <c r="FV9" s="16"/>
      <c r="FW9" s="17"/>
      <c r="FX9" s="17"/>
      <c r="FY9" s="17"/>
      <c r="FZ9" s="17"/>
      <c r="GA9" s="18"/>
      <c r="GB9" s="15"/>
      <c r="GC9" s="16"/>
      <c r="GD9" s="17"/>
      <c r="GE9" s="17"/>
      <c r="GF9" s="17"/>
      <c r="GG9" s="17"/>
      <c r="GH9" s="18"/>
      <c r="GI9" s="15"/>
      <c r="GJ9" s="16"/>
      <c r="GK9" s="17"/>
      <c r="GL9" s="17"/>
      <c r="GM9" s="17"/>
      <c r="GN9" s="17"/>
      <c r="GO9" s="18"/>
      <c r="GP9" s="15"/>
      <c r="GQ9" s="16"/>
      <c r="GR9" s="17"/>
      <c r="GS9" s="17"/>
      <c r="GT9" s="17"/>
      <c r="GU9" s="17"/>
      <c r="GV9" s="18"/>
      <c r="GW9" s="15"/>
      <c r="GX9" s="16"/>
      <c r="GY9" s="17"/>
      <c r="GZ9" s="17"/>
      <c r="HA9" s="17"/>
      <c r="HB9" s="17"/>
      <c r="HC9" s="18"/>
    </row>
    <row r="10" spans="1:211">
      <c r="A10" s="30" t="s">
        <v>34</v>
      </c>
      <c r="B10" s="15"/>
      <c r="C10" s="16"/>
      <c r="D10" s="17"/>
      <c r="E10" s="17"/>
      <c r="F10" s="17"/>
      <c r="G10" s="17"/>
      <c r="H10" s="18"/>
      <c r="I10" s="15"/>
      <c r="J10" s="16"/>
      <c r="K10" s="17"/>
      <c r="L10" s="17"/>
      <c r="M10" s="17"/>
      <c r="N10" s="17"/>
      <c r="O10" s="18"/>
      <c r="P10" s="15"/>
      <c r="Q10" s="16"/>
      <c r="R10" s="17"/>
      <c r="S10" s="17"/>
      <c r="T10" s="17"/>
      <c r="U10" s="17"/>
      <c r="V10" s="18"/>
      <c r="W10" s="15"/>
      <c r="X10" s="16"/>
      <c r="Y10" s="17"/>
      <c r="Z10" s="17"/>
      <c r="AA10" s="17"/>
      <c r="AB10" s="17"/>
      <c r="AC10" s="18"/>
      <c r="AD10" s="15"/>
      <c r="AE10" s="16"/>
      <c r="AF10" s="17"/>
      <c r="AG10" s="17"/>
      <c r="AH10" s="17"/>
      <c r="AI10" s="17"/>
      <c r="AJ10" s="18"/>
      <c r="AK10" s="15"/>
      <c r="AL10" s="16"/>
      <c r="AM10" s="17"/>
      <c r="AN10" s="17"/>
      <c r="AO10" s="17"/>
      <c r="AP10" s="17"/>
      <c r="AQ10" s="18"/>
      <c r="AR10" s="15"/>
      <c r="AS10" s="16"/>
      <c r="AT10" s="17"/>
      <c r="AU10" s="17"/>
      <c r="AV10" s="17"/>
      <c r="AW10" s="17"/>
      <c r="AX10" s="18"/>
      <c r="AY10" s="15"/>
      <c r="AZ10" s="16"/>
      <c r="BA10" s="17"/>
      <c r="BB10" s="17"/>
      <c r="BC10" s="17"/>
      <c r="BD10" s="17"/>
      <c r="BE10" s="18"/>
      <c r="BF10" s="15"/>
      <c r="BG10" s="16"/>
      <c r="BH10" s="17"/>
      <c r="BI10" s="17"/>
      <c r="BJ10" s="17"/>
      <c r="BK10" s="17"/>
      <c r="BL10" s="18"/>
      <c r="BM10" s="15"/>
      <c r="BN10" s="16"/>
      <c r="BO10" s="17"/>
      <c r="BP10" s="17"/>
      <c r="BQ10" s="17"/>
      <c r="BR10" s="17"/>
      <c r="BS10" s="18"/>
      <c r="BT10" s="15"/>
      <c r="BU10" s="16"/>
      <c r="BV10" s="17"/>
      <c r="BW10" s="17"/>
      <c r="BX10" s="17"/>
      <c r="BY10" s="17"/>
      <c r="BZ10" s="18"/>
      <c r="CA10" s="15"/>
      <c r="CB10" s="16"/>
      <c r="CC10" s="17"/>
      <c r="CD10" s="17"/>
      <c r="CE10" s="17"/>
      <c r="CF10" s="17"/>
      <c r="CG10" s="18"/>
      <c r="CH10" s="15"/>
      <c r="CI10" s="16"/>
      <c r="CJ10" s="17"/>
      <c r="CK10" s="17"/>
      <c r="CL10" s="17"/>
      <c r="CM10" s="17"/>
      <c r="CN10" s="18"/>
      <c r="CO10" s="15"/>
      <c r="CP10" s="16"/>
      <c r="CQ10" s="17"/>
      <c r="CR10" s="17"/>
      <c r="CS10" s="17"/>
      <c r="CT10" s="17"/>
      <c r="CU10" s="18"/>
      <c r="CV10" s="15"/>
      <c r="CW10" s="16"/>
      <c r="CX10" s="17"/>
      <c r="CY10" s="17"/>
      <c r="CZ10" s="17"/>
      <c r="DA10" s="17"/>
      <c r="DB10" s="18"/>
      <c r="DC10" s="15"/>
      <c r="DD10" s="16"/>
      <c r="DE10" s="17"/>
      <c r="DF10" s="17"/>
      <c r="DG10" s="17"/>
      <c r="DH10" s="17"/>
      <c r="DI10" s="18"/>
      <c r="DJ10" s="15"/>
      <c r="DK10" s="16"/>
      <c r="DL10" s="17"/>
      <c r="DM10" s="17"/>
      <c r="DN10" s="17"/>
      <c r="DO10" s="17"/>
      <c r="DP10" s="18"/>
      <c r="DQ10" s="15"/>
      <c r="DR10" s="16"/>
      <c r="DS10" s="17"/>
      <c r="DT10" s="17"/>
      <c r="DU10" s="17"/>
      <c r="DV10" s="17"/>
      <c r="DW10" s="18"/>
      <c r="DX10" s="15"/>
      <c r="DY10" s="16"/>
      <c r="DZ10" s="17"/>
      <c r="EA10" s="17"/>
      <c r="EB10" s="17"/>
      <c r="EC10" s="17"/>
      <c r="ED10" s="18"/>
      <c r="EE10" s="15"/>
      <c r="EF10" s="16"/>
      <c r="EG10" s="17"/>
      <c r="EH10" s="17"/>
      <c r="EI10" s="17"/>
      <c r="EJ10" s="17"/>
      <c r="EK10" s="18"/>
      <c r="EL10" s="15"/>
      <c r="EM10" s="16"/>
      <c r="EN10" s="17"/>
      <c r="EO10" s="17"/>
      <c r="EP10" s="17"/>
      <c r="EQ10" s="17"/>
      <c r="ER10" s="18"/>
      <c r="ES10" s="15"/>
      <c r="ET10" s="16"/>
      <c r="EU10" s="17"/>
      <c r="EV10" s="17"/>
      <c r="EW10" s="17"/>
      <c r="EX10" s="17"/>
      <c r="EY10" s="18"/>
      <c r="EZ10" s="15"/>
      <c r="FA10" s="16"/>
      <c r="FB10" s="17"/>
      <c r="FC10" s="17"/>
      <c r="FD10" s="17"/>
      <c r="FE10" s="17"/>
      <c r="FF10" s="18"/>
      <c r="FG10" s="15"/>
      <c r="FH10" s="16"/>
      <c r="FI10" s="17"/>
      <c r="FJ10" s="17"/>
      <c r="FK10" s="17"/>
      <c r="FL10" s="17"/>
      <c r="FM10" s="18"/>
      <c r="FN10" s="15"/>
      <c r="FO10" s="16"/>
      <c r="FP10" s="17"/>
      <c r="FQ10" s="17"/>
      <c r="FR10" s="17"/>
      <c r="FS10" s="17"/>
      <c r="FT10" s="18"/>
      <c r="FU10" s="15"/>
      <c r="FV10" s="16"/>
      <c r="FW10" s="17"/>
      <c r="FX10" s="17"/>
      <c r="FY10" s="17"/>
      <c r="FZ10" s="17"/>
      <c r="GA10" s="18"/>
      <c r="GB10" s="15"/>
      <c r="GC10" s="16"/>
      <c r="GD10" s="17"/>
      <c r="GE10" s="17"/>
      <c r="GF10" s="17"/>
      <c r="GG10" s="17"/>
      <c r="GH10" s="18"/>
      <c r="GI10" s="15"/>
      <c r="GJ10" s="16"/>
      <c r="GK10" s="17"/>
      <c r="GL10" s="17"/>
      <c r="GM10" s="17"/>
      <c r="GN10" s="17"/>
      <c r="GO10" s="18"/>
      <c r="GP10" s="15"/>
      <c r="GQ10" s="16"/>
      <c r="GR10" s="17"/>
      <c r="GS10" s="17"/>
      <c r="GT10" s="17"/>
      <c r="GU10" s="17"/>
      <c r="GV10" s="18"/>
      <c r="GW10" s="15"/>
      <c r="GX10" s="16"/>
      <c r="GY10" s="17"/>
      <c r="GZ10" s="17"/>
      <c r="HA10" s="17"/>
      <c r="HB10" s="17"/>
      <c r="HC10" s="18"/>
    </row>
    <row r="11" spans="1:211">
      <c r="A11" s="30" t="s">
        <v>35</v>
      </c>
      <c r="B11" s="15"/>
      <c r="C11" s="16"/>
      <c r="D11" s="17"/>
      <c r="E11" s="17"/>
      <c r="F11" s="17"/>
      <c r="G11" s="17"/>
      <c r="H11" s="18"/>
      <c r="I11" s="15"/>
      <c r="J11" s="16"/>
      <c r="K11" s="17"/>
      <c r="L11" s="17"/>
      <c r="M11" s="17"/>
      <c r="N11" s="17"/>
      <c r="O11" s="18"/>
      <c r="P11" s="15"/>
      <c r="Q11" s="16"/>
      <c r="R11" s="17"/>
      <c r="S11" s="17"/>
      <c r="T11" s="17"/>
      <c r="U11" s="17"/>
      <c r="V11" s="18"/>
      <c r="W11" s="15"/>
      <c r="X11" s="16"/>
      <c r="Y11" s="17"/>
      <c r="Z11" s="17"/>
      <c r="AA11" s="17"/>
      <c r="AB11" s="17"/>
      <c r="AC11" s="18"/>
      <c r="AD11" s="15"/>
      <c r="AE11" s="16"/>
      <c r="AF11" s="17"/>
      <c r="AG11" s="17"/>
      <c r="AH11" s="17"/>
      <c r="AI11" s="17"/>
      <c r="AJ11" s="18"/>
      <c r="AK11" s="15"/>
      <c r="AL11" s="16"/>
      <c r="AM11" s="17"/>
      <c r="AN11" s="17"/>
      <c r="AO11" s="17"/>
      <c r="AP11" s="17"/>
      <c r="AQ11" s="18"/>
      <c r="AR11" s="15"/>
      <c r="AS11" s="16"/>
      <c r="AT11" s="17"/>
      <c r="AU11" s="17"/>
      <c r="AV11" s="17"/>
      <c r="AW11" s="17"/>
      <c r="AX11" s="18"/>
      <c r="AY11" s="15"/>
      <c r="AZ11" s="16"/>
      <c r="BA11" s="17"/>
      <c r="BB11" s="17"/>
      <c r="BC11" s="17"/>
      <c r="BD11" s="17"/>
      <c r="BE11" s="18"/>
      <c r="BF11" s="15"/>
      <c r="BG11" s="16"/>
      <c r="BH11" s="17"/>
      <c r="BI11" s="17"/>
      <c r="BJ11" s="17"/>
      <c r="BK11" s="17"/>
      <c r="BL11" s="18"/>
      <c r="BM11" s="15"/>
      <c r="BN11" s="16"/>
      <c r="BO11" s="17"/>
      <c r="BP11" s="17"/>
      <c r="BQ11" s="17"/>
      <c r="BR11" s="17"/>
      <c r="BS11" s="18"/>
      <c r="BT11" s="15"/>
      <c r="BU11" s="16"/>
      <c r="BV11" s="17"/>
      <c r="BW11" s="17"/>
      <c r="BX11" s="17"/>
      <c r="BY11" s="17"/>
      <c r="BZ11" s="18"/>
      <c r="CA11" s="15"/>
      <c r="CB11" s="16"/>
      <c r="CC11" s="17"/>
      <c r="CD11" s="17"/>
      <c r="CE11" s="17"/>
      <c r="CF11" s="17"/>
      <c r="CG11" s="18"/>
      <c r="CH11" s="15"/>
      <c r="CI11" s="16"/>
      <c r="CJ11" s="17"/>
      <c r="CK11" s="17"/>
      <c r="CL11" s="17"/>
      <c r="CM11" s="17"/>
      <c r="CN11" s="18"/>
      <c r="CO11" s="15"/>
      <c r="CP11" s="16"/>
      <c r="CQ11" s="17"/>
      <c r="CR11" s="17"/>
      <c r="CS11" s="17"/>
      <c r="CT11" s="17"/>
      <c r="CU11" s="18"/>
      <c r="CV11" s="15"/>
      <c r="CW11" s="16"/>
      <c r="CX11" s="17"/>
      <c r="CY11" s="17"/>
      <c r="CZ11" s="17"/>
      <c r="DA11" s="17"/>
      <c r="DB11" s="18"/>
      <c r="DC11" s="15"/>
      <c r="DD11" s="16"/>
      <c r="DE11" s="17"/>
      <c r="DF11" s="17"/>
      <c r="DG11" s="17"/>
      <c r="DH11" s="17"/>
      <c r="DI11" s="18"/>
      <c r="DJ11" s="15"/>
      <c r="DK11" s="16"/>
      <c r="DL11" s="17"/>
      <c r="DM11" s="17"/>
      <c r="DN11" s="17"/>
      <c r="DO11" s="17"/>
      <c r="DP11" s="18"/>
      <c r="DQ11" s="15"/>
      <c r="DR11" s="16"/>
      <c r="DS11" s="17"/>
      <c r="DT11" s="17"/>
      <c r="DU11" s="17"/>
      <c r="DV11" s="17"/>
      <c r="DW11" s="18"/>
      <c r="DX11" s="15"/>
      <c r="DY11" s="16"/>
      <c r="DZ11" s="17"/>
      <c r="EA11" s="17"/>
      <c r="EB11" s="17"/>
      <c r="EC11" s="17"/>
      <c r="ED11" s="18"/>
      <c r="EE11" s="15"/>
      <c r="EF11" s="16"/>
      <c r="EG11" s="17"/>
      <c r="EH11" s="17"/>
      <c r="EI11" s="17"/>
      <c r="EJ11" s="17"/>
      <c r="EK11" s="18"/>
      <c r="EL11" s="15"/>
      <c r="EM11" s="16"/>
      <c r="EN11" s="17"/>
      <c r="EO11" s="17"/>
      <c r="EP11" s="17"/>
      <c r="EQ11" s="17"/>
      <c r="ER11" s="18"/>
      <c r="ES11" s="15"/>
      <c r="ET11" s="16"/>
      <c r="EU11" s="17"/>
      <c r="EV11" s="17"/>
      <c r="EW11" s="17"/>
      <c r="EX11" s="17"/>
      <c r="EY11" s="18"/>
      <c r="EZ11" s="15"/>
      <c r="FA11" s="16"/>
      <c r="FB11" s="17"/>
      <c r="FC11" s="17"/>
      <c r="FD11" s="17"/>
      <c r="FE11" s="17"/>
      <c r="FF11" s="18"/>
      <c r="FG11" s="15"/>
      <c r="FH11" s="16"/>
      <c r="FI11" s="17"/>
      <c r="FJ11" s="17"/>
      <c r="FK11" s="17"/>
      <c r="FL11" s="17"/>
      <c r="FM11" s="18"/>
      <c r="FN11" s="15"/>
      <c r="FO11" s="16"/>
      <c r="FP11" s="17"/>
      <c r="FQ11" s="17"/>
      <c r="FR11" s="17"/>
      <c r="FS11" s="17"/>
      <c r="FT11" s="18"/>
      <c r="FU11" s="15"/>
      <c r="FV11" s="16"/>
      <c r="FW11" s="17"/>
      <c r="FX11" s="17"/>
      <c r="FY11" s="17"/>
      <c r="FZ11" s="17"/>
      <c r="GA11" s="18"/>
      <c r="GB11" s="15"/>
      <c r="GC11" s="16"/>
      <c r="GD11" s="17"/>
      <c r="GE11" s="17"/>
      <c r="GF11" s="17"/>
      <c r="GG11" s="17"/>
      <c r="GH11" s="18"/>
      <c r="GI11" s="15"/>
      <c r="GJ11" s="16"/>
      <c r="GK11" s="17"/>
      <c r="GL11" s="17"/>
      <c r="GM11" s="17"/>
      <c r="GN11" s="17"/>
      <c r="GO11" s="18"/>
      <c r="GP11" s="15"/>
      <c r="GQ11" s="16"/>
      <c r="GR11" s="17"/>
      <c r="GS11" s="17"/>
      <c r="GT11" s="17"/>
      <c r="GU11" s="17"/>
      <c r="GV11" s="18"/>
      <c r="GW11" s="15"/>
      <c r="GX11" s="16"/>
      <c r="GY11" s="17"/>
      <c r="GZ11" s="17"/>
      <c r="HA11" s="17"/>
      <c r="HB11" s="17"/>
      <c r="HC11" s="18"/>
    </row>
    <row r="12" spans="1:211">
      <c r="A12" s="30" t="s">
        <v>36</v>
      </c>
      <c r="B12" s="15">
        <v>45238</v>
      </c>
      <c r="C12" s="16">
        <v>12.5</v>
      </c>
      <c r="D12" s="17">
        <v>11100</v>
      </c>
      <c r="E12" s="17">
        <v>2</v>
      </c>
      <c r="F12" s="17">
        <v>22200</v>
      </c>
      <c r="G12" s="17" t="s">
        <v>19</v>
      </c>
      <c r="H12" s="18"/>
      <c r="I12" s="15">
        <v>45239</v>
      </c>
      <c r="J12" s="16">
        <v>12.5</v>
      </c>
      <c r="K12" s="17">
        <v>11123</v>
      </c>
      <c r="L12" s="17">
        <v>2</v>
      </c>
      <c r="M12" s="17">
        <v>22246</v>
      </c>
      <c r="N12" s="17" t="s">
        <v>19</v>
      </c>
      <c r="O12" s="18"/>
      <c r="P12" s="15">
        <v>45240</v>
      </c>
      <c r="Q12" s="16">
        <v>12.5</v>
      </c>
      <c r="R12" s="17">
        <v>11160</v>
      </c>
      <c r="S12" s="17">
        <v>2</v>
      </c>
      <c r="T12" s="17">
        <v>22320</v>
      </c>
      <c r="U12" s="17" t="s">
        <v>19</v>
      </c>
      <c r="V12" s="18"/>
      <c r="W12" s="15">
        <v>45241</v>
      </c>
      <c r="X12" s="16">
        <v>7.5</v>
      </c>
      <c r="Y12" s="17">
        <v>6696</v>
      </c>
      <c r="Z12" s="17">
        <v>2</v>
      </c>
      <c r="AA12" s="17">
        <v>13392</v>
      </c>
      <c r="AB12" s="17" t="s">
        <v>19</v>
      </c>
      <c r="AC12" s="18"/>
      <c r="AD12" s="15">
        <v>45243</v>
      </c>
      <c r="AE12" s="16">
        <v>12.5</v>
      </c>
      <c r="AF12" s="17">
        <v>10640</v>
      </c>
      <c r="AG12" s="17">
        <v>2</v>
      </c>
      <c r="AH12" s="17">
        <v>21280</v>
      </c>
      <c r="AI12" s="17" t="s">
        <v>19</v>
      </c>
      <c r="AJ12" s="18"/>
      <c r="AK12" s="15">
        <v>45244</v>
      </c>
      <c r="AL12" s="16">
        <v>12.5</v>
      </c>
      <c r="AM12" s="17">
        <v>11462</v>
      </c>
      <c r="AN12" s="17">
        <v>2</v>
      </c>
      <c r="AO12" s="17">
        <v>22924</v>
      </c>
      <c r="AP12" s="17" t="s">
        <v>19</v>
      </c>
      <c r="AQ12" s="18"/>
      <c r="AR12" s="15">
        <v>45245</v>
      </c>
      <c r="AS12" s="16">
        <v>12.5</v>
      </c>
      <c r="AT12" s="17">
        <v>11528</v>
      </c>
      <c r="AU12" s="17">
        <v>2</v>
      </c>
      <c r="AV12" s="17">
        <v>23056</v>
      </c>
      <c r="AW12" s="17" t="s">
        <v>19</v>
      </c>
      <c r="AX12" s="18"/>
      <c r="AY12" s="15">
        <v>45246</v>
      </c>
      <c r="AZ12" s="16">
        <v>12.5</v>
      </c>
      <c r="BA12" s="17">
        <v>13391</v>
      </c>
      <c r="BB12" s="17">
        <v>2</v>
      </c>
      <c r="BC12" s="17">
        <v>26782</v>
      </c>
      <c r="BD12" s="17" t="s">
        <v>19</v>
      </c>
      <c r="BE12" s="18"/>
      <c r="BF12" s="15">
        <v>45247</v>
      </c>
      <c r="BG12" s="16">
        <v>12.5</v>
      </c>
      <c r="BH12" s="17">
        <v>13566</v>
      </c>
      <c r="BI12" s="17">
        <v>2</v>
      </c>
      <c r="BJ12" s="17">
        <v>27132</v>
      </c>
      <c r="BK12" s="17" t="s">
        <v>19</v>
      </c>
      <c r="BL12" s="18"/>
      <c r="BM12" s="15">
        <v>45248</v>
      </c>
      <c r="BN12" s="16">
        <v>7.5</v>
      </c>
      <c r="BO12" s="17">
        <v>8142</v>
      </c>
      <c r="BP12" s="17">
        <v>2</v>
      </c>
      <c r="BQ12" s="17">
        <v>16284</v>
      </c>
      <c r="BR12" s="17" t="s">
        <v>19</v>
      </c>
      <c r="BS12" s="18"/>
      <c r="BT12" s="15">
        <v>45250</v>
      </c>
      <c r="BU12" s="16">
        <v>12.5</v>
      </c>
      <c r="BV12" s="17">
        <v>10046</v>
      </c>
      <c r="BW12" s="17">
        <v>2</v>
      </c>
      <c r="BX12" s="17">
        <v>20092</v>
      </c>
      <c r="BY12" s="17" t="s">
        <v>19</v>
      </c>
      <c r="BZ12" s="18"/>
      <c r="CA12" s="15">
        <v>45251</v>
      </c>
      <c r="CB12" s="16">
        <v>12.5</v>
      </c>
      <c r="CC12" s="17">
        <v>12021</v>
      </c>
      <c r="CD12" s="17">
        <v>2</v>
      </c>
      <c r="CE12" s="17">
        <v>24042</v>
      </c>
      <c r="CF12" s="17" t="s">
        <v>19</v>
      </c>
      <c r="CG12" s="18"/>
      <c r="CH12" s="15">
        <v>45252</v>
      </c>
      <c r="CI12" s="16">
        <v>9</v>
      </c>
      <c r="CJ12" s="17">
        <v>8965</v>
      </c>
      <c r="CK12" s="17">
        <v>2</v>
      </c>
      <c r="CL12" s="17">
        <v>17930</v>
      </c>
      <c r="CM12" s="17" t="s">
        <v>19</v>
      </c>
      <c r="CN12" s="18"/>
      <c r="CO12" s="15">
        <v>45260</v>
      </c>
      <c r="CP12" s="16">
        <v>9</v>
      </c>
      <c r="CQ12" s="17">
        <v>7795</v>
      </c>
      <c r="CR12" s="17">
        <v>2</v>
      </c>
      <c r="CS12" s="17">
        <v>15590</v>
      </c>
      <c r="CT12" s="17" t="s">
        <v>19</v>
      </c>
      <c r="CU12" s="18"/>
      <c r="CV12" s="15"/>
      <c r="CW12" s="16"/>
      <c r="CX12" s="17"/>
      <c r="CY12" s="17"/>
      <c r="CZ12" s="17"/>
      <c r="DA12" s="17"/>
      <c r="DB12" s="18"/>
      <c r="DC12" s="15"/>
      <c r="DD12" s="16"/>
      <c r="DE12" s="17"/>
      <c r="DF12" s="17"/>
      <c r="DG12" s="17"/>
      <c r="DH12" s="17"/>
      <c r="DI12" s="18"/>
      <c r="DJ12" s="15"/>
      <c r="DK12" s="16"/>
      <c r="DL12" s="17"/>
      <c r="DM12" s="17"/>
      <c r="DN12" s="17"/>
      <c r="DO12" s="17"/>
      <c r="DP12" s="18"/>
      <c r="DQ12" s="15"/>
      <c r="DR12" s="16"/>
      <c r="DS12" s="17"/>
      <c r="DT12" s="17"/>
      <c r="DU12" s="17"/>
      <c r="DV12" s="17"/>
      <c r="DW12" s="18"/>
      <c r="DX12" s="15"/>
      <c r="DY12" s="16"/>
      <c r="DZ12" s="17"/>
      <c r="EA12" s="17"/>
      <c r="EB12" s="17"/>
      <c r="EC12" s="17"/>
      <c r="ED12" s="18"/>
      <c r="EE12" s="15"/>
      <c r="EF12" s="16"/>
      <c r="EG12" s="17"/>
      <c r="EH12" s="17"/>
      <c r="EI12" s="17"/>
      <c r="EJ12" s="17"/>
      <c r="EK12" s="18"/>
      <c r="EL12" s="15"/>
      <c r="EM12" s="16"/>
      <c r="EN12" s="17"/>
      <c r="EO12" s="17"/>
      <c r="EP12" s="17"/>
      <c r="EQ12" s="17"/>
      <c r="ER12" s="18"/>
      <c r="ES12" s="15"/>
      <c r="ET12" s="16"/>
      <c r="EU12" s="17"/>
      <c r="EV12" s="17"/>
      <c r="EW12" s="17"/>
      <c r="EX12" s="17"/>
      <c r="EY12" s="18"/>
      <c r="EZ12" s="15"/>
      <c r="FA12" s="16"/>
      <c r="FB12" s="17"/>
      <c r="FC12" s="17"/>
      <c r="FD12" s="17"/>
      <c r="FE12" s="17"/>
      <c r="FF12" s="18"/>
      <c r="FG12" s="15"/>
      <c r="FH12" s="16"/>
      <c r="FI12" s="17"/>
      <c r="FJ12" s="17"/>
      <c r="FK12" s="17"/>
      <c r="FL12" s="17"/>
      <c r="FM12" s="18"/>
      <c r="FN12" s="15"/>
      <c r="FO12" s="16"/>
      <c r="FP12" s="17"/>
      <c r="FQ12" s="17"/>
      <c r="FR12" s="17"/>
      <c r="FS12" s="17"/>
      <c r="FT12" s="18"/>
      <c r="FU12" s="15"/>
      <c r="FV12" s="16"/>
      <c r="FW12" s="17"/>
      <c r="FX12" s="17"/>
      <c r="FY12" s="17"/>
      <c r="FZ12" s="17"/>
      <c r="GA12" s="18"/>
      <c r="GB12" s="15"/>
      <c r="GC12" s="16"/>
      <c r="GD12" s="17"/>
      <c r="GE12" s="17"/>
      <c r="GF12" s="17"/>
      <c r="GG12" s="17"/>
      <c r="GH12" s="18"/>
      <c r="GI12" s="15"/>
      <c r="GJ12" s="16"/>
      <c r="GK12" s="17"/>
      <c r="GL12" s="17"/>
      <c r="GM12" s="17"/>
      <c r="GN12" s="17"/>
      <c r="GO12" s="18"/>
      <c r="GP12" s="15"/>
      <c r="GQ12" s="16"/>
      <c r="GR12" s="17"/>
      <c r="GS12" s="17"/>
      <c r="GT12" s="17"/>
      <c r="GU12" s="17"/>
      <c r="GV12" s="18"/>
      <c r="GW12" s="15"/>
      <c r="GX12" s="16"/>
      <c r="GY12" s="17"/>
      <c r="GZ12" s="17"/>
      <c r="HA12" s="17"/>
      <c r="HB12" s="17"/>
      <c r="HC12" s="18"/>
    </row>
    <row r="13" spans="1:211">
      <c r="A13" s="30" t="s">
        <v>37</v>
      </c>
      <c r="B13" s="15">
        <v>45238</v>
      </c>
      <c r="C13" s="16">
        <v>12.5</v>
      </c>
      <c r="D13" s="17">
        <v>14058</v>
      </c>
      <c r="E13" s="17">
        <v>2</v>
      </c>
      <c r="F13" s="17">
        <v>28116</v>
      </c>
      <c r="G13" s="17" t="s">
        <v>19</v>
      </c>
      <c r="H13" s="18"/>
      <c r="I13" s="15">
        <v>45239</v>
      </c>
      <c r="J13" s="16">
        <v>12.5</v>
      </c>
      <c r="K13" s="17">
        <v>14051</v>
      </c>
      <c r="L13" s="17">
        <v>2</v>
      </c>
      <c r="M13" s="17">
        <v>28102</v>
      </c>
      <c r="N13" s="17" t="s">
        <v>19</v>
      </c>
      <c r="O13" s="18"/>
      <c r="P13" s="15">
        <v>45240</v>
      </c>
      <c r="Q13" s="16">
        <v>12.5</v>
      </c>
      <c r="R13" s="17">
        <v>12013</v>
      </c>
      <c r="S13" s="17">
        <v>2</v>
      </c>
      <c r="T13" s="17">
        <v>24026</v>
      </c>
      <c r="U13" s="17" t="s">
        <v>19</v>
      </c>
      <c r="V13" s="18"/>
      <c r="W13" s="15">
        <v>45241</v>
      </c>
      <c r="X13" s="16">
        <v>7.5</v>
      </c>
      <c r="Y13" s="17">
        <v>8321</v>
      </c>
      <c r="Z13" s="17">
        <v>2</v>
      </c>
      <c r="AA13" s="17">
        <v>16642</v>
      </c>
      <c r="AB13" s="17" t="s">
        <v>19</v>
      </c>
      <c r="AC13" s="18"/>
      <c r="AD13" s="15">
        <v>45243</v>
      </c>
      <c r="AE13" s="16">
        <v>12.5</v>
      </c>
      <c r="AF13" s="17">
        <v>14236</v>
      </c>
      <c r="AG13" s="17">
        <v>2</v>
      </c>
      <c r="AH13" s="17">
        <v>28472</v>
      </c>
      <c r="AI13" s="17" t="s">
        <v>19</v>
      </c>
      <c r="AJ13" s="18"/>
      <c r="AK13" s="15">
        <v>45244</v>
      </c>
      <c r="AL13" s="16">
        <v>12.5</v>
      </c>
      <c r="AM13" s="17">
        <v>14090</v>
      </c>
      <c r="AN13" s="17">
        <v>2</v>
      </c>
      <c r="AO13" s="17">
        <v>28180</v>
      </c>
      <c r="AP13" s="17" t="s">
        <v>19</v>
      </c>
      <c r="AQ13" s="18"/>
      <c r="AR13" s="15">
        <v>45245</v>
      </c>
      <c r="AS13" s="16">
        <v>12.5</v>
      </c>
      <c r="AT13" s="17">
        <v>14179</v>
      </c>
      <c r="AU13" s="17">
        <v>2</v>
      </c>
      <c r="AV13" s="17">
        <v>28358</v>
      </c>
      <c r="AW13" s="17" t="s">
        <v>19</v>
      </c>
      <c r="AX13" s="18"/>
      <c r="AY13" s="15">
        <v>45246</v>
      </c>
      <c r="AZ13" s="16">
        <v>12.5</v>
      </c>
      <c r="BA13" s="17">
        <v>14273</v>
      </c>
      <c r="BB13" s="17">
        <v>2</v>
      </c>
      <c r="BC13" s="17">
        <v>28546</v>
      </c>
      <c r="BD13" s="17" t="s">
        <v>19</v>
      </c>
      <c r="BE13" s="18"/>
      <c r="BF13" s="15">
        <v>45247</v>
      </c>
      <c r="BG13" s="16">
        <v>12.5</v>
      </c>
      <c r="BH13" s="17">
        <v>14332</v>
      </c>
      <c r="BI13" s="17">
        <v>2</v>
      </c>
      <c r="BJ13" s="17">
        <v>28664</v>
      </c>
      <c r="BK13" s="17" t="s">
        <v>19</v>
      </c>
      <c r="BL13" s="18"/>
      <c r="BM13" s="15">
        <v>45248</v>
      </c>
      <c r="BN13" s="16">
        <v>7.5</v>
      </c>
      <c r="BO13" s="17">
        <v>8349</v>
      </c>
      <c r="BP13" s="17">
        <v>2</v>
      </c>
      <c r="BQ13" s="17">
        <v>16698</v>
      </c>
      <c r="BR13" s="17" t="s">
        <v>19</v>
      </c>
      <c r="BS13" s="18"/>
      <c r="BT13" s="15">
        <v>45250</v>
      </c>
      <c r="BU13" s="16">
        <v>12.5</v>
      </c>
      <c r="BV13" s="17">
        <v>14327</v>
      </c>
      <c r="BW13" s="17">
        <v>2</v>
      </c>
      <c r="BX13" s="17">
        <v>28654</v>
      </c>
      <c r="BY13" s="17" t="s">
        <v>19</v>
      </c>
      <c r="BZ13" s="18"/>
      <c r="CA13" s="15">
        <v>45251</v>
      </c>
      <c r="CB13" s="16">
        <v>12.5</v>
      </c>
      <c r="CC13" s="17">
        <v>13743</v>
      </c>
      <c r="CD13" s="17">
        <v>2</v>
      </c>
      <c r="CE13" s="17">
        <v>27486</v>
      </c>
      <c r="CF13" s="17" t="s">
        <v>19</v>
      </c>
      <c r="CG13" s="18"/>
      <c r="CH13" s="15">
        <v>45252</v>
      </c>
      <c r="CI13" s="16">
        <v>12.5</v>
      </c>
      <c r="CJ13" s="17">
        <v>14212</v>
      </c>
      <c r="CK13" s="17">
        <v>2</v>
      </c>
      <c r="CL13" s="17">
        <v>28424</v>
      </c>
      <c r="CM13" s="17" t="s">
        <v>19</v>
      </c>
      <c r="CN13" s="18"/>
      <c r="CO13" s="15">
        <v>45253</v>
      </c>
      <c r="CP13" s="16">
        <v>12.5</v>
      </c>
      <c r="CQ13" s="17">
        <v>14026</v>
      </c>
      <c r="CR13" s="17">
        <v>2</v>
      </c>
      <c r="CS13" s="17">
        <v>28052</v>
      </c>
      <c r="CT13" s="17" t="s">
        <v>19</v>
      </c>
      <c r="CU13" s="18"/>
      <c r="CV13" s="15">
        <v>45254</v>
      </c>
      <c r="CW13" s="16">
        <v>12.5</v>
      </c>
      <c r="CX13" s="17">
        <v>14208</v>
      </c>
      <c r="CY13" s="17">
        <v>2</v>
      </c>
      <c r="CZ13" s="17">
        <v>28416</v>
      </c>
      <c r="DA13" s="17" t="s">
        <v>19</v>
      </c>
      <c r="DB13" s="18"/>
      <c r="DC13" s="15">
        <v>45255</v>
      </c>
      <c r="DD13" s="16">
        <v>3</v>
      </c>
      <c r="DE13" s="17">
        <v>1389</v>
      </c>
      <c r="DF13" s="17">
        <v>2</v>
      </c>
      <c r="DG13" s="17">
        <v>2778</v>
      </c>
      <c r="DH13" s="17" t="s">
        <v>19</v>
      </c>
      <c r="DI13" s="18"/>
      <c r="DJ13" s="15"/>
      <c r="DK13" s="16"/>
      <c r="DL13" s="17"/>
      <c r="DM13" s="17"/>
      <c r="DN13" s="17"/>
      <c r="DO13" s="17"/>
      <c r="DP13" s="18"/>
      <c r="DQ13" s="15"/>
      <c r="DR13" s="16"/>
      <c r="DS13" s="17"/>
      <c r="DT13" s="17"/>
      <c r="DU13" s="17"/>
      <c r="DV13" s="17"/>
      <c r="DW13" s="18"/>
      <c r="DX13" s="15"/>
      <c r="DY13" s="16"/>
      <c r="DZ13" s="17"/>
      <c r="EA13" s="17"/>
      <c r="EB13" s="17"/>
      <c r="EC13" s="17"/>
      <c r="ED13" s="18"/>
      <c r="EE13" s="15"/>
      <c r="EF13" s="16"/>
      <c r="EG13" s="17"/>
      <c r="EH13" s="17"/>
      <c r="EI13" s="17"/>
      <c r="EJ13" s="17"/>
      <c r="EK13" s="18"/>
      <c r="EL13" s="15"/>
      <c r="EM13" s="16"/>
      <c r="EN13" s="17"/>
      <c r="EO13" s="17"/>
      <c r="EP13" s="17"/>
      <c r="EQ13" s="17"/>
      <c r="ER13" s="18"/>
      <c r="ES13" s="15"/>
      <c r="ET13" s="16"/>
      <c r="EU13" s="17"/>
      <c r="EV13" s="17"/>
      <c r="EW13" s="17"/>
      <c r="EX13" s="17"/>
      <c r="EY13" s="18"/>
      <c r="EZ13" s="15"/>
      <c r="FA13" s="16"/>
      <c r="FB13" s="17"/>
      <c r="FC13" s="17"/>
      <c r="FD13" s="17"/>
      <c r="FE13" s="17"/>
      <c r="FF13" s="18"/>
      <c r="FG13" s="15"/>
      <c r="FH13" s="16"/>
      <c r="FI13" s="17"/>
      <c r="FJ13" s="17"/>
      <c r="FK13" s="17"/>
      <c r="FL13" s="17"/>
      <c r="FM13" s="18"/>
      <c r="FN13" s="15"/>
      <c r="FO13" s="16"/>
      <c r="FP13" s="17"/>
      <c r="FQ13" s="17"/>
      <c r="FR13" s="17"/>
      <c r="FS13" s="17"/>
      <c r="FT13" s="18"/>
      <c r="FU13" s="15"/>
      <c r="FV13" s="16"/>
      <c r="FW13" s="17"/>
      <c r="FX13" s="17"/>
      <c r="FY13" s="17"/>
      <c r="FZ13" s="17"/>
      <c r="GA13" s="18"/>
      <c r="GB13" s="15"/>
      <c r="GC13" s="16"/>
      <c r="GD13" s="17"/>
      <c r="GE13" s="17"/>
      <c r="GF13" s="17"/>
      <c r="GG13" s="17"/>
      <c r="GH13" s="18"/>
      <c r="GI13" s="15"/>
      <c r="GJ13" s="16"/>
      <c r="GK13" s="17"/>
      <c r="GL13" s="17"/>
      <c r="GM13" s="17"/>
      <c r="GN13" s="17"/>
      <c r="GO13" s="18"/>
      <c r="GP13" s="15"/>
      <c r="GQ13" s="16"/>
      <c r="GR13" s="17"/>
      <c r="GS13" s="17"/>
      <c r="GT13" s="17"/>
      <c r="GU13" s="17"/>
      <c r="GV13" s="18"/>
      <c r="GW13" s="15"/>
      <c r="GX13" s="16"/>
      <c r="GY13" s="17"/>
      <c r="GZ13" s="17"/>
      <c r="HA13" s="17"/>
      <c r="HB13" s="17"/>
      <c r="HC13" s="18"/>
    </row>
    <row r="14" spans="1:211">
      <c r="A14" s="30" t="s">
        <v>38</v>
      </c>
      <c r="B14" s="15">
        <v>45238</v>
      </c>
      <c r="C14" s="16">
        <v>12.5</v>
      </c>
      <c r="D14" s="17">
        <v>14423</v>
      </c>
      <c r="E14" s="17">
        <v>2</v>
      </c>
      <c r="F14" s="17">
        <v>28846</v>
      </c>
      <c r="G14" s="17" t="s">
        <v>19</v>
      </c>
      <c r="H14" s="18"/>
      <c r="I14" s="15">
        <v>45239</v>
      </c>
      <c r="J14" s="16">
        <v>12.5</v>
      </c>
      <c r="K14" s="17">
        <v>14458</v>
      </c>
      <c r="L14" s="17">
        <v>2</v>
      </c>
      <c r="M14" s="17">
        <v>28916</v>
      </c>
      <c r="N14" s="17" t="s">
        <v>19</v>
      </c>
      <c r="O14" s="18"/>
      <c r="P14" s="15">
        <v>45240</v>
      </c>
      <c r="Q14" s="16">
        <v>12.5</v>
      </c>
      <c r="R14" s="17">
        <v>14108</v>
      </c>
      <c r="S14" s="17">
        <v>2</v>
      </c>
      <c r="T14" s="17">
        <v>28216</v>
      </c>
      <c r="U14" s="17" t="s">
        <v>19</v>
      </c>
      <c r="V14" s="18"/>
      <c r="W14" s="15">
        <v>45241</v>
      </c>
      <c r="X14" s="16">
        <v>7.5</v>
      </c>
      <c r="Y14" s="17">
        <v>8695</v>
      </c>
      <c r="Z14" s="17">
        <v>2</v>
      </c>
      <c r="AA14" s="17">
        <v>17390</v>
      </c>
      <c r="AB14" s="17" t="s">
        <v>19</v>
      </c>
      <c r="AC14" s="18"/>
      <c r="AD14" s="15">
        <v>45243</v>
      </c>
      <c r="AE14" s="16">
        <v>12.5</v>
      </c>
      <c r="AF14" s="17">
        <v>13960</v>
      </c>
      <c r="AG14" s="17">
        <v>2</v>
      </c>
      <c r="AH14" s="17">
        <v>27920</v>
      </c>
      <c r="AI14" s="17" t="s">
        <v>19</v>
      </c>
      <c r="AJ14" s="18"/>
      <c r="AK14" s="15">
        <v>45244</v>
      </c>
      <c r="AL14" s="16">
        <v>12.5</v>
      </c>
      <c r="AM14" s="17">
        <v>14529</v>
      </c>
      <c r="AN14" s="17">
        <v>2</v>
      </c>
      <c r="AO14" s="17">
        <v>29058</v>
      </c>
      <c r="AP14" s="17" t="s">
        <v>19</v>
      </c>
      <c r="AQ14" s="18"/>
      <c r="AR14" s="15">
        <v>45245</v>
      </c>
      <c r="AS14" s="16">
        <v>12.5</v>
      </c>
      <c r="AT14" s="17">
        <v>12611</v>
      </c>
      <c r="AU14" s="17">
        <v>2</v>
      </c>
      <c r="AV14" s="17">
        <v>25222</v>
      </c>
      <c r="AW14" s="17" t="s">
        <v>19</v>
      </c>
      <c r="AX14" s="18"/>
      <c r="AY14" s="15">
        <v>45246</v>
      </c>
      <c r="AZ14" s="16">
        <v>12.5</v>
      </c>
      <c r="BA14" s="17">
        <v>14432</v>
      </c>
      <c r="BB14" s="17">
        <v>2</v>
      </c>
      <c r="BC14" s="17">
        <v>28864</v>
      </c>
      <c r="BD14" s="17" t="s">
        <v>19</v>
      </c>
      <c r="BE14" s="18"/>
      <c r="BF14" s="15">
        <v>45247</v>
      </c>
      <c r="BG14" s="16">
        <v>12.5</v>
      </c>
      <c r="BH14" s="17">
        <v>14422</v>
      </c>
      <c r="BI14" s="17">
        <v>2</v>
      </c>
      <c r="BJ14" s="17">
        <v>28844</v>
      </c>
      <c r="BK14" s="17" t="s">
        <v>19</v>
      </c>
      <c r="BL14" s="18"/>
      <c r="BM14" s="15">
        <v>45248</v>
      </c>
      <c r="BN14" s="16">
        <v>7.5</v>
      </c>
      <c r="BO14" s="17">
        <v>8523</v>
      </c>
      <c r="BP14" s="17">
        <v>2</v>
      </c>
      <c r="BQ14" s="17">
        <v>17046</v>
      </c>
      <c r="BR14" s="17" t="s">
        <v>19</v>
      </c>
      <c r="BS14" s="18"/>
      <c r="BT14" s="15">
        <v>45250</v>
      </c>
      <c r="BU14" s="16">
        <v>12.5</v>
      </c>
      <c r="BV14" s="17">
        <v>14247</v>
      </c>
      <c r="BW14" s="17">
        <v>2</v>
      </c>
      <c r="BX14" s="17">
        <v>28494</v>
      </c>
      <c r="BY14" s="17" t="s">
        <v>19</v>
      </c>
      <c r="BZ14" s="18"/>
      <c r="CA14" s="15">
        <v>45251</v>
      </c>
      <c r="CB14" s="16">
        <v>12.5</v>
      </c>
      <c r="CC14" s="17">
        <v>14195</v>
      </c>
      <c r="CD14" s="17">
        <v>2</v>
      </c>
      <c r="CE14" s="17">
        <v>28390</v>
      </c>
      <c r="CF14" s="17" t="s">
        <v>19</v>
      </c>
      <c r="CG14" s="18"/>
      <c r="CH14" s="15">
        <v>45252</v>
      </c>
      <c r="CI14" s="16">
        <v>12.5</v>
      </c>
      <c r="CJ14" s="17">
        <v>14079</v>
      </c>
      <c r="CK14" s="17">
        <v>2</v>
      </c>
      <c r="CL14" s="17">
        <v>28158</v>
      </c>
      <c r="CM14" s="17" t="s">
        <v>19</v>
      </c>
      <c r="CN14" s="18"/>
      <c r="CO14" s="15">
        <v>45253</v>
      </c>
      <c r="CP14" s="16">
        <v>12.5</v>
      </c>
      <c r="CQ14" s="17">
        <v>14058</v>
      </c>
      <c r="CR14" s="17">
        <v>2</v>
      </c>
      <c r="CS14" s="17">
        <v>28116</v>
      </c>
      <c r="CT14" s="17" t="s">
        <v>19</v>
      </c>
      <c r="CU14" s="18"/>
      <c r="CV14" s="15">
        <v>45254</v>
      </c>
      <c r="CW14" s="16">
        <v>12.5</v>
      </c>
      <c r="CX14" s="17">
        <v>13756</v>
      </c>
      <c r="CY14" s="17">
        <v>2</v>
      </c>
      <c r="CZ14" s="17">
        <v>27512</v>
      </c>
      <c r="DA14" s="17" t="s">
        <v>19</v>
      </c>
      <c r="DB14" s="18"/>
      <c r="DC14" s="15">
        <v>45255</v>
      </c>
      <c r="DD14" s="16">
        <v>7.5</v>
      </c>
      <c r="DE14" s="17">
        <v>8561</v>
      </c>
      <c r="DF14" s="17">
        <v>2</v>
      </c>
      <c r="DG14" s="17">
        <v>17122</v>
      </c>
      <c r="DH14" s="17" t="s">
        <v>19</v>
      </c>
      <c r="DI14" s="18"/>
      <c r="DJ14" s="15">
        <v>45257</v>
      </c>
      <c r="DK14" s="16">
        <v>12.5</v>
      </c>
      <c r="DL14" s="17">
        <v>14173</v>
      </c>
      <c r="DM14" s="17">
        <v>2</v>
      </c>
      <c r="DN14" s="17">
        <v>28346</v>
      </c>
      <c r="DO14" s="17" t="s">
        <v>19</v>
      </c>
      <c r="DP14" s="18"/>
      <c r="DQ14" s="15">
        <v>45258</v>
      </c>
      <c r="DR14" s="16">
        <v>12.5</v>
      </c>
      <c r="DS14" s="17">
        <v>14555</v>
      </c>
      <c r="DT14" s="17">
        <v>2</v>
      </c>
      <c r="DU14" s="17">
        <v>29110</v>
      </c>
      <c r="DV14" s="17" t="s">
        <v>19</v>
      </c>
      <c r="DW14" s="18"/>
      <c r="DX14" s="15">
        <v>45259</v>
      </c>
      <c r="DY14" s="16">
        <v>7</v>
      </c>
      <c r="DZ14" s="17">
        <v>7275</v>
      </c>
      <c r="EA14" s="17">
        <v>2</v>
      </c>
      <c r="EB14" s="17">
        <v>14550</v>
      </c>
      <c r="EC14" s="17" t="s">
        <v>19</v>
      </c>
      <c r="ED14" s="18"/>
      <c r="EE14" s="15">
        <v>45260</v>
      </c>
      <c r="EF14" s="16">
        <v>12.5</v>
      </c>
      <c r="EG14" s="17">
        <v>14920</v>
      </c>
      <c r="EH14" s="17">
        <v>2</v>
      </c>
      <c r="EI14" s="17">
        <v>29840</v>
      </c>
      <c r="EJ14" s="17" t="s">
        <v>19</v>
      </c>
      <c r="EK14" s="18"/>
      <c r="EL14" s="15"/>
      <c r="EM14" s="16"/>
      <c r="EN14" s="17"/>
      <c r="EO14" s="17"/>
      <c r="EP14" s="17"/>
      <c r="EQ14" s="17"/>
      <c r="ER14" s="18"/>
      <c r="ES14" s="15"/>
      <c r="ET14" s="16"/>
      <c r="EU14" s="17"/>
      <c r="EV14" s="17"/>
      <c r="EW14" s="17"/>
      <c r="EX14" s="17"/>
      <c r="EY14" s="18"/>
      <c r="EZ14" s="15"/>
      <c r="FA14" s="16"/>
      <c r="FB14" s="17"/>
      <c r="FC14" s="17"/>
      <c r="FD14" s="17"/>
      <c r="FE14" s="17"/>
      <c r="FF14" s="18"/>
      <c r="FG14" s="15"/>
      <c r="FH14" s="16"/>
      <c r="FI14" s="17"/>
      <c r="FJ14" s="17"/>
      <c r="FK14" s="17"/>
      <c r="FL14" s="17"/>
      <c r="FM14" s="18"/>
      <c r="FN14" s="15"/>
      <c r="FO14" s="16"/>
      <c r="FP14" s="17"/>
      <c r="FQ14" s="17"/>
      <c r="FR14" s="17"/>
      <c r="FS14" s="17"/>
      <c r="FT14" s="18"/>
      <c r="FU14" s="15"/>
      <c r="FV14" s="16"/>
      <c r="FW14" s="17"/>
      <c r="FX14" s="17"/>
      <c r="FY14" s="17"/>
      <c r="FZ14" s="17"/>
      <c r="GA14" s="18"/>
      <c r="GB14" s="15"/>
      <c r="GC14" s="16"/>
      <c r="GD14" s="17"/>
      <c r="GE14" s="17"/>
      <c r="GF14" s="17"/>
      <c r="GG14" s="17"/>
      <c r="GH14" s="18"/>
      <c r="GI14" s="15"/>
      <c r="GJ14" s="16"/>
      <c r="GK14" s="17"/>
      <c r="GL14" s="17"/>
      <c r="GM14" s="17"/>
      <c r="GN14" s="17"/>
      <c r="GO14" s="18"/>
      <c r="GP14" s="15"/>
      <c r="GQ14" s="16"/>
      <c r="GR14" s="17"/>
      <c r="GS14" s="17"/>
      <c r="GT14" s="17"/>
      <c r="GU14" s="17"/>
      <c r="GV14" s="18"/>
      <c r="GW14" s="15"/>
      <c r="GX14" s="16"/>
      <c r="GY14" s="17"/>
      <c r="GZ14" s="17"/>
      <c r="HA14" s="17"/>
      <c r="HB14" s="17"/>
      <c r="HC14" s="18"/>
    </row>
    <row r="15" spans="1:211">
      <c r="A15" s="30" t="s">
        <v>39</v>
      </c>
      <c r="B15" s="15"/>
      <c r="C15" s="16"/>
      <c r="D15" s="17"/>
      <c r="E15" s="17"/>
      <c r="F15" s="17"/>
      <c r="G15" s="17"/>
      <c r="H15" s="18"/>
      <c r="I15" s="15"/>
      <c r="J15" s="16"/>
      <c r="K15" s="17"/>
      <c r="L15" s="17"/>
      <c r="M15" s="17"/>
      <c r="N15" s="17"/>
      <c r="O15" s="18"/>
      <c r="P15" s="15"/>
      <c r="Q15" s="16"/>
      <c r="R15" s="17"/>
      <c r="S15" s="17"/>
      <c r="T15" s="17"/>
      <c r="U15" s="17"/>
      <c r="V15" s="18"/>
      <c r="W15" s="15"/>
      <c r="X15" s="16"/>
      <c r="Y15" s="17"/>
      <c r="Z15" s="17"/>
      <c r="AA15" s="17"/>
      <c r="AB15" s="17"/>
      <c r="AC15" s="18"/>
      <c r="AD15" s="15"/>
      <c r="AE15" s="16"/>
      <c r="AF15" s="17"/>
      <c r="AG15" s="17"/>
      <c r="AH15" s="17"/>
      <c r="AI15" s="17"/>
      <c r="AJ15" s="18"/>
      <c r="AK15" s="15"/>
      <c r="AL15" s="16"/>
      <c r="AM15" s="17"/>
      <c r="AN15" s="17"/>
      <c r="AO15" s="17"/>
      <c r="AP15" s="17"/>
      <c r="AQ15" s="18"/>
      <c r="AR15" s="15"/>
      <c r="AS15" s="16"/>
      <c r="AT15" s="17"/>
      <c r="AU15" s="17"/>
      <c r="AV15" s="17"/>
      <c r="AW15" s="17"/>
      <c r="AX15" s="18"/>
      <c r="AY15" s="15"/>
      <c r="AZ15" s="16"/>
      <c r="BA15" s="17"/>
      <c r="BB15" s="17"/>
      <c r="BC15" s="17"/>
      <c r="BD15" s="17"/>
      <c r="BE15" s="18"/>
      <c r="BF15" s="15"/>
      <c r="BG15" s="16"/>
      <c r="BH15" s="17"/>
      <c r="BI15" s="17"/>
      <c r="BJ15" s="17"/>
      <c r="BK15" s="17"/>
      <c r="BL15" s="18"/>
      <c r="BM15" s="15"/>
      <c r="BN15" s="16"/>
      <c r="BO15" s="17"/>
      <c r="BP15" s="17"/>
      <c r="BQ15" s="17"/>
      <c r="BR15" s="17"/>
      <c r="BS15" s="18"/>
      <c r="BT15" s="15"/>
      <c r="BU15" s="16"/>
      <c r="BV15" s="17"/>
      <c r="BW15" s="17"/>
      <c r="BX15" s="17"/>
      <c r="BY15" s="17"/>
      <c r="BZ15" s="18"/>
      <c r="CA15" s="15"/>
      <c r="CB15" s="16"/>
      <c r="CC15" s="17"/>
      <c r="CD15" s="17"/>
      <c r="CE15" s="17"/>
      <c r="CF15" s="17"/>
      <c r="CG15" s="18"/>
      <c r="CH15" s="15"/>
      <c r="CI15" s="16"/>
      <c r="CJ15" s="17"/>
      <c r="CK15" s="17"/>
      <c r="CL15" s="17"/>
      <c r="CM15" s="17"/>
      <c r="CN15" s="18"/>
      <c r="CO15" s="15"/>
      <c r="CP15" s="16"/>
      <c r="CQ15" s="17"/>
      <c r="CR15" s="17"/>
      <c r="CS15" s="17"/>
      <c r="CT15" s="17"/>
      <c r="CU15" s="18"/>
      <c r="CV15" s="15"/>
      <c r="CW15" s="16"/>
      <c r="CX15" s="17"/>
      <c r="CY15" s="17"/>
      <c r="CZ15" s="17"/>
      <c r="DA15" s="17"/>
      <c r="DB15" s="18"/>
      <c r="DC15" s="15"/>
      <c r="DD15" s="16"/>
      <c r="DE15" s="17"/>
      <c r="DF15" s="17"/>
      <c r="DG15" s="17"/>
      <c r="DH15" s="17"/>
      <c r="DI15" s="18"/>
      <c r="DJ15" s="15"/>
      <c r="DK15" s="16"/>
      <c r="DL15" s="17"/>
      <c r="DM15" s="17"/>
      <c r="DN15" s="17"/>
      <c r="DO15" s="17"/>
      <c r="DP15" s="18"/>
      <c r="DQ15" s="15"/>
      <c r="DR15" s="16"/>
      <c r="DS15" s="17"/>
      <c r="DT15" s="17"/>
      <c r="DU15" s="17"/>
      <c r="DV15" s="17"/>
      <c r="DW15" s="18"/>
      <c r="DX15" s="15"/>
      <c r="DY15" s="16"/>
      <c r="DZ15" s="17"/>
      <c r="EA15" s="17"/>
      <c r="EB15" s="17"/>
      <c r="EC15" s="17"/>
      <c r="ED15" s="18"/>
      <c r="EE15" s="15"/>
      <c r="EF15" s="16"/>
      <c r="EG15" s="17"/>
      <c r="EH15" s="17"/>
      <c r="EI15" s="17"/>
      <c r="EJ15" s="17"/>
      <c r="EK15" s="18"/>
      <c r="EL15" s="15"/>
      <c r="EM15" s="16"/>
      <c r="EN15" s="17"/>
      <c r="EO15" s="17"/>
      <c r="EP15" s="17"/>
      <c r="EQ15" s="17"/>
      <c r="ER15" s="18"/>
      <c r="ES15" s="15"/>
      <c r="ET15" s="16"/>
      <c r="EU15" s="17"/>
      <c r="EV15" s="17"/>
      <c r="EW15" s="17"/>
      <c r="EX15" s="17"/>
      <c r="EY15" s="18"/>
      <c r="EZ15" s="15"/>
      <c r="FA15" s="16"/>
      <c r="FB15" s="17"/>
      <c r="FC15" s="17"/>
      <c r="FD15" s="17"/>
      <c r="FE15" s="17"/>
      <c r="FF15" s="18"/>
      <c r="FG15" s="15"/>
      <c r="FH15" s="16"/>
      <c r="FI15" s="17"/>
      <c r="FJ15" s="17"/>
      <c r="FK15" s="17"/>
      <c r="FL15" s="17"/>
      <c r="FM15" s="18"/>
      <c r="FN15" s="15"/>
      <c r="FO15" s="16"/>
      <c r="FP15" s="17"/>
      <c r="FQ15" s="17"/>
      <c r="FR15" s="17"/>
      <c r="FS15" s="17"/>
      <c r="FT15" s="18"/>
      <c r="FU15" s="15"/>
      <c r="FV15" s="16"/>
      <c r="FW15" s="17"/>
      <c r="FX15" s="17"/>
      <c r="FY15" s="17"/>
      <c r="FZ15" s="17"/>
      <c r="GA15" s="18"/>
      <c r="GB15" s="15"/>
      <c r="GC15" s="16"/>
      <c r="GD15" s="17"/>
      <c r="GE15" s="17"/>
      <c r="GF15" s="17"/>
      <c r="GG15" s="17"/>
      <c r="GH15" s="18"/>
      <c r="GI15" s="15"/>
      <c r="GJ15" s="16"/>
      <c r="GK15" s="17"/>
      <c r="GL15" s="17"/>
      <c r="GM15" s="17"/>
      <c r="GN15" s="17"/>
      <c r="GO15" s="18"/>
      <c r="GP15" s="15"/>
      <c r="GQ15" s="16"/>
      <c r="GR15" s="17"/>
      <c r="GS15" s="17"/>
      <c r="GT15" s="17"/>
      <c r="GU15" s="17"/>
      <c r="GV15" s="18"/>
      <c r="GW15" s="15"/>
      <c r="GX15" s="16"/>
      <c r="GY15" s="17"/>
      <c r="GZ15" s="17"/>
      <c r="HA15" s="17"/>
      <c r="HB15" s="17"/>
      <c r="HC15" s="18"/>
    </row>
    <row r="16" spans="1:211">
      <c r="A16" s="30" t="s">
        <v>40</v>
      </c>
      <c r="B16" s="15"/>
      <c r="C16" s="16"/>
      <c r="D16" s="17"/>
      <c r="E16" s="17"/>
      <c r="F16" s="17"/>
      <c r="G16" s="17"/>
      <c r="H16" s="18"/>
      <c r="I16" s="15"/>
      <c r="J16" s="16"/>
      <c r="K16" s="17"/>
      <c r="L16" s="17"/>
      <c r="M16" s="17"/>
      <c r="N16" s="17"/>
      <c r="O16" s="18"/>
      <c r="P16" s="15"/>
      <c r="Q16" s="16"/>
      <c r="R16" s="17"/>
      <c r="S16" s="17"/>
      <c r="T16" s="17"/>
      <c r="U16" s="17"/>
      <c r="V16" s="18"/>
      <c r="W16" s="15"/>
      <c r="X16" s="16"/>
      <c r="Y16" s="17"/>
      <c r="Z16" s="17"/>
      <c r="AA16" s="17"/>
      <c r="AB16" s="17"/>
      <c r="AC16" s="18"/>
      <c r="AD16" s="15"/>
      <c r="AE16" s="16"/>
      <c r="AF16" s="17"/>
      <c r="AG16" s="17"/>
      <c r="AH16" s="17"/>
      <c r="AI16" s="17"/>
      <c r="AJ16" s="18"/>
      <c r="AK16" s="15"/>
      <c r="AL16" s="16"/>
      <c r="AM16" s="17"/>
      <c r="AN16" s="17"/>
      <c r="AO16" s="17"/>
      <c r="AP16" s="17"/>
      <c r="AQ16" s="18"/>
      <c r="AR16" s="15"/>
      <c r="AS16" s="16"/>
      <c r="AT16" s="17"/>
      <c r="AU16" s="17"/>
      <c r="AV16" s="17"/>
      <c r="AW16" s="17"/>
      <c r="AX16" s="18"/>
      <c r="AY16" s="15"/>
      <c r="AZ16" s="16"/>
      <c r="BA16" s="17"/>
      <c r="BB16" s="17"/>
      <c r="BC16" s="17"/>
      <c r="BD16" s="17"/>
      <c r="BE16" s="18"/>
      <c r="BF16" s="15"/>
      <c r="BG16" s="16"/>
      <c r="BH16" s="17"/>
      <c r="BI16" s="17"/>
      <c r="BJ16" s="17"/>
      <c r="BK16" s="17"/>
      <c r="BL16" s="18"/>
      <c r="BM16" s="15"/>
      <c r="BN16" s="16"/>
      <c r="BO16" s="17"/>
      <c r="BP16" s="17"/>
      <c r="BQ16" s="17"/>
      <c r="BR16" s="17"/>
      <c r="BS16" s="18"/>
      <c r="BT16" s="15"/>
      <c r="BU16" s="16"/>
      <c r="BV16" s="17"/>
      <c r="BW16" s="17"/>
      <c r="BX16" s="17"/>
      <c r="BY16" s="17"/>
      <c r="BZ16" s="18"/>
      <c r="CA16" s="15"/>
      <c r="CB16" s="16"/>
      <c r="CC16" s="17"/>
      <c r="CD16" s="17"/>
      <c r="CE16" s="17"/>
      <c r="CF16" s="17"/>
      <c r="CG16" s="18"/>
      <c r="CH16" s="15"/>
      <c r="CI16" s="16"/>
      <c r="CJ16" s="17"/>
      <c r="CK16" s="17"/>
      <c r="CL16" s="17"/>
      <c r="CM16" s="17"/>
      <c r="CN16" s="18"/>
      <c r="CO16" s="15"/>
      <c r="CP16" s="16"/>
      <c r="CQ16" s="17"/>
      <c r="CR16" s="17"/>
      <c r="CS16" s="17"/>
      <c r="CT16" s="17"/>
      <c r="CU16" s="18"/>
      <c r="CV16" s="15"/>
      <c r="CW16" s="16"/>
      <c r="CX16" s="17"/>
      <c r="CY16" s="17"/>
      <c r="CZ16" s="17"/>
      <c r="DA16" s="17"/>
      <c r="DB16" s="18"/>
      <c r="DC16" s="15"/>
      <c r="DD16" s="16"/>
      <c r="DE16" s="17"/>
      <c r="DF16" s="17"/>
      <c r="DG16" s="17"/>
      <c r="DH16" s="17"/>
      <c r="DI16" s="18"/>
      <c r="DJ16" s="15"/>
      <c r="DK16" s="16"/>
      <c r="DL16" s="17"/>
      <c r="DM16" s="17"/>
      <c r="DN16" s="17"/>
      <c r="DO16" s="17"/>
      <c r="DP16" s="18"/>
      <c r="DQ16" s="15"/>
      <c r="DR16" s="16"/>
      <c r="DS16" s="17"/>
      <c r="DT16" s="17"/>
      <c r="DU16" s="17"/>
      <c r="DV16" s="17"/>
      <c r="DW16" s="18"/>
      <c r="DX16" s="15"/>
      <c r="DY16" s="16"/>
      <c r="DZ16" s="17"/>
      <c r="EA16" s="17"/>
      <c r="EB16" s="17"/>
      <c r="EC16" s="17"/>
      <c r="ED16" s="18"/>
      <c r="EE16" s="15"/>
      <c r="EF16" s="16"/>
      <c r="EG16" s="17"/>
      <c r="EH16" s="17"/>
      <c r="EI16" s="17"/>
      <c r="EJ16" s="17"/>
      <c r="EK16" s="18"/>
      <c r="EL16" s="15"/>
      <c r="EM16" s="16"/>
      <c r="EN16" s="17"/>
      <c r="EO16" s="17"/>
      <c r="EP16" s="17"/>
      <c r="EQ16" s="17"/>
      <c r="ER16" s="18"/>
      <c r="ES16" s="15"/>
      <c r="ET16" s="16"/>
      <c r="EU16" s="17"/>
      <c r="EV16" s="17"/>
      <c r="EW16" s="17"/>
      <c r="EX16" s="17"/>
      <c r="EY16" s="18"/>
      <c r="EZ16" s="15"/>
      <c r="FA16" s="16"/>
      <c r="FB16" s="17"/>
      <c r="FC16" s="17"/>
      <c r="FD16" s="17"/>
      <c r="FE16" s="17"/>
      <c r="FF16" s="18"/>
      <c r="FG16" s="15"/>
      <c r="FH16" s="16"/>
      <c r="FI16" s="17"/>
      <c r="FJ16" s="17"/>
      <c r="FK16" s="17"/>
      <c r="FL16" s="17"/>
      <c r="FM16" s="18"/>
      <c r="FN16" s="15"/>
      <c r="FO16" s="16"/>
      <c r="FP16" s="17"/>
      <c r="FQ16" s="17"/>
      <c r="FR16" s="17"/>
      <c r="FS16" s="17"/>
      <c r="FT16" s="18"/>
      <c r="FU16" s="15"/>
      <c r="FV16" s="16"/>
      <c r="FW16" s="17"/>
      <c r="FX16" s="17"/>
      <c r="FY16" s="17"/>
      <c r="FZ16" s="17"/>
      <c r="GA16" s="18"/>
      <c r="GB16" s="15"/>
      <c r="GC16" s="16"/>
      <c r="GD16" s="17"/>
      <c r="GE16" s="17"/>
      <c r="GF16" s="17"/>
      <c r="GG16" s="17"/>
      <c r="GH16" s="18"/>
      <c r="GI16" s="15"/>
      <c r="GJ16" s="16"/>
      <c r="GK16" s="17"/>
      <c r="GL16" s="17"/>
      <c r="GM16" s="17"/>
      <c r="GN16" s="17"/>
      <c r="GO16" s="18"/>
      <c r="GP16" s="15"/>
      <c r="GQ16" s="16"/>
      <c r="GR16" s="17"/>
      <c r="GS16" s="17"/>
      <c r="GT16" s="17"/>
      <c r="GU16" s="17"/>
      <c r="GV16" s="18"/>
      <c r="GW16" s="15"/>
      <c r="GX16" s="16"/>
      <c r="GY16" s="17"/>
      <c r="GZ16" s="17"/>
      <c r="HA16" s="17"/>
      <c r="HB16" s="17"/>
      <c r="HC16" s="18"/>
    </row>
    <row r="17" spans="1:211">
      <c r="A17" s="30" t="s">
        <v>41</v>
      </c>
      <c r="B17" s="15"/>
      <c r="C17" s="16"/>
      <c r="D17" s="17"/>
      <c r="E17" s="17"/>
      <c r="F17" s="17"/>
      <c r="G17" s="17"/>
      <c r="H17" s="18"/>
      <c r="I17" s="15"/>
      <c r="J17" s="16"/>
      <c r="K17" s="17"/>
      <c r="L17" s="17"/>
      <c r="M17" s="17"/>
      <c r="N17" s="17"/>
      <c r="O17" s="18"/>
      <c r="P17" s="15"/>
      <c r="Q17" s="16"/>
      <c r="R17" s="17"/>
      <c r="S17" s="17"/>
      <c r="T17" s="17"/>
      <c r="U17" s="17"/>
      <c r="V17" s="18"/>
      <c r="W17" s="15"/>
      <c r="X17" s="16"/>
      <c r="Y17" s="17"/>
      <c r="Z17" s="17"/>
      <c r="AA17" s="17"/>
      <c r="AB17" s="17"/>
      <c r="AC17" s="18"/>
      <c r="AD17" s="15"/>
      <c r="AE17" s="16"/>
      <c r="AF17" s="17"/>
      <c r="AG17" s="17"/>
      <c r="AH17" s="17"/>
      <c r="AI17" s="17"/>
      <c r="AJ17" s="18"/>
      <c r="AK17" s="15"/>
      <c r="AL17" s="16"/>
      <c r="AM17" s="17"/>
      <c r="AN17" s="17"/>
      <c r="AO17" s="17"/>
      <c r="AP17" s="17"/>
      <c r="AQ17" s="18"/>
      <c r="AR17" s="15"/>
      <c r="AS17" s="16"/>
      <c r="AT17" s="17"/>
      <c r="AU17" s="17"/>
      <c r="AV17" s="17"/>
      <c r="AW17" s="17"/>
      <c r="AX17" s="18"/>
      <c r="AY17" s="15"/>
      <c r="AZ17" s="16"/>
      <c r="BA17" s="17"/>
      <c r="BB17" s="17"/>
      <c r="BC17" s="17"/>
      <c r="BD17" s="17"/>
      <c r="BE17" s="18"/>
      <c r="BF17" s="15"/>
      <c r="BG17" s="16"/>
      <c r="BH17" s="17"/>
      <c r="BI17" s="17"/>
      <c r="BJ17" s="17"/>
      <c r="BK17" s="17"/>
      <c r="BL17" s="18"/>
      <c r="BM17" s="15"/>
      <c r="BN17" s="16"/>
      <c r="BO17" s="17"/>
      <c r="BP17" s="17"/>
      <c r="BQ17" s="17"/>
      <c r="BR17" s="17"/>
      <c r="BS17" s="18"/>
      <c r="BT17" s="15"/>
      <c r="BU17" s="16"/>
      <c r="BV17" s="17"/>
      <c r="BW17" s="17"/>
      <c r="BX17" s="17"/>
      <c r="BY17" s="17"/>
      <c r="BZ17" s="18"/>
      <c r="CA17" s="15"/>
      <c r="CB17" s="16"/>
      <c r="CC17" s="17"/>
      <c r="CD17" s="17"/>
      <c r="CE17" s="17"/>
      <c r="CF17" s="17"/>
      <c r="CG17" s="18"/>
      <c r="CH17" s="15"/>
      <c r="CI17" s="16"/>
      <c r="CJ17" s="17"/>
      <c r="CK17" s="17"/>
      <c r="CL17" s="17"/>
      <c r="CM17" s="17"/>
      <c r="CN17" s="18"/>
      <c r="CO17" s="15"/>
      <c r="CP17" s="16"/>
      <c r="CQ17" s="17"/>
      <c r="CR17" s="17"/>
      <c r="CS17" s="17"/>
      <c r="CT17" s="17"/>
      <c r="CU17" s="18"/>
      <c r="CV17" s="15"/>
      <c r="CW17" s="16"/>
      <c r="CX17" s="17"/>
      <c r="CY17" s="17"/>
      <c r="CZ17" s="17"/>
      <c r="DA17" s="17"/>
      <c r="DB17" s="18"/>
      <c r="DC17" s="15"/>
      <c r="DD17" s="16"/>
      <c r="DE17" s="17"/>
      <c r="DF17" s="17"/>
      <c r="DG17" s="17"/>
      <c r="DH17" s="17"/>
      <c r="DI17" s="18"/>
      <c r="DJ17" s="15"/>
      <c r="DK17" s="16"/>
      <c r="DL17" s="17"/>
      <c r="DM17" s="17"/>
      <c r="DN17" s="17"/>
      <c r="DO17" s="17"/>
      <c r="DP17" s="18"/>
      <c r="DQ17" s="15"/>
      <c r="DR17" s="16"/>
      <c r="DS17" s="17"/>
      <c r="DT17" s="17"/>
      <c r="DU17" s="17"/>
      <c r="DV17" s="17"/>
      <c r="DW17" s="18"/>
      <c r="DX17" s="15"/>
      <c r="DY17" s="16"/>
      <c r="DZ17" s="17"/>
      <c r="EA17" s="17"/>
      <c r="EB17" s="17"/>
      <c r="EC17" s="17"/>
      <c r="ED17" s="18"/>
      <c r="EE17" s="15"/>
      <c r="EF17" s="16"/>
      <c r="EG17" s="17"/>
      <c r="EH17" s="17"/>
      <c r="EI17" s="17"/>
      <c r="EJ17" s="17"/>
      <c r="EK17" s="18"/>
      <c r="EL17" s="15"/>
      <c r="EM17" s="16"/>
      <c r="EN17" s="17"/>
      <c r="EO17" s="17"/>
      <c r="EP17" s="17"/>
      <c r="EQ17" s="17"/>
      <c r="ER17" s="18"/>
      <c r="ES17" s="15"/>
      <c r="ET17" s="16"/>
      <c r="EU17" s="17"/>
      <c r="EV17" s="17"/>
      <c r="EW17" s="17"/>
      <c r="EX17" s="17"/>
      <c r="EY17" s="18"/>
      <c r="EZ17" s="15"/>
      <c r="FA17" s="16"/>
      <c r="FB17" s="17"/>
      <c r="FC17" s="17"/>
      <c r="FD17" s="17"/>
      <c r="FE17" s="17"/>
      <c r="FF17" s="18"/>
      <c r="FG17" s="15"/>
      <c r="FH17" s="16"/>
      <c r="FI17" s="17"/>
      <c r="FJ17" s="17"/>
      <c r="FK17" s="17"/>
      <c r="FL17" s="17"/>
      <c r="FM17" s="18"/>
      <c r="FN17" s="15"/>
      <c r="FO17" s="16"/>
      <c r="FP17" s="17"/>
      <c r="FQ17" s="17"/>
      <c r="FR17" s="17"/>
      <c r="FS17" s="17"/>
      <c r="FT17" s="18"/>
      <c r="FU17" s="15"/>
      <c r="FV17" s="16"/>
      <c r="FW17" s="17"/>
      <c r="FX17" s="17"/>
      <c r="FY17" s="17"/>
      <c r="FZ17" s="17"/>
      <c r="GA17" s="18"/>
      <c r="GB17" s="15"/>
      <c r="GC17" s="16"/>
      <c r="GD17" s="17"/>
      <c r="GE17" s="17"/>
      <c r="GF17" s="17"/>
      <c r="GG17" s="17"/>
      <c r="GH17" s="18"/>
      <c r="GI17" s="15"/>
      <c r="GJ17" s="16"/>
      <c r="GK17" s="17"/>
      <c r="GL17" s="17"/>
      <c r="GM17" s="17"/>
      <c r="GN17" s="17"/>
      <c r="GO17" s="18"/>
      <c r="GP17" s="15"/>
      <c r="GQ17" s="16"/>
      <c r="GR17" s="17"/>
      <c r="GS17" s="17"/>
      <c r="GT17" s="17"/>
      <c r="GU17" s="17"/>
      <c r="GV17" s="18"/>
      <c r="GW17" s="15"/>
      <c r="GX17" s="16"/>
      <c r="GY17" s="17"/>
      <c r="GZ17" s="17"/>
      <c r="HA17" s="17"/>
      <c r="HB17" s="17"/>
      <c r="HC17" s="18"/>
    </row>
    <row r="18" spans="1:211">
      <c r="A18" s="30" t="s">
        <v>42</v>
      </c>
      <c r="B18" s="15">
        <v>45238</v>
      </c>
      <c r="C18" s="16">
        <v>12.5</v>
      </c>
      <c r="D18" s="17">
        <v>8565</v>
      </c>
      <c r="E18" s="17">
        <v>1</v>
      </c>
      <c r="F18" s="17">
        <v>8565</v>
      </c>
      <c r="G18" s="17" t="s">
        <v>19</v>
      </c>
      <c r="H18" s="18"/>
      <c r="I18" s="15">
        <v>45239</v>
      </c>
      <c r="J18" s="16">
        <v>12.5</v>
      </c>
      <c r="K18" s="17">
        <v>8411</v>
      </c>
      <c r="L18" s="17">
        <v>1</v>
      </c>
      <c r="M18" s="17">
        <v>8411</v>
      </c>
      <c r="N18" s="17" t="s">
        <v>19</v>
      </c>
      <c r="O18" s="18"/>
      <c r="P18" s="15">
        <v>45240</v>
      </c>
      <c r="Q18" s="16">
        <v>12.5</v>
      </c>
      <c r="R18" s="17">
        <v>8408</v>
      </c>
      <c r="S18" s="17">
        <v>1</v>
      </c>
      <c r="T18" s="17">
        <v>8408</v>
      </c>
      <c r="U18" s="17" t="s">
        <v>19</v>
      </c>
      <c r="V18" s="18"/>
      <c r="W18" s="15">
        <v>45241</v>
      </c>
      <c r="X18" s="16">
        <v>7.5</v>
      </c>
      <c r="Y18" s="17">
        <v>5286</v>
      </c>
      <c r="Z18" s="17">
        <v>1</v>
      </c>
      <c r="AA18" s="17">
        <v>5286</v>
      </c>
      <c r="AB18" s="17" t="s">
        <v>19</v>
      </c>
      <c r="AC18" s="18"/>
      <c r="AD18" s="15">
        <v>45243</v>
      </c>
      <c r="AE18" s="16">
        <v>12.5</v>
      </c>
      <c r="AF18" s="17">
        <v>8043</v>
      </c>
      <c r="AG18" s="17">
        <v>1</v>
      </c>
      <c r="AH18" s="17">
        <v>8043</v>
      </c>
      <c r="AI18" s="17" t="s">
        <v>19</v>
      </c>
      <c r="AJ18" s="18"/>
      <c r="AK18" s="15">
        <v>45244</v>
      </c>
      <c r="AL18" s="16">
        <v>12.5</v>
      </c>
      <c r="AM18" s="17">
        <v>8387</v>
      </c>
      <c r="AN18" s="17">
        <v>1</v>
      </c>
      <c r="AO18" s="17">
        <v>8387</v>
      </c>
      <c r="AP18" s="17" t="s">
        <v>19</v>
      </c>
      <c r="AQ18" s="18"/>
      <c r="AR18" s="15">
        <v>45245</v>
      </c>
      <c r="AS18" s="16">
        <v>12.5</v>
      </c>
      <c r="AT18" s="17">
        <v>8821</v>
      </c>
      <c r="AU18" s="17">
        <v>1</v>
      </c>
      <c r="AV18" s="17">
        <v>8821</v>
      </c>
      <c r="AW18" s="17" t="s">
        <v>19</v>
      </c>
      <c r="AX18" s="18"/>
      <c r="AY18" s="15">
        <v>45246</v>
      </c>
      <c r="AZ18" s="16">
        <v>12.5</v>
      </c>
      <c r="BA18" s="17">
        <v>8536</v>
      </c>
      <c r="BB18" s="17">
        <v>1</v>
      </c>
      <c r="BC18" s="17">
        <v>8536</v>
      </c>
      <c r="BD18" s="17" t="s">
        <v>19</v>
      </c>
      <c r="BE18" s="18"/>
      <c r="BF18" s="15">
        <v>45247</v>
      </c>
      <c r="BG18" s="16">
        <v>12.5</v>
      </c>
      <c r="BH18" s="17">
        <v>8485</v>
      </c>
      <c r="BI18" s="17">
        <v>1</v>
      </c>
      <c r="BJ18" s="17">
        <v>8485</v>
      </c>
      <c r="BK18" s="17" t="s">
        <v>19</v>
      </c>
      <c r="BL18" s="18"/>
      <c r="BM18" s="15">
        <v>45248</v>
      </c>
      <c r="BN18" s="16">
        <v>7.5</v>
      </c>
      <c r="BO18" s="17">
        <v>5232</v>
      </c>
      <c r="BP18" s="17">
        <v>1</v>
      </c>
      <c r="BQ18" s="17">
        <v>5232</v>
      </c>
      <c r="BR18" s="17" t="s">
        <v>19</v>
      </c>
      <c r="BS18" s="18"/>
      <c r="BT18" s="15">
        <v>45250</v>
      </c>
      <c r="BU18" s="16">
        <v>12.5</v>
      </c>
      <c r="BV18" s="17">
        <v>8789</v>
      </c>
      <c r="BW18" s="17">
        <v>1</v>
      </c>
      <c r="BX18" s="17">
        <v>8789</v>
      </c>
      <c r="BY18" s="17" t="s">
        <v>19</v>
      </c>
      <c r="BZ18" s="18"/>
      <c r="CA18" s="15">
        <v>45251</v>
      </c>
      <c r="CB18" s="16">
        <v>12.5</v>
      </c>
      <c r="CC18" s="17">
        <v>8387</v>
      </c>
      <c r="CD18" s="17">
        <v>1</v>
      </c>
      <c r="CE18" s="17">
        <v>8387</v>
      </c>
      <c r="CF18" s="17" t="s">
        <v>19</v>
      </c>
      <c r="CG18" s="18"/>
      <c r="CH18" s="15">
        <v>45252</v>
      </c>
      <c r="CI18" s="16">
        <v>12.5</v>
      </c>
      <c r="CJ18" s="17">
        <v>8340</v>
      </c>
      <c r="CK18" s="17">
        <v>1</v>
      </c>
      <c r="CL18" s="17">
        <v>8340</v>
      </c>
      <c r="CM18" s="17" t="s">
        <v>19</v>
      </c>
      <c r="CN18" s="18"/>
      <c r="CO18" s="15">
        <v>45253</v>
      </c>
      <c r="CP18" s="16">
        <v>12.5</v>
      </c>
      <c r="CQ18" s="17">
        <v>8521</v>
      </c>
      <c r="CR18" s="17">
        <v>1</v>
      </c>
      <c r="CS18" s="17">
        <v>8521</v>
      </c>
      <c r="CT18" s="17" t="s">
        <v>19</v>
      </c>
      <c r="CU18" s="18"/>
      <c r="CV18" s="15">
        <v>45254</v>
      </c>
      <c r="CW18" s="16">
        <v>12.5</v>
      </c>
      <c r="CX18" s="17">
        <v>8149</v>
      </c>
      <c r="CY18" s="17">
        <v>1</v>
      </c>
      <c r="CZ18" s="17">
        <v>8149</v>
      </c>
      <c r="DA18" s="17" t="s">
        <v>19</v>
      </c>
      <c r="DB18" s="18"/>
      <c r="DC18" s="15">
        <v>45255</v>
      </c>
      <c r="DD18" s="16">
        <v>7.5</v>
      </c>
      <c r="DE18" s="17">
        <v>5077</v>
      </c>
      <c r="DF18" s="17">
        <v>1</v>
      </c>
      <c r="DG18" s="17">
        <v>5077</v>
      </c>
      <c r="DH18" s="17" t="s">
        <v>19</v>
      </c>
      <c r="DI18" s="18"/>
      <c r="DJ18" s="15">
        <v>45257</v>
      </c>
      <c r="DK18" s="16">
        <v>12.5</v>
      </c>
      <c r="DL18" s="17">
        <v>8643</v>
      </c>
      <c r="DM18" s="17">
        <v>1</v>
      </c>
      <c r="DN18" s="17">
        <v>8643</v>
      </c>
      <c r="DO18" s="17" t="s">
        <v>19</v>
      </c>
      <c r="DP18" s="18"/>
      <c r="DQ18" s="15">
        <v>45258</v>
      </c>
      <c r="DR18" s="16">
        <v>12.5</v>
      </c>
      <c r="DS18" s="17">
        <v>8699</v>
      </c>
      <c r="DT18" s="17">
        <v>1</v>
      </c>
      <c r="DU18" s="17">
        <v>8699</v>
      </c>
      <c r="DV18" s="17" t="s">
        <v>19</v>
      </c>
      <c r="DW18" s="18"/>
      <c r="DX18" s="15">
        <v>45259</v>
      </c>
      <c r="DY18" s="16">
        <v>3.5</v>
      </c>
      <c r="DZ18" s="17">
        <v>2563</v>
      </c>
      <c r="EA18" s="17">
        <v>1</v>
      </c>
      <c r="EB18" s="17">
        <v>2563</v>
      </c>
      <c r="EC18" s="17" t="s">
        <v>19</v>
      </c>
      <c r="ED18" s="18"/>
      <c r="EE18" s="15"/>
      <c r="EF18" s="16"/>
      <c r="EG18" s="17"/>
      <c r="EH18" s="17"/>
      <c r="EI18" s="17"/>
      <c r="EJ18" s="17"/>
      <c r="EK18" s="18"/>
      <c r="EL18" s="15"/>
      <c r="EM18" s="16"/>
      <c r="EN18" s="17"/>
      <c r="EO18" s="17"/>
      <c r="EP18" s="17"/>
      <c r="EQ18" s="17"/>
      <c r="ER18" s="18"/>
      <c r="ES18" s="15"/>
      <c r="ET18" s="16"/>
      <c r="EU18" s="17"/>
      <c r="EV18" s="17"/>
      <c r="EW18" s="17"/>
      <c r="EX18" s="17"/>
      <c r="EY18" s="18"/>
      <c r="EZ18" s="15"/>
      <c r="FA18" s="16"/>
      <c r="FB18" s="17"/>
      <c r="FC18" s="17"/>
      <c r="FD18" s="17"/>
      <c r="FE18" s="17"/>
      <c r="FF18" s="18"/>
      <c r="FG18" s="15"/>
      <c r="FH18" s="16"/>
      <c r="FI18" s="17"/>
      <c r="FJ18" s="17"/>
      <c r="FK18" s="17"/>
      <c r="FL18" s="17"/>
      <c r="FM18" s="18"/>
      <c r="FN18" s="15"/>
      <c r="FO18" s="16"/>
      <c r="FP18" s="17"/>
      <c r="FQ18" s="17"/>
      <c r="FR18" s="17"/>
      <c r="FS18" s="17"/>
      <c r="FT18" s="18"/>
      <c r="FU18" s="15"/>
      <c r="FV18" s="16"/>
      <c r="FW18" s="17"/>
      <c r="FX18" s="17"/>
      <c r="FY18" s="17"/>
      <c r="FZ18" s="17"/>
      <c r="GA18" s="18"/>
      <c r="GB18" s="15"/>
      <c r="GC18" s="16"/>
      <c r="GD18" s="17"/>
      <c r="GE18" s="17"/>
      <c r="GF18" s="17"/>
      <c r="GG18" s="17"/>
      <c r="GH18" s="18"/>
      <c r="GI18" s="15"/>
      <c r="GJ18" s="16"/>
      <c r="GK18" s="17"/>
      <c r="GL18" s="17"/>
      <c r="GM18" s="17"/>
      <c r="GN18" s="17"/>
      <c r="GO18" s="18"/>
      <c r="GP18" s="15"/>
      <c r="GQ18" s="16"/>
      <c r="GR18" s="17"/>
      <c r="GS18" s="17"/>
      <c r="GT18" s="17"/>
      <c r="GU18" s="17"/>
      <c r="GV18" s="18"/>
      <c r="GW18" s="15"/>
      <c r="GX18" s="16"/>
      <c r="GY18" s="17"/>
      <c r="GZ18" s="17"/>
      <c r="HA18" s="17"/>
      <c r="HB18" s="17"/>
      <c r="HC18" s="18"/>
    </row>
    <row r="19" spans="1:211">
      <c r="A19" s="30" t="s">
        <v>43</v>
      </c>
      <c r="B19" s="15"/>
      <c r="C19" s="16"/>
      <c r="D19" s="17"/>
      <c r="E19" s="17"/>
      <c r="F19" s="17"/>
      <c r="G19" s="17"/>
      <c r="H19" s="18"/>
      <c r="I19" s="15"/>
      <c r="J19" s="16"/>
      <c r="K19" s="17"/>
      <c r="L19" s="17"/>
      <c r="M19" s="17"/>
      <c r="N19" s="17"/>
      <c r="O19" s="18"/>
      <c r="P19" s="15"/>
      <c r="Q19" s="16"/>
      <c r="R19" s="17"/>
      <c r="S19" s="17"/>
      <c r="T19" s="17"/>
      <c r="U19" s="17"/>
      <c r="V19" s="18"/>
      <c r="W19" s="15"/>
      <c r="X19" s="16"/>
      <c r="Y19" s="17"/>
      <c r="Z19" s="17"/>
      <c r="AA19" s="17"/>
      <c r="AB19" s="17"/>
      <c r="AC19" s="18"/>
      <c r="AD19" s="15"/>
      <c r="AE19" s="16"/>
      <c r="AF19" s="17"/>
      <c r="AG19" s="17"/>
      <c r="AH19" s="17"/>
      <c r="AI19" s="17"/>
      <c r="AJ19" s="18"/>
      <c r="AK19" s="15"/>
      <c r="AL19" s="16"/>
      <c r="AM19" s="17"/>
      <c r="AN19" s="17"/>
      <c r="AO19" s="17"/>
      <c r="AP19" s="17"/>
      <c r="AQ19" s="18"/>
      <c r="AR19" s="15"/>
      <c r="AS19" s="16"/>
      <c r="AT19" s="17"/>
      <c r="AU19" s="17"/>
      <c r="AV19" s="17"/>
      <c r="AW19" s="17"/>
      <c r="AX19" s="18"/>
      <c r="AY19" s="15"/>
      <c r="AZ19" s="16"/>
      <c r="BA19" s="17"/>
      <c r="BB19" s="17"/>
      <c r="BC19" s="17"/>
      <c r="BD19" s="17"/>
      <c r="BE19" s="18"/>
      <c r="BF19" s="15"/>
      <c r="BG19" s="16"/>
      <c r="BH19" s="17"/>
      <c r="BI19" s="17"/>
      <c r="BJ19" s="17"/>
      <c r="BK19" s="17"/>
      <c r="BL19" s="18"/>
      <c r="BM19" s="15"/>
      <c r="BN19" s="16"/>
      <c r="BO19" s="17"/>
      <c r="BP19" s="17"/>
      <c r="BQ19" s="17"/>
      <c r="BR19" s="17"/>
      <c r="BS19" s="18"/>
      <c r="BT19" s="15"/>
      <c r="BU19" s="16"/>
      <c r="BV19" s="17"/>
      <c r="BW19" s="17"/>
      <c r="BX19" s="17"/>
      <c r="BY19" s="17"/>
      <c r="BZ19" s="18"/>
      <c r="CA19" s="15"/>
      <c r="CB19" s="16"/>
      <c r="CC19" s="17"/>
      <c r="CD19" s="17"/>
      <c r="CE19" s="17"/>
      <c r="CF19" s="17"/>
      <c r="CG19" s="18"/>
      <c r="CH19" s="15"/>
      <c r="CI19" s="16"/>
      <c r="CJ19" s="17"/>
      <c r="CK19" s="17"/>
      <c r="CL19" s="17"/>
      <c r="CM19" s="17"/>
      <c r="CN19" s="18"/>
      <c r="CO19" s="15"/>
      <c r="CP19" s="16"/>
      <c r="CQ19" s="17"/>
      <c r="CR19" s="17"/>
      <c r="CS19" s="17"/>
      <c r="CT19" s="17"/>
      <c r="CU19" s="18"/>
      <c r="CV19" s="15"/>
      <c r="CW19" s="16"/>
      <c r="CX19" s="17"/>
      <c r="CY19" s="17"/>
      <c r="CZ19" s="17"/>
      <c r="DA19" s="17"/>
      <c r="DB19" s="18"/>
      <c r="DC19" s="15"/>
      <c r="DD19" s="16"/>
      <c r="DE19" s="17"/>
      <c r="DF19" s="17"/>
      <c r="DG19" s="17"/>
      <c r="DH19" s="17"/>
      <c r="DI19" s="18"/>
      <c r="DJ19" s="15"/>
      <c r="DK19" s="16"/>
      <c r="DL19" s="17"/>
      <c r="DM19" s="17"/>
      <c r="DN19" s="17"/>
      <c r="DO19" s="17"/>
      <c r="DP19" s="18"/>
      <c r="DQ19" s="15"/>
      <c r="DR19" s="16"/>
      <c r="DS19" s="17"/>
      <c r="DT19" s="17"/>
      <c r="DU19" s="17"/>
      <c r="DV19" s="17"/>
      <c r="DW19" s="18"/>
      <c r="DX19" s="15"/>
      <c r="DY19" s="16"/>
      <c r="DZ19" s="17"/>
      <c r="EA19" s="17"/>
      <c r="EB19" s="17"/>
      <c r="EC19" s="17"/>
      <c r="ED19" s="18"/>
      <c r="EE19" s="15"/>
      <c r="EF19" s="16"/>
      <c r="EG19" s="17"/>
      <c r="EH19" s="17"/>
      <c r="EI19" s="17"/>
      <c r="EJ19" s="17"/>
      <c r="EK19" s="18"/>
      <c r="EL19" s="15"/>
      <c r="EM19" s="16"/>
      <c r="EN19" s="17"/>
      <c r="EO19" s="17"/>
      <c r="EP19" s="17"/>
      <c r="EQ19" s="17"/>
      <c r="ER19" s="18"/>
      <c r="ES19" s="15"/>
      <c r="ET19" s="16"/>
      <c r="EU19" s="17"/>
      <c r="EV19" s="17"/>
      <c r="EW19" s="17"/>
      <c r="EX19" s="17"/>
      <c r="EY19" s="18"/>
      <c r="EZ19" s="15"/>
      <c r="FA19" s="16"/>
      <c r="FB19" s="17"/>
      <c r="FC19" s="17"/>
      <c r="FD19" s="17"/>
      <c r="FE19" s="17"/>
      <c r="FF19" s="18"/>
      <c r="FG19" s="15"/>
      <c r="FH19" s="16"/>
      <c r="FI19" s="17"/>
      <c r="FJ19" s="17"/>
      <c r="FK19" s="17"/>
      <c r="FL19" s="17"/>
      <c r="FM19" s="18"/>
      <c r="FN19" s="15"/>
      <c r="FO19" s="16"/>
      <c r="FP19" s="17"/>
      <c r="FQ19" s="17"/>
      <c r="FR19" s="17"/>
      <c r="FS19" s="17"/>
      <c r="FT19" s="18"/>
      <c r="FU19" s="15"/>
      <c r="FV19" s="16"/>
      <c r="FW19" s="17"/>
      <c r="FX19" s="17"/>
      <c r="FY19" s="17"/>
      <c r="FZ19" s="17"/>
      <c r="GA19" s="18"/>
      <c r="GB19" s="15"/>
      <c r="GC19" s="16"/>
      <c r="GD19" s="17"/>
      <c r="GE19" s="17"/>
      <c r="GF19" s="17"/>
      <c r="GG19" s="17"/>
      <c r="GH19" s="18"/>
      <c r="GI19" s="15"/>
      <c r="GJ19" s="16"/>
      <c r="GK19" s="17"/>
      <c r="GL19" s="17"/>
      <c r="GM19" s="17"/>
      <c r="GN19" s="17"/>
      <c r="GO19" s="18"/>
      <c r="GP19" s="15"/>
      <c r="GQ19" s="16"/>
      <c r="GR19" s="17"/>
      <c r="GS19" s="17"/>
      <c r="GT19" s="17"/>
      <c r="GU19" s="17"/>
      <c r="GV19" s="18"/>
      <c r="GW19" s="15"/>
      <c r="GX19" s="16"/>
      <c r="GY19" s="17"/>
      <c r="GZ19" s="17"/>
      <c r="HA19" s="17"/>
      <c r="HB19" s="17"/>
      <c r="HC19" s="18"/>
    </row>
    <row r="20" spans="1:211">
      <c r="A20" s="30" t="s">
        <v>44</v>
      </c>
      <c r="B20" s="15">
        <v>45238</v>
      </c>
      <c r="C20" s="16">
        <v>12.5</v>
      </c>
      <c r="D20" s="17">
        <v>26813</v>
      </c>
      <c r="E20" s="17">
        <v>1</v>
      </c>
      <c r="F20" s="17">
        <v>26813</v>
      </c>
      <c r="G20" s="17" t="s">
        <v>19</v>
      </c>
      <c r="H20" s="18"/>
      <c r="I20" s="15">
        <v>45239</v>
      </c>
      <c r="J20" s="16">
        <v>12.5</v>
      </c>
      <c r="K20" s="17">
        <v>27316</v>
      </c>
      <c r="L20" s="17">
        <v>1</v>
      </c>
      <c r="M20" s="17">
        <v>27316</v>
      </c>
      <c r="N20" s="17" t="s">
        <v>19</v>
      </c>
      <c r="O20" s="18"/>
      <c r="P20" s="15">
        <v>45240</v>
      </c>
      <c r="Q20" s="16">
        <v>12.5</v>
      </c>
      <c r="R20" s="17">
        <v>28218</v>
      </c>
      <c r="S20" s="17">
        <v>1</v>
      </c>
      <c r="T20" s="17">
        <v>28218</v>
      </c>
      <c r="U20" s="17" t="s">
        <v>19</v>
      </c>
      <c r="V20" s="18"/>
      <c r="W20" s="15">
        <v>45241</v>
      </c>
      <c r="X20" s="16">
        <v>7.5</v>
      </c>
      <c r="Y20" s="17">
        <v>16378</v>
      </c>
      <c r="Z20" s="17">
        <v>1</v>
      </c>
      <c r="AA20" s="17">
        <v>16378</v>
      </c>
      <c r="AB20" s="17" t="s">
        <v>19</v>
      </c>
      <c r="AC20" s="18"/>
      <c r="AD20" s="15">
        <v>45243</v>
      </c>
      <c r="AE20" s="16">
        <v>12.5</v>
      </c>
      <c r="AF20" s="17">
        <v>28082</v>
      </c>
      <c r="AG20" s="17">
        <v>1</v>
      </c>
      <c r="AH20" s="17">
        <v>28082</v>
      </c>
      <c r="AI20" s="17" t="s">
        <v>19</v>
      </c>
      <c r="AJ20" s="18"/>
      <c r="AK20" s="15">
        <v>45244</v>
      </c>
      <c r="AL20" s="16">
        <v>12.5</v>
      </c>
      <c r="AM20" s="17">
        <v>26958</v>
      </c>
      <c r="AN20" s="17">
        <v>1</v>
      </c>
      <c r="AO20" s="17">
        <v>26958</v>
      </c>
      <c r="AP20" s="17" t="s">
        <v>19</v>
      </c>
      <c r="AQ20" s="18"/>
      <c r="AR20" s="15">
        <v>45245</v>
      </c>
      <c r="AS20" s="16">
        <v>12.5</v>
      </c>
      <c r="AT20" s="17">
        <v>27882</v>
      </c>
      <c r="AU20" s="17">
        <v>1</v>
      </c>
      <c r="AV20" s="17">
        <v>27882</v>
      </c>
      <c r="AW20" s="17" t="s">
        <v>19</v>
      </c>
      <c r="AX20" s="18"/>
      <c r="AY20" s="15">
        <v>45246</v>
      </c>
      <c r="AZ20" s="16">
        <v>12.5</v>
      </c>
      <c r="BA20" s="17">
        <v>27676</v>
      </c>
      <c r="BB20" s="17">
        <v>1</v>
      </c>
      <c r="BC20" s="17">
        <v>27676</v>
      </c>
      <c r="BD20" s="17" t="s">
        <v>19</v>
      </c>
      <c r="BE20" s="18"/>
      <c r="BF20" s="15">
        <v>45247</v>
      </c>
      <c r="BG20" s="16">
        <v>12.5</v>
      </c>
      <c r="BH20" s="17">
        <v>26768</v>
      </c>
      <c r="BI20" s="17">
        <v>1</v>
      </c>
      <c r="BJ20" s="17">
        <v>26768</v>
      </c>
      <c r="BK20" s="17" t="s">
        <v>19</v>
      </c>
      <c r="BL20" s="18"/>
      <c r="BM20" s="15">
        <v>45248</v>
      </c>
      <c r="BN20" s="16">
        <v>7.5</v>
      </c>
      <c r="BO20" s="17">
        <v>16834</v>
      </c>
      <c r="BP20" s="17">
        <v>1</v>
      </c>
      <c r="BQ20" s="17">
        <v>16834</v>
      </c>
      <c r="BR20" s="17" t="s">
        <v>19</v>
      </c>
      <c r="BS20" s="18"/>
      <c r="BT20" s="15">
        <v>45250</v>
      </c>
      <c r="BU20" s="16">
        <v>12.5</v>
      </c>
      <c r="BV20" s="17">
        <v>28301</v>
      </c>
      <c r="BW20" s="17">
        <v>1</v>
      </c>
      <c r="BX20" s="17">
        <v>28301</v>
      </c>
      <c r="BY20" s="17" t="s">
        <v>19</v>
      </c>
      <c r="BZ20" s="18"/>
      <c r="CA20" s="15">
        <v>45251</v>
      </c>
      <c r="CB20" s="16">
        <v>12.5</v>
      </c>
      <c r="CC20" s="17">
        <v>28534</v>
      </c>
      <c r="CD20" s="17">
        <v>1</v>
      </c>
      <c r="CE20" s="17">
        <v>28534</v>
      </c>
      <c r="CF20" s="17" t="s">
        <v>19</v>
      </c>
      <c r="CG20" s="18"/>
      <c r="CH20" s="15">
        <v>45252</v>
      </c>
      <c r="CI20" s="16">
        <v>12.5</v>
      </c>
      <c r="CJ20" s="17">
        <v>27316</v>
      </c>
      <c r="CK20" s="17">
        <v>1</v>
      </c>
      <c r="CL20" s="17">
        <v>27316</v>
      </c>
      <c r="CM20" s="17" t="s">
        <v>19</v>
      </c>
      <c r="CN20" s="18"/>
      <c r="CO20" s="15">
        <v>45253</v>
      </c>
      <c r="CP20" s="16">
        <v>12.5</v>
      </c>
      <c r="CQ20" s="17">
        <v>27776</v>
      </c>
      <c r="CR20" s="17">
        <v>1</v>
      </c>
      <c r="CS20" s="17">
        <v>27776</v>
      </c>
      <c r="CT20" s="17" t="s">
        <v>19</v>
      </c>
      <c r="CU20" s="18"/>
      <c r="CV20" s="15">
        <v>45254</v>
      </c>
      <c r="CW20" s="16">
        <v>12.5</v>
      </c>
      <c r="CX20" s="17">
        <v>28240</v>
      </c>
      <c r="CY20" s="17">
        <v>1</v>
      </c>
      <c r="CZ20" s="17">
        <v>28240</v>
      </c>
      <c r="DA20" s="17" t="s">
        <v>19</v>
      </c>
      <c r="DB20" s="18"/>
      <c r="DC20" s="15">
        <v>45255</v>
      </c>
      <c r="DD20" s="16">
        <v>7.5</v>
      </c>
      <c r="DE20" s="17">
        <v>16452</v>
      </c>
      <c r="DF20" s="17">
        <v>1</v>
      </c>
      <c r="DG20" s="17">
        <v>16452</v>
      </c>
      <c r="DH20" s="17" t="s">
        <v>19</v>
      </c>
      <c r="DI20" s="18"/>
      <c r="DJ20" s="15">
        <v>45257</v>
      </c>
      <c r="DK20" s="16">
        <v>12.5</v>
      </c>
      <c r="DL20" s="17">
        <v>27703</v>
      </c>
      <c r="DM20" s="17">
        <v>1</v>
      </c>
      <c r="DN20" s="17">
        <v>27703</v>
      </c>
      <c r="DO20" s="17" t="s">
        <v>19</v>
      </c>
      <c r="DP20" s="18"/>
      <c r="DQ20" s="15">
        <v>45258</v>
      </c>
      <c r="DR20" s="16">
        <v>12.5</v>
      </c>
      <c r="DS20" s="17">
        <v>28008</v>
      </c>
      <c r="DT20" s="17">
        <v>1</v>
      </c>
      <c r="DU20" s="17">
        <v>28008</v>
      </c>
      <c r="DV20" s="17" t="s">
        <v>19</v>
      </c>
      <c r="DW20" s="18"/>
      <c r="DX20" s="15">
        <v>45259</v>
      </c>
      <c r="DY20" s="16">
        <v>12.5</v>
      </c>
      <c r="DZ20" s="17">
        <v>28132</v>
      </c>
      <c r="EA20" s="17">
        <v>1</v>
      </c>
      <c r="EB20" s="17">
        <v>28132</v>
      </c>
      <c r="EC20" s="17" t="s">
        <v>19</v>
      </c>
      <c r="ED20" s="18"/>
      <c r="EE20" s="15">
        <v>45260</v>
      </c>
      <c r="EF20" s="16">
        <v>12.5</v>
      </c>
      <c r="EG20" s="17">
        <v>28167</v>
      </c>
      <c r="EH20" s="17">
        <v>1</v>
      </c>
      <c r="EI20" s="17">
        <v>28167</v>
      </c>
      <c r="EJ20" s="17" t="s">
        <v>19</v>
      </c>
      <c r="EK20" s="18"/>
      <c r="EL20" s="15"/>
      <c r="EM20" s="16"/>
      <c r="EN20" s="17"/>
      <c r="EO20" s="17"/>
      <c r="EP20" s="17"/>
      <c r="EQ20" s="17"/>
      <c r="ER20" s="18"/>
      <c r="ES20" s="15"/>
      <c r="ET20" s="16"/>
      <c r="EU20" s="17"/>
      <c r="EV20" s="17"/>
      <c r="EW20" s="17"/>
      <c r="EX20" s="17"/>
      <c r="EY20" s="18"/>
      <c r="EZ20" s="15"/>
      <c r="FA20" s="16"/>
      <c r="FB20" s="17"/>
      <c r="FC20" s="17"/>
      <c r="FD20" s="17"/>
      <c r="FE20" s="17"/>
      <c r="FF20" s="18"/>
      <c r="FG20" s="15"/>
      <c r="FH20" s="16"/>
      <c r="FI20" s="17"/>
      <c r="FJ20" s="17"/>
      <c r="FK20" s="17"/>
      <c r="FL20" s="17"/>
      <c r="FM20" s="18"/>
      <c r="FN20" s="15"/>
      <c r="FO20" s="16"/>
      <c r="FP20" s="17"/>
      <c r="FQ20" s="17"/>
      <c r="FR20" s="17"/>
      <c r="FS20" s="17"/>
      <c r="FT20" s="18"/>
      <c r="FU20" s="15"/>
      <c r="FV20" s="16"/>
      <c r="FW20" s="17"/>
      <c r="FX20" s="17"/>
      <c r="FY20" s="17"/>
      <c r="FZ20" s="17"/>
      <c r="GA20" s="18"/>
      <c r="GB20" s="15"/>
      <c r="GC20" s="16"/>
      <c r="GD20" s="17"/>
      <c r="GE20" s="17"/>
      <c r="GF20" s="17"/>
      <c r="GG20" s="17"/>
      <c r="GH20" s="18"/>
      <c r="GI20" s="15"/>
      <c r="GJ20" s="16"/>
      <c r="GK20" s="17"/>
      <c r="GL20" s="17"/>
      <c r="GM20" s="17"/>
      <c r="GN20" s="17"/>
      <c r="GO20" s="18"/>
      <c r="GP20" s="15"/>
      <c r="GQ20" s="16"/>
      <c r="GR20" s="17"/>
      <c r="GS20" s="17"/>
      <c r="GT20" s="17"/>
      <c r="GU20" s="17"/>
      <c r="GV20" s="18"/>
      <c r="GW20" s="15"/>
      <c r="GX20" s="16"/>
      <c r="GY20" s="17"/>
      <c r="GZ20" s="17"/>
      <c r="HA20" s="17"/>
      <c r="HB20" s="17"/>
      <c r="HC20" s="18"/>
    </row>
    <row r="21" spans="1:211">
      <c r="A21" s="30" t="s">
        <v>45</v>
      </c>
      <c r="B21" s="15">
        <v>45238</v>
      </c>
      <c r="C21" s="16">
        <v>12.5</v>
      </c>
      <c r="D21" s="17">
        <v>30214</v>
      </c>
      <c r="E21" s="17">
        <v>1</v>
      </c>
      <c r="F21" s="17">
        <v>30214</v>
      </c>
      <c r="G21" s="17" t="s">
        <v>19</v>
      </c>
      <c r="H21" s="18"/>
      <c r="I21" s="15">
        <v>45239</v>
      </c>
      <c r="J21" s="16">
        <v>12.5</v>
      </c>
      <c r="K21" s="17">
        <v>31026</v>
      </c>
      <c r="L21" s="17">
        <v>1</v>
      </c>
      <c r="M21" s="17">
        <v>31026</v>
      </c>
      <c r="N21" s="17" t="s">
        <v>19</v>
      </c>
      <c r="O21" s="18"/>
      <c r="P21" s="15">
        <v>45240</v>
      </c>
      <c r="Q21" s="16">
        <v>12.5</v>
      </c>
      <c r="R21" s="17">
        <v>31005</v>
      </c>
      <c r="S21" s="17">
        <v>1</v>
      </c>
      <c r="T21" s="17">
        <v>31005</v>
      </c>
      <c r="U21" s="17" t="s">
        <v>19</v>
      </c>
      <c r="V21" s="18"/>
      <c r="W21" s="15">
        <v>45241</v>
      </c>
      <c r="X21" s="16">
        <v>7.5</v>
      </c>
      <c r="Y21" s="17">
        <v>18631</v>
      </c>
      <c r="Z21" s="17">
        <v>1</v>
      </c>
      <c r="AA21" s="17">
        <v>18631</v>
      </c>
      <c r="AB21" s="17" t="s">
        <v>19</v>
      </c>
      <c r="AC21" s="18"/>
      <c r="AD21" s="15">
        <v>45243</v>
      </c>
      <c r="AE21" s="16">
        <v>12.5</v>
      </c>
      <c r="AF21" s="17">
        <v>30777</v>
      </c>
      <c r="AG21" s="17">
        <v>1</v>
      </c>
      <c r="AH21" s="17">
        <v>30777</v>
      </c>
      <c r="AI21" s="17" t="s">
        <v>19</v>
      </c>
      <c r="AJ21" s="18"/>
      <c r="AK21" s="15">
        <v>45244</v>
      </c>
      <c r="AL21" s="16">
        <v>12.5</v>
      </c>
      <c r="AM21" s="17">
        <v>30847</v>
      </c>
      <c r="AN21" s="17">
        <v>1</v>
      </c>
      <c r="AO21" s="17">
        <v>30847</v>
      </c>
      <c r="AP21" s="17" t="s">
        <v>19</v>
      </c>
      <c r="AQ21" s="18"/>
      <c r="AR21" s="15">
        <v>45245</v>
      </c>
      <c r="AS21" s="16">
        <v>12.5</v>
      </c>
      <c r="AT21" s="17">
        <v>30444</v>
      </c>
      <c r="AU21" s="17">
        <v>1</v>
      </c>
      <c r="AV21" s="17">
        <v>30444</v>
      </c>
      <c r="AW21" s="17" t="s">
        <v>19</v>
      </c>
      <c r="AX21" s="18"/>
      <c r="AY21" s="15">
        <v>45246</v>
      </c>
      <c r="AZ21" s="16">
        <v>12.5</v>
      </c>
      <c r="BA21" s="17">
        <v>29510</v>
      </c>
      <c r="BB21" s="17">
        <v>1</v>
      </c>
      <c r="BC21" s="17">
        <v>29510</v>
      </c>
      <c r="BD21" s="17" t="s">
        <v>19</v>
      </c>
      <c r="BE21" s="18"/>
      <c r="BF21" s="15">
        <v>45247</v>
      </c>
      <c r="BG21" s="16">
        <v>12.5</v>
      </c>
      <c r="BH21" s="17">
        <v>33884</v>
      </c>
      <c r="BI21" s="17">
        <v>1</v>
      </c>
      <c r="BJ21" s="17">
        <v>33884</v>
      </c>
      <c r="BK21" s="17" t="s">
        <v>19</v>
      </c>
      <c r="BL21" s="18"/>
      <c r="BM21" s="15">
        <v>45248</v>
      </c>
      <c r="BN21" s="16">
        <v>7.5</v>
      </c>
      <c r="BO21" s="17">
        <v>18121</v>
      </c>
      <c r="BP21" s="17">
        <v>1</v>
      </c>
      <c r="BQ21" s="17">
        <v>18121</v>
      </c>
      <c r="BR21" s="17" t="s">
        <v>19</v>
      </c>
      <c r="BS21" s="18"/>
      <c r="BT21" s="15">
        <v>45250</v>
      </c>
      <c r="BU21" s="16">
        <v>12.5</v>
      </c>
      <c r="BV21" s="17">
        <v>32538</v>
      </c>
      <c r="BW21" s="17">
        <v>1</v>
      </c>
      <c r="BX21" s="17">
        <v>32538</v>
      </c>
      <c r="BY21" s="17" t="s">
        <v>19</v>
      </c>
      <c r="BZ21" s="18"/>
      <c r="CA21" s="15">
        <v>45251</v>
      </c>
      <c r="CB21" s="16">
        <v>12.5</v>
      </c>
      <c r="CC21" s="17">
        <v>32985</v>
      </c>
      <c r="CD21" s="17">
        <v>1</v>
      </c>
      <c r="CE21" s="17">
        <v>32985</v>
      </c>
      <c r="CF21" s="17" t="s">
        <v>19</v>
      </c>
      <c r="CG21" s="18"/>
      <c r="CH21" s="15">
        <v>45252</v>
      </c>
      <c r="CI21" s="16">
        <v>12.5</v>
      </c>
      <c r="CJ21" s="17">
        <v>33800</v>
      </c>
      <c r="CK21" s="17">
        <v>1</v>
      </c>
      <c r="CL21" s="17">
        <v>33800</v>
      </c>
      <c r="CM21" s="17" t="s">
        <v>19</v>
      </c>
      <c r="CN21" s="18"/>
      <c r="CO21" s="15">
        <v>45253</v>
      </c>
      <c r="CP21" s="16">
        <v>12.5</v>
      </c>
      <c r="CQ21" s="17">
        <v>33723</v>
      </c>
      <c r="CR21" s="17">
        <v>1</v>
      </c>
      <c r="CS21" s="17">
        <v>33723</v>
      </c>
      <c r="CT21" s="17" t="s">
        <v>19</v>
      </c>
      <c r="CU21" s="18"/>
      <c r="CV21" s="15">
        <v>45254</v>
      </c>
      <c r="CW21" s="16">
        <v>12.5</v>
      </c>
      <c r="CX21" s="17">
        <v>33544</v>
      </c>
      <c r="CY21" s="17">
        <v>1</v>
      </c>
      <c r="CZ21" s="17">
        <v>33544</v>
      </c>
      <c r="DA21" s="17" t="s">
        <v>19</v>
      </c>
      <c r="DB21" s="18"/>
      <c r="DC21" s="15">
        <v>45255</v>
      </c>
      <c r="DD21" s="16">
        <v>7.5</v>
      </c>
      <c r="DE21" s="17">
        <v>19194</v>
      </c>
      <c r="DF21" s="17">
        <v>1</v>
      </c>
      <c r="DG21" s="17">
        <v>19194</v>
      </c>
      <c r="DH21" s="17" t="s">
        <v>19</v>
      </c>
      <c r="DI21" s="18"/>
      <c r="DJ21" s="15">
        <v>45257</v>
      </c>
      <c r="DK21" s="16">
        <v>12.5</v>
      </c>
      <c r="DL21" s="17">
        <v>33832</v>
      </c>
      <c r="DM21" s="17">
        <v>1</v>
      </c>
      <c r="DN21" s="17">
        <v>33832</v>
      </c>
      <c r="DO21" s="17" t="s">
        <v>19</v>
      </c>
      <c r="DP21" s="18"/>
      <c r="DQ21" s="15">
        <v>45258</v>
      </c>
      <c r="DR21" s="16">
        <v>12.5</v>
      </c>
      <c r="DS21" s="17">
        <v>33458</v>
      </c>
      <c r="DT21" s="17">
        <v>1</v>
      </c>
      <c r="DU21" s="17">
        <v>33458</v>
      </c>
      <c r="DV21" s="17" t="s">
        <v>19</v>
      </c>
      <c r="DW21" s="18"/>
      <c r="DX21" s="15">
        <v>45259</v>
      </c>
      <c r="DY21" s="16">
        <v>12.5</v>
      </c>
      <c r="DZ21" s="17">
        <v>34003</v>
      </c>
      <c r="EA21" s="17">
        <v>1</v>
      </c>
      <c r="EB21" s="17">
        <v>34003</v>
      </c>
      <c r="EC21" s="17" t="s">
        <v>19</v>
      </c>
      <c r="ED21" s="18"/>
      <c r="EE21" s="15">
        <v>45260</v>
      </c>
      <c r="EF21" s="16">
        <v>12.5</v>
      </c>
      <c r="EG21" s="17">
        <v>32980</v>
      </c>
      <c r="EH21" s="17">
        <v>1</v>
      </c>
      <c r="EI21" s="17">
        <v>32980</v>
      </c>
      <c r="EJ21" s="17" t="s">
        <v>19</v>
      </c>
      <c r="EK21" s="18"/>
      <c r="EL21" s="15"/>
      <c r="EM21" s="16"/>
      <c r="EN21" s="17"/>
      <c r="EO21" s="17"/>
      <c r="EP21" s="17"/>
      <c r="EQ21" s="17"/>
      <c r="ER21" s="18"/>
      <c r="ES21" s="15"/>
      <c r="ET21" s="16"/>
      <c r="EU21" s="17"/>
      <c r="EV21" s="17"/>
      <c r="EW21" s="17"/>
      <c r="EX21" s="17"/>
      <c r="EY21" s="18"/>
      <c r="EZ21" s="15"/>
      <c r="FA21" s="16"/>
      <c r="FB21" s="17"/>
      <c r="FC21" s="17"/>
      <c r="FD21" s="17"/>
      <c r="FE21" s="17"/>
      <c r="FF21" s="18"/>
      <c r="FG21" s="15"/>
      <c r="FH21" s="16"/>
      <c r="FI21" s="17"/>
      <c r="FJ21" s="17"/>
      <c r="FK21" s="17"/>
      <c r="FL21" s="17"/>
      <c r="FM21" s="18"/>
      <c r="FN21" s="15"/>
      <c r="FO21" s="16"/>
      <c r="FP21" s="17"/>
      <c r="FQ21" s="17"/>
      <c r="FR21" s="17"/>
      <c r="FS21" s="17"/>
      <c r="FT21" s="18"/>
      <c r="FU21" s="15"/>
      <c r="FV21" s="16"/>
      <c r="FW21" s="17"/>
      <c r="FX21" s="17"/>
      <c r="FY21" s="17"/>
      <c r="FZ21" s="17"/>
      <c r="GA21" s="18"/>
      <c r="GB21" s="15"/>
      <c r="GC21" s="16"/>
      <c r="GD21" s="17"/>
      <c r="GE21" s="17"/>
      <c r="GF21" s="17"/>
      <c r="GG21" s="17"/>
      <c r="GH21" s="18"/>
      <c r="GI21" s="15"/>
      <c r="GJ21" s="16"/>
      <c r="GK21" s="17"/>
      <c r="GL21" s="17"/>
      <c r="GM21" s="17"/>
      <c r="GN21" s="17"/>
      <c r="GO21" s="18"/>
      <c r="GP21" s="15"/>
      <c r="GQ21" s="16"/>
      <c r="GR21" s="17"/>
      <c r="GS21" s="17"/>
      <c r="GT21" s="17"/>
      <c r="GU21" s="17"/>
      <c r="GV21" s="18"/>
      <c r="GW21" s="15"/>
      <c r="GX21" s="16"/>
      <c r="GY21" s="17"/>
      <c r="GZ21" s="17"/>
      <c r="HA21" s="17"/>
      <c r="HB21" s="17"/>
      <c r="HC21" s="18"/>
    </row>
    <row r="22" spans="1:211">
      <c r="A22" s="30" t="s">
        <v>46</v>
      </c>
      <c r="B22" s="15">
        <v>45245</v>
      </c>
      <c r="C22" s="16">
        <v>12.5</v>
      </c>
      <c r="D22" s="17">
        <v>26021</v>
      </c>
      <c r="E22" s="17">
        <v>1</v>
      </c>
      <c r="F22" s="17">
        <v>26021</v>
      </c>
      <c r="G22" s="17" t="s">
        <v>19</v>
      </c>
      <c r="H22" s="18"/>
      <c r="I22" s="15">
        <v>45246</v>
      </c>
      <c r="J22" s="16">
        <v>12.5</v>
      </c>
      <c r="K22" s="17">
        <v>25925</v>
      </c>
      <c r="L22" s="17">
        <v>1</v>
      </c>
      <c r="M22" s="17">
        <v>25925</v>
      </c>
      <c r="N22" s="17" t="s">
        <v>19</v>
      </c>
      <c r="O22" s="18"/>
      <c r="P22" s="15">
        <v>45247</v>
      </c>
      <c r="Q22" s="16">
        <v>12.5</v>
      </c>
      <c r="R22" s="17">
        <v>25835</v>
      </c>
      <c r="S22" s="17">
        <v>1</v>
      </c>
      <c r="T22" s="17">
        <v>25835</v>
      </c>
      <c r="U22" s="17" t="s">
        <v>19</v>
      </c>
      <c r="V22" s="18"/>
      <c r="W22" s="15">
        <v>45248</v>
      </c>
      <c r="X22" s="16">
        <v>7.5</v>
      </c>
      <c r="Y22" s="17">
        <v>15566</v>
      </c>
      <c r="Z22" s="17">
        <v>1</v>
      </c>
      <c r="AA22" s="17">
        <v>15566</v>
      </c>
      <c r="AB22" s="17" t="s">
        <v>19</v>
      </c>
      <c r="AC22" s="18"/>
      <c r="AD22" s="15">
        <v>45250</v>
      </c>
      <c r="AE22" s="16">
        <v>12.5</v>
      </c>
      <c r="AF22" s="17">
        <v>26300</v>
      </c>
      <c r="AG22" s="17">
        <v>1</v>
      </c>
      <c r="AH22" s="17">
        <v>26300</v>
      </c>
      <c r="AI22" s="17" t="s">
        <v>19</v>
      </c>
      <c r="AJ22" s="18"/>
      <c r="AK22" s="15">
        <v>45251</v>
      </c>
      <c r="AL22" s="16">
        <v>12.5</v>
      </c>
      <c r="AM22" s="17">
        <v>25071</v>
      </c>
      <c r="AN22" s="17">
        <v>1</v>
      </c>
      <c r="AO22" s="17">
        <v>25071</v>
      </c>
      <c r="AP22" s="17" t="s">
        <v>19</v>
      </c>
      <c r="AQ22" s="18"/>
      <c r="AR22" s="15">
        <v>45252</v>
      </c>
      <c r="AS22" s="16">
        <v>12.5</v>
      </c>
      <c r="AT22" s="17">
        <v>26260</v>
      </c>
      <c r="AU22" s="17">
        <v>1</v>
      </c>
      <c r="AV22" s="17">
        <v>26260</v>
      </c>
      <c r="AW22" s="17" t="s">
        <v>19</v>
      </c>
      <c r="AX22" s="18"/>
      <c r="AY22" s="15">
        <v>45253</v>
      </c>
      <c r="AZ22" s="16">
        <v>12.5</v>
      </c>
      <c r="BA22" s="17">
        <v>25744</v>
      </c>
      <c r="BB22" s="17">
        <v>1</v>
      </c>
      <c r="BC22" s="17">
        <v>25744</v>
      </c>
      <c r="BD22" s="17" t="s">
        <v>19</v>
      </c>
      <c r="BE22" s="18"/>
      <c r="BF22" s="15">
        <v>45254</v>
      </c>
      <c r="BG22" s="16">
        <v>12.5</v>
      </c>
      <c r="BH22" s="17">
        <v>26648</v>
      </c>
      <c r="BI22" s="17">
        <v>1</v>
      </c>
      <c r="BJ22" s="17">
        <v>26648</v>
      </c>
      <c r="BK22" s="17" t="s">
        <v>19</v>
      </c>
      <c r="BL22" s="18"/>
      <c r="BM22" s="15">
        <v>45255</v>
      </c>
      <c r="BN22" s="16">
        <v>7.5</v>
      </c>
      <c r="BO22" s="17">
        <v>15712</v>
      </c>
      <c r="BP22" s="17">
        <v>1</v>
      </c>
      <c r="BQ22" s="17">
        <v>15712</v>
      </c>
      <c r="BR22" s="17" t="s">
        <v>19</v>
      </c>
      <c r="BS22" s="18"/>
      <c r="BT22" s="15">
        <v>45257</v>
      </c>
      <c r="BU22" s="16">
        <v>12.5</v>
      </c>
      <c r="BV22" s="17">
        <v>24531</v>
      </c>
      <c r="BW22" s="17">
        <v>1</v>
      </c>
      <c r="BX22" s="17">
        <v>24531</v>
      </c>
      <c r="BY22" s="17" t="s">
        <v>19</v>
      </c>
      <c r="BZ22" s="18"/>
      <c r="CA22" s="15">
        <v>45258</v>
      </c>
      <c r="CB22" s="16">
        <v>12.5</v>
      </c>
      <c r="CC22" s="17">
        <v>26656</v>
      </c>
      <c r="CD22" s="17">
        <v>1</v>
      </c>
      <c r="CE22" s="17">
        <v>26656</v>
      </c>
      <c r="CF22" s="17" t="s">
        <v>19</v>
      </c>
      <c r="CG22" s="18"/>
      <c r="CH22" s="15">
        <v>45259</v>
      </c>
      <c r="CI22" s="16">
        <v>12.5</v>
      </c>
      <c r="CJ22" s="17">
        <v>21485</v>
      </c>
      <c r="CK22" s="17">
        <v>1</v>
      </c>
      <c r="CL22" s="17">
        <v>21485</v>
      </c>
      <c r="CM22" s="17" t="s">
        <v>19</v>
      </c>
      <c r="CN22" s="18"/>
      <c r="CO22" s="15">
        <v>45260</v>
      </c>
      <c r="CP22" s="16">
        <v>12.5</v>
      </c>
      <c r="CQ22" s="17">
        <v>25801</v>
      </c>
      <c r="CR22" s="17">
        <v>1</v>
      </c>
      <c r="CS22" s="17">
        <v>25801</v>
      </c>
      <c r="CT22" s="17" t="s">
        <v>19</v>
      </c>
      <c r="CU22" s="18"/>
      <c r="CV22" s="15"/>
      <c r="CW22" s="16"/>
      <c r="CX22" s="17"/>
      <c r="CY22" s="17"/>
      <c r="CZ22" s="17"/>
      <c r="DA22" s="17"/>
      <c r="DB22" s="18"/>
      <c r="DC22" s="15"/>
      <c r="DD22" s="16"/>
      <c r="DE22" s="17"/>
      <c r="DF22" s="17"/>
      <c r="DG22" s="17"/>
      <c r="DH22" s="17"/>
      <c r="DI22" s="18"/>
      <c r="DJ22" s="15"/>
      <c r="DK22" s="16"/>
      <c r="DL22" s="17"/>
      <c r="DM22" s="17"/>
      <c r="DN22" s="17"/>
      <c r="DO22" s="17"/>
      <c r="DP22" s="18"/>
      <c r="DQ22" s="15"/>
      <c r="DR22" s="16"/>
      <c r="DS22" s="17"/>
      <c r="DT22" s="17"/>
      <c r="DU22" s="17"/>
      <c r="DV22" s="17"/>
      <c r="DW22" s="18"/>
      <c r="DX22" s="15"/>
      <c r="DY22" s="16"/>
      <c r="DZ22" s="17"/>
      <c r="EA22" s="17"/>
      <c r="EB22" s="17"/>
      <c r="EC22" s="17"/>
      <c r="ED22" s="18"/>
      <c r="EE22" s="15"/>
      <c r="EF22" s="16"/>
      <c r="EG22" s="17"/>
      <c r="EH22" s="17"/>
      <c r="EI22" s="17"/>
      <c r="EJ22" s="17"/>
      <c r="EK22" s="18"/>
      <c r="EL22" s="15"/>
      <c r="EM22" s="16"/>
      <c r="EN22" s="17"/>
      <c r="EO22" s="17"/>
      <c r="EP22" s="17"/>
      <c r="EQ22" s="17"/>
      <c r="ER22" s="18"/>
      <c r="ES22" s="15"/>
      <c r="ET22" s="16"/>
      <c r="EU22" s="17"/>
      <c r="EV22" s="17"/>
      <c r="EW22" s="17"/>
      <c r="EX22" s="17"/>
      <c r="EY22" s="18"/>
      <c r="EZ22" s="15"/>
      <c r="FA22" s="16"/>
      <c r="FB22" s="17"/>
      <c r="FC22" s="17"/>
      <c r="FD22" s="17"/>
      <c r="FE22" s="17"/>
      <c r="FF22" s="18"/>
      <c r="FG22" s="15"/>
      <c r="FH22" s="16"/>
      <c r="FI22" s="17"/>
      <c r="FJ22" s="17"/>
      <c r="FK22" s="17"/>
      <c r="FL22" s="17"/>
      <c r="FM22" s="18"/>
      <c r="FN22" s="15"/>
      <c r="FO22" s="16"/>
      <c r="FP22" s="17"/>
      <c r="FQ22" s="17"/>
      <c r="FR22" s="17"/>
      <c r="FS22" s="17"/>
      <c r="FT22" s="18"/>
      <c r="FU22" s="15"/>
      <c r="FV22" s="16"/>
      <c r="FW22" s="17"/>
      <c r="FX22" s="17"/>
      <c r="FY22" s="17"/>
      <c r="FZ22" s="17"/>
      <c r="GA22" s="18"/>
      <c r="GB22" s="15"/>
      <c r="GC22" s="16"/>
      <c r="GD22" s="17"/>
      <c r="GE22" s="17"/>
      <c r="GF22" s="17"/>
      <c r="GG22" s="17"/>
      <c r="GH22" s="18"/>
      <c r="GI22" s="15"/>
      <c r="GJ22" s="16"/>
      <c r="GK22" s="17"/>
      <c r="GL22" s="17"/>
      <c r="GM22" s="17"/>
      <c r="GN22" s="17"/>
      <c r="GO22" s="18"/>
      <c r="GP22" s="15"/>
      <c r="GQ22" s="16"/>
      <c r="GR22" s="17"/>
      <c r="GS22" s="17"/>
      <c r="GT22" s="17"/>
      <c r="GU22" s="17"/>
      <c r="GV22" s="18"/>
      <c r="GW22" s="15"/>
      <c r="GX22" s="16"/>
      <c r="GY22" s="17"/>
      <c r="GZ22" s="17"/>
      <c r="HA22" s="17"/>
      <c r="HB22" s="17"/>
      <c r="HC22" s="18"/>
    </row>
    <row r="23" spans="1:211">
      <c r="A23" s="30" t="s">
        <v>47</v>
      </c>
      <c r="B23" s="15">
        <v>45238</v>
      </c>
      <c r="C23" s="16">
        <v>12.5</v>
      </c>
      <c r="D23" s="17">
        <v>30352</v>
      </c>
      <c r="E23" s="17">
        <v>1</v>
      </c>
      <c r="F23" s="17">
        <v>30352</v>
      </c>
      <c r="G23" s="17" t="s">
        <v>19</v>
      </c>
      <c r="H23" s="18"/>
      <c r="I23" s="15">
        <v>45239</v>
      </c>
      <c r="J23" s="16">
        <v>12.5</v>
      </c>
      <c r="K23" s="17">
        <v>31383</v>
      </c>
      <c r="L23" s="17">
        <v>1</v>
      </c>
      <c r="M23" s="17">
        <v>31383</v>
      </c>
      <c r="N23" s="17" t="s">
        <v>19</v>
      </c>
      <c r="O23" s="18"/>
      <c r="P23" s="15">
        <v>45240</v>
      </c>
      <c r="Q23" s="16">
        <v>12.5</v>
      </c>
      <c r="R23" s="17">
        <v>30618</v>
      </c>
      <c r="S23" s="17">
        <v>1</v>
      </c>
      <c r="T23" s="17">
        <v>30618</v>
      </c>
      <c r="U23" s="17" t="s">
        <v>19</v>
      </c>
      <c r="V23" s="18"/>
      <c r="W23" s="15">
        <v>45241</v>
      </c>
      <c r="X23" s="16">
        <v>7.5</v>
      </c>
      <c r="Y23" s="17">
        <v>19173</v>
      </c>
      <c r="Z23" s="17">
        <v>1</v>
      </c>
      <c r="AA23" s="17">
        <v>19173</v>
      </c>
      <c r="AB23" s="17" t="s">
        <v>19</v>
      </c>
      <c r="AC23" s="18"/>
      <c r="AD23" s="15">
        <v>45243</v>
      </c>
      <c r="AE23" s="16">
        <v>12.5</v>
      </c>
      <c r="AF23" s="17">
        <v>31470</v>
      </c>
      <c r="AG23" s="17">
        <v>1</v>
      </c>
      <c r="AH23" s="17">
        <v>31470</v>
      </c>
      <c r="AI23" s="17" t="s">
        <v>19</v>
      </c>
      <c r="AJ23" s="18"/>
      <c r="AK23" s="15">
        <v>45244</v>
      </c>
      <c r="AL23" s="16">
        <v>12.5</v>
      </c>
      <c r="AM23" s="17">
        <v>32782</v>
      </c>
      <c r="AN23" s="17">
        <v>1</v>
      </c>
      <c r="AO23" s="17">
        <v>32782</v>
      </c>
      <c r="AP23" s="17" t="s">
        <v>19</v>
      </c>
      <c r="AQ23" s="18"/>
      <c r="AR23" s="15">
        <v>45245</v>
      </c>
      <c r="AS23" s="16">
        <v>12.5</v>
      </c>
      <c r="AT23" s="17">
        <v>28611</v>
      </c>
      <c r="AU23" s="17">
        <v>1</v>
      </c>
      <c r="AV23" s="17">
        <v>28611</v>
      </c>
      <c r="AW23" s="17" t="s">
        <v>19</v>
      </c>
      <c r="AX23" s="18"/>
      <c r="AY23" s="15">
        <v>45246</v>
      </c>
      <c r="AZ23" s="16">
        <v>12.5</v>
      </c>
      <c r="BA23" s="17">
        <v>31495</v>
      </c>
      <c r="BB23" s="17">
        <v>1</v>
      </c>
      <c r="BC23" s="17">
        <v>31495</v>
      </c>
      <c r="BD23" s="17" t="s">
        <v>19</v>
      </c>
      <c r="BE23" s="18"/>
      <c r="BF23" s="15">
        <v>45247</v>
      </c>
      <c r="BG23" s="16">
        <v>12.5</v>
      </c>
      <c r="BH23" s="17">
        <v>32324</v>
      </c>
      <c r="BI23" s="17">
        <v>1</v>
      </c>
      <c r="BJ23" s="17">
        <v>32324</v>
      </c>
      <c r="BK23" s="17" t="s">
        <v>19</v>
      </c>
      <c r="BL23" s="18"/>
      <c r="BM23" s="15">
        <v>45248</v>
      </c>
      <c r="BN23" s="16">
        <v>7.5</v>
      </c>
      <c r="BO23" s="17">
        <v>18605</v>
      </c>
      <c r="BP23" s="17">
        <v>1</v>
      </c>
      <c r="BQ23" s="17">
        <v>18605</v>
      </c>
      <c r="BR23" s="17" t="s">
        <v>19</v>
      </c>
      <c r="BS23" s="18"/>
      <c r="BT23" s="15">
        <v>45250</v>
      </c>
      <c r="BU23" s="16">
        <v>12.5</v>
      </c>
      <c r="BV23" s="17">
        <v>32077</v>
      </c>
      <c r="BW23" s="17">
        <v>1</v>
      </c>
      <c r="BX23" s="17">
        <v>32077</v>
      </c>
      <c r="BY23" s="17" t="s">
        <v>19</v>
      </c>
      <c r="BZ23" s="18"/>
      <c r="CA23" s="15">
        <v>45251</v>
      </c>
      <c r="CB23" s="16">
        <v>12.5</v>
      </c>
      <c r="CC23" s="17">
        <v>30953</v>
      </c>
      <c r="CD23" s="17">
        <v>1</v>
      </c>
      <c r="CE23" s="17">
        <v>30953</v>
      </c>
      <c r="CF23" s="17" t="s">
        <v>19</v>
      </c>
      <c r="CG23" s="18"/>
      <c r="CH23" s="15">
        <v>45252</v>
      </c>
      <c r="CI23" s="16">
        <v>7</v>
      </c>
      <c r="CJ23" s="17">
        <v>18309</v>
      </c>
      <c r="CK23" s="17">
        <v>1</v>
      </c>
      <c r="CL23" s="17">
        <v>18309</v>
      </c>
      <c r="CM23" s="17" t="s">
        <v>19</v>
      </c>
      <c r="CN23" s="18"/>
      <c r="CO23" s="15">
        <v>45253</v>
      </c>
      <c r="CP23" s="16">
        <v>12.5</v>
      </c>
      <c r="CQ23" s="17">
        <v>32032</v>
      </c>
      <c r="CR23" s="17">
        <v>1</v>
      </c>
      <c r="CS23" s="17">
        <v>32032</v>
      </c>
      <c r="CT23" s="17" t="s">
        <v>19</v>
      </c>
      <c r="CU23" s="18"/>
      <c r="CV23" s="15">
        <v>45254</v>
      </c>
      <c r="CW23" s="16">
        <v>12.5</v>
      </c>
      <c r="CX23" s="17">
        <v>32616</v>
      </c>
      <c r="CY23" s="17">
        <v>1</v>
      </c>
      <c r="CZ23" s="17">
        <v>32616</v>
      </c>
      <c r="DA23" s="17" t="s">
        <v>19</v>
      </c>
      <c r="DB23" s="18"/>
      <c r="DC23" s="15">
        <v>45255</v>
      </c>
      <c r="DD23" s="16">
        <v>7.5</v>
      </c>
      <c r="DE23" s="17">
        <v>19253</v>
      </c>
      <c r="DF23" s="17">
        <v>1</v>
      </c>
      <c r="DG23" s="17">
        <v>19253</v>
      </c>
      <c r="DH23" s="17" t="s">
        <v>19</v>
      </c>
      <c r="DI23" s="18"/>
      <c r="DJ23" s="15">
        <v>45257</v>
      </c>
      <c r="DK23" s="16">
        <v>12.5</v>
      </c>
      <c r="DL23" s="17">
        <v>31779</v>
      </c>
      <c r="DM23" s="17">
        <v>1</v>
      </c>
      <c r="DN23" s="17">
        <v>31779</v>
      </c>
      <c r="DO23" s="17" t="s">
        <v>19</v>
      </c>
      <c r="DP23" s="18"/>
      <c r="DQ23" s="15">
        <v>45258</v>
      </c>
      <c r="DR23" s="16">
        <v>12.5</v>
      </c>
      <c r="DS23" s="17">
        <v>32192</v>
      </c>
      <c r="DT23" s="17">
        <v>1</v>
      </c>
      <c r="DU23" s="17">
        <v>32192</v>
      </c>
      <c r="DV23" s="17" t="s">
        <v>19</v>
      </c>
      <c r="DW23" s="18"/>
      <c r="DX23" s="15">
        <v>45259</v>
      </c>
      <c r="DY23" s="16">
        <v>12.5</v>
      </c>
      <c r="DZ23" s="17">
        <v>29276</v>
      </c>
      <c r="EA23" s="17">
        <v>1</v>
      </c>
      <c r="EB23" s="17">
        <v>29276</v>
      </c>
      <c r="EC23" s="17" t="s">
        <v>19</v>
      </c>
      <c r="ED23" s="18"/>
      <c r="EE23" s="15">
        <v>45260</v>
      </c>
      <c r="EF23" s="16">
        <v>12.5</v>
      </c>
      <c r="EG23" s="17">
        <v>31019</v>
      </c>
      <c r="EH23" s="17">
        <v>1</v>
      </c>
      <c r="EI23" s="17">
        <v>31019</v>
      </c>
      <c r="EJ23" s="17" t="s">
        <v>19</v>
      </c>
      <c r="EK23" s="18"/>
      <c r="EL23" s="15"/>
      <c r="EM23" s="16"/>
      <c r="EN23" s="17"/>
      <c r="EO23" s="17"/>
      <c r="EP23" s="17"/>
      <c r="EQ23" s="17"/>
      <c r="ER23" s="18"/>
      <c r="ES23" s="15"/>
      <c r="ET23" s="16"/>
      <c r="EU23" s="17"/>
      <c r="EV23" s="17"/>
      <c r="EW23" s="17"/>
      <c r="EX23" s="17"/>
      <c r="EY23" s="18"/>
      <c r="EZ23" s="15"/>
      <c r="FA23" s="16"/>
      <c r="FB23" s="17"/>
      <c r="FC23" s="17"/>
      <c r="FD23" s="17"/>
      <c r="FE23" s="17"/>
      <c r="FF23" s="18"/>
      <c r="FG23" s="15"/>
      <c r="FH23" s="16"/>
      <c r="FI23" s="17"/>
      <c r="FJ23" s="17"/>
      <c r="FK23" s="17"/>
      <c r="FL23" s="17"/>
      <c r="FM23" s="18"/>
      <c r="FN23" s="15"/>
      <c r="FO23" s="16"/>
      <c r="FP23" s="17"/>
      <c r="FQ23" s="17"/>
      <c r="FR23" s="17"/>
      <c r="FS23" s="17"/>
      <c r="FT23" s="18"/>
      <c r="FU23" s="15"/>
      <c r="FV23" s="16"/>
      <c r="FW23" s="17"/>
      <c r="FX23" s="17"/>
      <c r="FY23" s="17"/>
      <c r="FZ23" s="17"/>
      <c r="GA23" s="18"/>
      <c r="GB23" s="15"/>
      <c r="GC23" s="16"/>
      <c r="GD23" s="17"/>
      <c r="GE23" s="17"/>
      <c r="GF23" s="17"/>
      <c r="GG23" s="17"/>
      <c r="GH23" s="18"/>
      <c r="GI23" s="15"/>
      <c r="GJ23" s="16"/>
      <c r="GK23" s="17"/>
      <c r="GL23" s="17"/>
      <c r="GM23" s="17"/>
      <c r="GN23" s="17"/>
      <c r="GO23" s="18"/>
      <c r="GP23" s="15"/>
      <c r="GQ23" s="16"/>
      <c r="GR23" s="17"/>
      <c r="GS23" s="17"/>
      <c r="GT23" s="17"/>
      <c r="GU23" s="17"/>
      <c r="GV23" s="18"/>
      <c r="GW23" s="15"/>
      <c r="GX23" s="16"/>
      <c r="GY23" s="17"/>
      <c r="GZ23" s="17"/>
      <c r="HA23" s="17"/>
      <c r="HB23" s="17"/>
      <c r="HC23" s="18"/>
    </row>
    <row r="24" spans="1:211">
      <c r="A24" s="30" t="s">
        <v>48</v>
      </c>
      <c r="B24" s="15"/>
      <c r="C24" s="16"/>
      <c r="D24" s="17"/>
      <c r="E24" s="17"/>
      <c r="F24" s="17"/>
      <c r="G24" s="17"/>
      <c r="H24" s="18"/>
      <c r="I24" s="15"/>
      <c r="J24" s="16"/>
      <c r="K24" s="17"/>
      <c r="L24" s="17"/>
      <c r="M24" s="17"/>
      <c r="N24" s="17"/>
      <c r="O24" s="18"/>
      <c r="P24" s="15"/>
      <c r="Q24" s="16"/>
      <c r="R24" s="17"/>
      <c r="S24" s="17"/>
      <c r="T24" s="17"/>
      <c r="U24" s="17"/>
      <c r="V24" s="18"/>
      <c r="W24" s="15"/>
      <c r="X24" s="16"/>
      <c r="Y24" s="17"/>
      <c r="Z24" s="17"/>
      <c r="AA24" s="17"/>
      <c r="AB24" s="17"/>
      <c r="AC24" s="18"/>
      <c r="AD24" s="15"/>
      <c r="AE24" s="16"/>
      <c r="AF24" s="17"/>
      <c r="AG24" s="17"/>
      <c r="AH24" s="17"/>
      <c r="AI24" s="17"/>
      <c r="AJ24" s="18"/>
      <c r="AK24" s="15"/>
      <c r="AL24" s="16"/>
      <c r="AM24" s="17"/>
      <c r="AN24" s="17"/>
      <c r="AO24" s="17"/>
      <c r="AP24" s="17"/>
      <c r="AQ24" s="18"/>
      <c r="AR24" s="15"/>
      <c r="AS24" s="16"/>
      <c r="AT24" s="17"/>
      <c r="AU24" s="17"/>
      <c r="AV24" s="17"/>
      <c r="AW24" s="17"/>
      <c r="AX24" s="18"/>
      <c r="AY24" s="15"/>
      <c r="AZ24" s="16"/>
      <c r="BA24" s="17"/>
      <c r="BB24" s="17"/>
      <c r="BC24" s="17"/>
      <c r="BD24" s="17"/>
      <c r="BE24" s="18"/>
      <c r="BF24" s="15"/>
      <c r="BG24" s="16"/>
      <c r="BH24" s="17"/>
      <c r="BI24" s="17"/>
      <c r="BJ24" s="17"/>
      <c r="BK24" s="17"/>
      <c r="BL24" s="18"/>
      <c r="BM24" s="15"/>
      <c r="BN24" s="16"/>
      <c r="BO24" s="17"/>
      <c r="BP24" s="17"/>
      <c r="BQ24" s="17"/>
      <c r="BR24" s="17"/>
      <c r="BS24" s="18"/>
      <c r="BT24" s="15"/>
      <c r="BU24" s="16"/>
      <c r="BV24" s="17"/>
      <c r="BW24" s="17"/>
      <c r="BX24" s="17"/>
      <c r="BY24" s="17"/>
      <c r="BZ24" s="18"/>
      <c r="CA24" s="15"/>
      <c r="CB24" s="16"/>
      <c r="CC24" s="17"/>
      <c r="CD24" s="17"/>
      <c r="CE24" s="17"/>
      <c r="CF24" s="17"/>
      <c r="CG24" s="18"/>
      <c r="CH24" s="15"/>
      <c r="CI24" s="16"/>
      <c r="CJ24" s="17"/>
      <c r="CK24" s="17"/>
      <c r="CL24" s="17"/>
      <c r="CM24" s="17"/>
      <c r="CN24" s="18"/>
      <c r="CO24" s="15"/>
      <c r="CP24" s="16"/>
      <c r="CQ24" s="17"/>
      <c r="CR24" s="17"/>
      <c r="CS24" s="17"/>
      <c r="CT24" s="17"/>
      <c r="CU24" s="18"/>
      <c r="CV24" s="15"/>
      <c r="CW24" s="16"/>
      <c r="CX24" s="17"/>
      <c r="CY24" s="17"/>
      <c r="CZ24" s="17"/>
      <c r="DA24" s="17"/>
      <c r="DB24" s="18"/>
      <c r="DC24" s="15"/>
      <c r="DD24" s="16"/>
      <c r="DE24" s="17"/>
      <c r="DF24" s="17"/>
      <c r="DG24" s="17"/>
      <c r="DH24" s="17"/>
      <c r="DI24" s="18"/>
      <c r="DJ24" s="15"/>
      <c r="DK24" s="16"/>
      <c r="DL24" s="17"/>
      <c r="DM24" s="17"/>
      <c r="DN24" s="17"/>
      <c r="DO24" s="17"/>
      <c r="DP24" s="18"/>
      <c r="DQ24" s="15"/>
      <c r="DR24" s="16"/>
      <c r="DS24" s="17"/>
      <c r="DT24" s="17"/>
      <c r="DU24" s="17"/>
      <c r="DV24" s="17"/>
      <c r="DW24" s="18"/>
      <c r="DX24" s="15"/>
      <c r="DY24" s="16"/>
      <c r="DZ24" s="17"/>
      <c r="EA24" s="17"/>
      <c r="EB24" s="17"/>
      <c r="EC24" s="17"/>
      <c r="ED24" s="18"/>
      <c r="EE24" s="15"/>
      <c r="EF24" s="16"/>
      <c r="EG24" s="17"/>
      <c r="EH24" s="17"/>
      <c r="EI24" s="17"/>
      <c r="EJ24" s="17"/>
      <c r="EK24" s="18"/>
      <c r="EL24" s="15"/>
      <c r="EM24" s="16"/>
      <c r="EN24" s="17"/>
      <c r="EO24" s="17"/>
      <c r="EP24" s="17"/>
      <c r="EQ24" s="17"/>
      <c r="ER24" s="18"/>
      <c r="ES24" s="15"/>
      <c r="ET24" s="16"/>
      <c r="EU24" s="17"/>
      <c r="EV24" s="17"/>
      <c r="EW24" s="17"/>
      <c r="EX24" s="17"/>
      <c r="EY24" s="18"/>
      <c r="EZ24" s="15"/>
      <c r="FA24" s="16"/>
      <c r="FB24" s="17"/>
      <c r="FC24" s="17"/>
      <c r="FD24" s="17"/>
      <c r="FE24" s="17"/>
      <c r="FF24" s="18"/>
      <c r="FG24" s="15"/>
      <c r="FH24" s="16"/>
      <c r="FI24" s="17"/>
      <c r="FJ24" s="17"/>
      <c r="FK24" s="17"/>
      <c r="FL24" s="17"/>
      <c r="FM24" s="18"/>
      <c r="FN24" s="15"/>
      <c r="FO24" s="16"/>
      <c r="FP24" s="17"/>
      <c r="FQ24" s="17"/>
      <c r="FR24" s="17"/>
      <c r="FS24" s="17"/>
      <c r="FT24" s="18"/>
      <c r="FU24" s="15"/>
      <c r="FV24" s="16"/>
      <c r="FW24" s="17"/>
      <c r="FX24" s="17"/>
      <c r="FY24" s="17"/>
      <c r="FZ24" s="17"/>
      <c r="GA24" s="18"/>
      <c r="GB24" s="15"/>
      <c r="GC24" s="16"/>
      <c r="GD24" s="17"/>
      <c r="GE24" s="17"/>
      <c r="GF24" s="17"/>
      <c r="GG24" s="17"/>
      <c r="GH24" s="18"/>
      <c r="GI24" s="15"/>
      <c r="GJ24" s="16"/>
      <c r="GK24" s="17"/>
      <c r="GL24" s="17"/>
      <c r="GM24" s="17"/>
      <c r="GN24" s="17"/>
      <c r="GO24" s="18"/>
      <c r="GP24" s="15"/>
      <c r="GQ24" s="16"/>
      <c r="GR24" s="17"/>
      <c r="GS24" s="17"/>
      <c r="GT24" s="17"/>
      <c r="GU24" s="17"/>
      <c r="GV24" s="18"/>
      <c r="GW24" s="15"/>
      <c r="GX24" s="16"/>
      <c r="GY24" s="17"/>
      <c r="GZ24" s="17"/>
      <c r="HA24" s="17"/>
      <c r="HB24" s="17"/>
      <c r="HC24" s="18"/>
    </row>
    <row r="25" spans="1:211">
      <c r="A25" s="30" t="s">
        <v>49</v>
      </c>
      <c r="B25" s="15">
        <v>45245</v>
      </c>
      <c r="C25" s="16">
        <v>12.5</v>
      </c>
      <c r="D25" s="17">
        <v>27092</v>
      </c>
      <c r="E25" s="17">
        <v>1</v>
      </c>
      <c r="F25" s="17">
        <v>27092</v>
      </c>
      <c r="G25" s="17" t="s">
        <v>19</v>
      </c>
      <c r="H25" s="18"/>
      <c r="I25" s="15">
        <v>45246</v>
      </c>
      <c r="J25" s="16">
        <v>12.5</v>
      </c>
      <c r="K25" s="17">
        <v>26599</v>
      </c>
      <c r="L25" s="17">
        <v>1</v>
      </c>
      <c r="M25" s="17">
        <v>26599</v>
      </c>
      <c r="N25" s="17" t="s">
        <v>19</v>
      </c>
      <c r="O25" s="18"/>
      <c r="P25" s="15">
        <v>45247</v>
      </c>
      <c r="Q25" s="16">
        <v>12.5</v>
      </c>
      <c r="R25" s="17">
        <v>26117</v>
      </c>
      <c r="S25" s="17">
        <v>1</v>
      </c>
      <c r="T25" s="17">
        <v>26117</v>
      </c>
      <c r="U25" s="17" t="s">
        <v>19</v>
      </c>
      <c r="V25" s="18"/>
      <c r="W25" s="15">
        <v>45248</v>
      </c>
      <c r="X25" s="16">
        <v>7.5</v>
      </c>
      <c r="Y25" s="17">
        <v>15673</v>
      </c>
      <c r="Z25" s="17">
        <v>1</v>
      </c>
      <c r="AA25" s="17">
        <v>15673</v>
      </c>
      <c r="AB25" s="17" t="s">
        <v>19</v>
      </c>
      <c r="AC25" s="18"/>
      <c r="AD25" s="15">
        <v>45250</v>
      </c>
      <c r="AE25" s="16">
        <v>12.5</v>
      </c>
      <c r="AF25" s="17">
        <v>26564</v>
      </c>
      <c r="AG25" s="17">
        <v>1</v>
      </c>
      <c r="AH25" s="17">
        <v>26564</v>
      </c>
      <c r="AI25" s="17" t="s">
        <v>19</v>
      </c>
      <c r="AJ25" s="18"/>
      <c r="AK25" s="15">
        <v>45251</v>
      </c>
      <c r="AL25" s="16">
        <v>12.5</v>
      </c>
      <c r="AM25" s="17">
        <v>25754</v>
      </c>
      <c r="AN25" s="17">
        <v>1</v>
      </c>
      <c r="AO25" s="17">
        <v>25754</v>
      </c>
      <c r="AP25" s="17" t="s">
        <v>19</v>
      </c>
      <c r="AQ25" s="18"/>
      <c r="AR25" s="15">
        <v>45252</v>
      </c>
      <c r="AS25" s="16">
        <v>12.5</v>
      </c>
      <c r="AT25" s="17">
        <v>26700</v>
      </c>
      <c r="AU25" s="17">
        <v>1</v>
      </c>
      <c r="AV25" s="17">
        <v>26700</v>
      </c>
      <c r="AW25" s="17" t="s">
        <v>19</v>
      </c>
      <c r="AX25" s="18"/>
      <c r="AY25" s="15">
        <v>45253</v>
      </c>
      <c r="AZ25" s="16">
        <v>12.5</v>
      </c>
      <c r="BA25" s="17">
        <v>26168</v>
      </c>
      <c r="BB25" s="17">
        <v>1</v>
      </c>
      <c r="BC25" s="17">
        <v>26168</v>
      </c>
      <c r="BD25" s="17" t="s">
        <v>19</v>
      </c>
      <c r="BE25" s="18"/>
      <c r="BF25" s="15">
        <v>45254</v>
      </c>
      <c r="BG25" s="16">
        <v>12.5</v>
      </c>
      <c r="BH25" s="17">
        <v>26273</v>
      </c>
      <c r="BI25" s="17">
        <v>1</v>
      </c>
      <c r="BJ25" s="17">
        <v>26273</v>
      </c>
      <c r="BK25" s="17" t="s">
        <v>19</v>
      </c>
      <c r="BL25" s="18"/>
      <c r="BM25" s="15">
        <v>45255</v>
      </c>
      <c r="BN25" s="16">
        <v>7.5</v>
      </c>
      <c r="BO25" s="17">
        <v>15327</v>
      </c>
      <c r="BP25" s="17">
        <v>1</v>
      </c>
      <c r="BQ25" s="17">
        <v>15327</v>
      </c>
      <c r="BR25" s="17" t="s">
        <v>19</v>
      </c>
      <c r="BS25" s="18"/>
      <c r="BT25" s="15">
        <v>45257</v>
      </c>
      <c r="BU25" s="16">
        <v>12.5</v>
      </c>
      <c r="BV25" s="17">
        <v>26763</v>
      </c>
      <c r="BW25" s="17">
        <v>1</v>
      </c>
      <c r="BX25" s="17">
        <v>26763</v>
      </c>
      <c r="BY25" s="17" t="s">
        <v>19</v>
      </c>
      <c r="BZ25" s="18"/>
      <c r="CA25" s="15">
        <v>45258</v>
      </c>
      <c r="CB25" s="16">
        <v>12.5</v>
      </c>
      <c r="CC25" s="17">
        <v>27090</v>
      </c>
      <c r="CD25" s="17">
        <v>1</v>
      </c>
      <c r="CE25" s="17">
        <v>27090</v>
      </c>
      <c r="CF25" s="17" t="s">
        <v>19</v>
      </c>
      <c r="CG25" s="18"/>
      <c r="CH25" s="15">
        <v>45259</v>
      </c>
      <c r="CI25" s="16">
        <v>12.5</v>
      </c>
      <c r="CJ25" s="17">
        <v>26485</v>
      </c>
      <c r="CK25" s="17">
        <v>1</v>
      </c>
      <c r="CL25" s="17">
        <v>26485</v>
      </c>
      <c r="CM25" s="17" t="s">
        <v>19</v>
      </c>
      <c r="CN25" s="18"/>
      <c r="CO25" s="15">
        <v>45260</v>
      </c>
      <c r="CP25" s="16">
        <v>12.5</v>
      </c>
      <c r="CQ25" s="17">
        <v>26660</v>
      </c>
      <c r="CR25" s="17">
        <v>1</v>
      </c>
      <c r="CS25" s="17">
        <v>26660</v>
      </c>
      <c r="CT25" s="17" t="s">
        <v>19</v>
      </c>
      <c r="CU25" s="18"/>
      <c r="CV25" s="15"/>
      <c r="CW25" s="16"/>
      <c r="CX25" s="17"/>
      <c r="CY25" s="17"/>
      <c r="CZ25" s="17"/>
      <c r="DA25" s="17"/>
      <c r="DB25" s="18"/>
      <c r="DC25" s="15"/>
      <c r="DD25" s="16"/>
      <c r="DE25" s="17"/>
      <c r="DF25" s="17"/>
      <c r="DG25" s="17"/>
      <c r="DH25" s="17"/>
      <c r="DI25" s="18"/>
      <c r="DJ25" s="15"/>
      <c r="DK25" s="16"/>
      <c r="DL25" s="17"/>
      <c r="DM25" s="17"/>
      <c r="DN25" s="17"/>
      <c r="DO25" s="17"/>
      <c r="DP25" s="18"/>
      <c r="DQ25" s="15"/>
      <c r="DR25" s="16"/>
      <c r="DS25" s="17"/>
      <c r="DT25" s="17"/>
      <c r="DU25" s="17"/>
      <c r="DV25" s="17"/>
      <c r="DW25" s="18"/>
      <c r="DX25" s="15"/>
      <c r="DY25" s="16"/>
      <c r="DZ25" s="17"/>
      <c r="EA25" s="17"/>
      <c r="EB25" s="17"/>
      <c r="EC25" s="17"/>
      <c r="ED25" s="18"/>
      <c r="EE25" s="15"/>
      <c r="EF25" s="16"/>
      <c r="EG25" s="17"/>
      <c r="EH25" s="17"/>
      <c r="EI25" s="17"/>
      <c r="EJ25" s="17"/>
      <c r="EK25" s="18"/>
      <c r="EL25" s="15"/>
      <c r="EM25" s="16"/>
      <c r="EN25" s="17"/>
      <c r="EO25" s="17"/>
      <c r="EP25" s="17"/>
      <c r="EQ25" s="17"/>
      <c r="ER25" s="18"/>
      <c r="ES25" s="15"/>
      <c r="ET25" s="16"/>
      <c r="EU25" s="17"/>
      <c r="EV25" s="17"/>
      <c r="EW25" s="17"/>
      <c r="EX25" s="17"/>
      <c r="EY25" s="18"/>
      <c r="EZ25" s="15"/>
      <c r="FA25" s="16"/>
      <c r="FB25" s="17"/>
      <c r="FC25" s="17"/>
      <c r="FD25" s="17"/>
      <c r="FE25" s="17"/>
      <c r="FF25" s="18"/>
      <c r="FG25" s="15"/>
      <c r="FH25" s="16"/>
      <c r="FI25" s="17"/>
      <c r="FJ25" s="17"/>
      <c r="FK25" s="17"/>
      <c r="FL25" s="17"/>
      <c r="FM25" s="18"/>
      <c r="FN25" s="15"/>
      <c r="FO25" s="16"/>
      <c r="FP25" s="17"/>
      <c r="FQ25" s="17"/>
      <c r="FR25" s="17"/>
      <c r="FS25" s="17"/>
      <c r="FT25" s="18"/>
      <c r="FU25" s="15"/>
      <c r="FV25" s="16"/>
      <c r="FW25" s="17"/>
      <c r="FX25" s="17"/>
      <c r="FY25" s="17"/>
      <c r="FZ25" s="17"/>
      <c r="GA25" s="18"/>
      <c r="GB25" s="15"/>
      <c r="GC25" s="16"/>
      <c r="GD25" s="17"/>
      <c r="GE25" s="17"/>
      <c r="GF25" s="17"/>
      <c r="GG25" s="17"/>
      <c r="GH25" s="18"/>
      <c r="GI25" s="15"/>
      <c r="GJ25" s="16"/>
      <c r="GK25" s="17"/>
      <c r="GL25" s="17"/>
      <c r="GM25" s="17"/>
      <c r="GN25" s="17"/>
      <c r="GO25" s="18"/>
      <c r="GP25" s="15"/>
      <c r="GQ25" s="16"/>
      <c r="GR25" s="17"/>
      <c r="GS25" s="17"/>
      <c r="GT25" s="17"/>
      <c r="GU25" s="17"/>
      <c r="GV25" s="18"/>
      <c r="GW25" s="15"/>
      <c r="GX25" s="16"/>
      <c r="GY25" s="17"/>
      <c r="GZ25" s="17"/>
      <c r="HA25" s="17"/>
      <c r="HB25" s="17"/>
      <c r="HC25" s="18"/>
    </row>
    <row r="26" spans="1:211">
      <c r="A26" s="30" t="s">
        <v>50</v>
      </c>
      <c r="B26" s="15"/>
      <c r="C26" s="16"/>
      <c r="D26" s="17"/>
      <c r="E26" s="17"/>
      <c r="F26" s="17"/>
      <c r="G26" s="17"/>
      <c r="H26" s="18"/>
      <c r="I26" s="15"/>
      <c r="J26" s="16"/>
      <c r="K26" s="17"/>
      <c r="L26" s="17"/>
      <c r="M26" s="17"/>
      <c r="N26" s="17"/>
      <c r="O26" s="18"/>
      <c r="P26" s="15"/>
      <c r="Q26" s="16"/>
      <c r="R26" s="17"/>
      <c r="S26" s="17"/>
      <c r="T26" s="17"/>
      <c r="U26" s="17"/>
      <c r="V26" s="18"/>
      <c r="W26" s="15"/>
      <c r="X26" s="16"/>
      <c r="Y26" s="17"/>
      <c r="Z26" s="17"/>
      <c r="AA26" s="17"/>
      <c r="AB26" s="17"/>
      <c r="AC26" s="18"/>
      <c r="AD26" s="15"/>
      <c r="AE26" s="16"/>
      <c r="AF26" s="17"/>
      <c r="AG26" s="17"/>
      <c r="AH26" s="17"/>
      <c r="AI26" s="17"/>
      <c r="AJ26" s="18"/>
      <c r="AK26" s="15"/>
      <c r="AL26" s="16"/>
      <c r="AM26" s="17"/>
      <c r="AN26" s="17"/>
      <c r="AO26" s="17"/>
      <c r="AP26" s="17"/>
      <c r="AQ26" s="18"/>
      <c r="AR26" s="15"/>
      <c r="AS26" s="16"/>
      <c r="AT26" s="17"/>
      <c r="AU26" s="17"/>
      <c r="AV26" s="17"/>
      <c r="AW26" s="17"/>
      <c r="AX26" s="18"/>
      <c r="AY26" s="15"/>
      <c r="AZ26" s="16"/>
      <c r="BA26" s="17"/>
      <c r="BB26" s="17"/>
      <c r="BC26" s="17"/>
      <c r="BD26" s="17"/>
      <c r="BE26" s="18"/>
      <c r="BF26" s="15"/>
      <c r="BG26" s="16"/>
      <c r="BH26" s="17"/>
      <c r="BI26" s="17"/>
      <c r="BJ26" s="17"/>
      <c r="BK26" s="17"/>
      <c r="BL26" s="18"/>
      <c r="BM26" s="15"/>
      <c r="BN26" s="16"/>
      <c r="BO26" s="17"/>
      <c r="BP26" s="17"/>
      <c r="BQ26" s="17"/>
      <c r="BR26" s="17"/>
      <c r="BS26" s="18"/>
      <c r="BT26" s="15"/>
      <c r="BU26" s="16"/>
      <c r="BV26" s="17"/>
      <c r="BW26" s="17"/>
      <c r="BX26" s="17"/>
      <c r="BY26" s="17"/>
      <c r="BZ26" s="18"/>
      <c r="CA26" s="15"/>
      <c r="CB26" s="16"/>
      <c r="CC26" s="17"/>
      <c r="CD26" s="17"/>
      <c r="CE26" s="17"/>
      <c r="CF26" s="17"/>
      <c r="CG26" s="18"/>
      <c r="CH26" s="15"/>
      <c r="CI26" s="16"/>
      <c r="CJ26" s="17"/>
      <c r="CK26" s="17"/>
      <c r="CL26" s="17"/>
      <c r="CM26" s="17"/>
      <c r="CN26" s="18"/>
      <c r="CO26" s="15"/>
      <c r="CP26" s="16"/>
      <c r="CQ26" s="17"/>
      <c r="CR26" s="17"/>
      <c r="CS26" s="17"/>
      <c r="CT26" s="17"/>
      <c r="CU26" s="18"/>
      <c r="CV26" s="15"/>
      <c r="CW26" s="16"/>
      <c r="CX26" s="17"/>
      <c r="CY26" s="17"/>
      <c r="CZ26" s="17"/>
      <c r="DA26" s="17"/>
      <c r="DB26" s="18"/>
      <c r="DC26" s="15"/>
      <c r="DD26" s="16"/>
      <c r="DE26" s="17"/>
      <c r="DF26" s="17"/>
      <c r="DG26" s="17"/>
      <c r="DH26" s="17"/>
      <c r="DI26" s="18"/>
      <c r="DJ26" s="15"/>
      <c r="DK26" s="16"/>
      <c r="DL26" s="17"/>
      <c r="DM26" s="17"/>
      <c r="DN26" s="17"/>
      <c r="DO26" s="17"/>
      <c r="DP26" s="18"/>
      <c r="DQ26" s="15"/>
      <c r="DR26" s="16"/>
      <c r="DS26" s="17"/>
      <c r="DT26" s="17"/>
      <c r="DU26" s="17"/>
      <c r="DV26" s="17"/>
      <c r="DW26" s="18"/>
      <c r="DX26" s="15"/>
      <c r="DY26" s="16"/>
      <c r="DZ26" s="17"/>
      <c r="EA26" s="17"/>
      <c r="EB26" s="17"/>
      <c r="EC26" s="17"/>
      <c r="ED26" s="18"/>
      <c r="EE26" s="15"/>
      <c r="EF26" s="16"/>
      <c r="EG26" s="17"/>
      <c r="EH26" s="17"/>
      <c r="EI26" s="17"/>
      <c r="EJ26" s="17"/>
      <c r="EK26" s="18"/>
      <c r="EL26" s="15"/>
      <c r="EM26" s="16"/>
      <c r="EN26" s="17"/>
      <c r="EO26" s="17"/>
      <c r="EP26" s="17"/>
      <c r="EQ26" s="17"/>
      <c r="ER26" s="18"/>
      <c r="ES26" s="15"/>
      <c r="ET26" s="16"/>
      <c r="EU26" s="17"/>
      <c r="EV26" s="17"/>
      <c r="EW26" s="17"/>
      <c r="EX26" s="17"/>
      <c r="EY26" s="18"/>
      <c r="EZ26" s="15"/>
      <c r="FA26" s="16"/>
      <c r="FB26" s="17"/>
      <c r="FC26" s="17"/>
      <c r="FD26" s="17"/>
      <c r="FE26" s="17"/>
      <c r="FF26" s="18"/>
      <c r="FG26" s="15"/>
      <c r="FH26" s="16"/>
      <c r="FI26" s="17"/>
      <c r="FJ26" s="17"/>
      <c r="FK26" s="17"/>
      <c r="FL26" s="17"/>
      <c r="FM26" s="18"/>
      <c r="FN26" s="15"/>
      <c r="FO26" s="16"/>
      <c r="FP26" s="17"/>
      <c r="FQ26" s="17"/>
      <c r="FR26" s="17"/>
      <c r="FS26" s="17"/>
      <c r="FT26" s="18"/>
      <c r="FU26" s="15"/>
      <c r="FV26" s="16"/>
      <c r="FW26" s="17"/>
      <c r="FX26" s="17"/>
      <c r="FY26" s="17"/>
      <c r="FZ26" s="17"/>
      <c r="GA26" s="18"/>
      <c r="GB26" s="15"/>
      <c r="GC26" s="16"/>
      <c r="GD26" s="17"/>
      <c r="GE26" s="17"/>
      <c r="GF26" s="17"/>
      <c r="GG26" s="17"/>
      <c r="GH26" s="18"/>
      <c r="GI26" s="15"/>
      <c r="GJ26" s="16"/>
      <c r="GK26" s="17"/>
      <c r="GL26" s="17"/>
      <c r="GM26" s="17"/>
      <c r="GN26" s="17"/>
      <c r="GO26" s="18"/>
      <c r="GP26" s="15"/>
      <c r="GQ26" s="16"/>
      <c r="GR26" s="17"/>
      <c r="GS26" s="17"/>
      <c r="GT26" s="17"/>
      <c r="GU26" s="17"/>
      <c r="GV26" s="18"/>
      <c r="GW26" s="15"/>
      <c r="GX26" s="16"/>
      <c r="GY26" s="17"/>
      <c r="GZ26" s="17"/>
      <c r="HA26" s="17"/>
      <c r="HB26" s="17"/>
      <c r="HC26" s="18"/>
    </row>
    <row r="27" spans="1:211">
      <c r="A27" s="30" t="s">
        <v>51</v>
      </c>
      <c r="B27" s="15">
        <v>45238</v>
      </c>
      <c r="C27" s="16">
        <v>12.5</v>
      </c>
      <c r="D27" s="17">
        <v>16065</v>
      </c>
      <c r="E27" s="17">
        <v>2</v>
      </c>
      <c r="F27" s="17">
        <v>32130</v>
      </c>
      <c r="G27" s="17" t="s">
        <v>19</v>
      </c>
      <c r="H27" s="18"/>
      <c r="I27" s="15">
        <v>45239</v>
      </c>
      <c r="J27" s="16">
        <v>12.5</v>
      </c>
      <c r="K27" s="17">
        <v>16021</v>
      </c>
      <c r="L27" s="17">
        <v>2</v>
      </c>
      <c r="M27" s="17">
        <v>32042</v>
      </c>
      <c r="N27" s="17" t="s">
        <v>19</v>
      </c>
      <c r="O27" s="18"/>
      <c r="P27" s="15">
        <v>45240</v>
      </c>
      <c r="Q27" s="16">
        <v>12.5</v>
      </c>
      <c r="R27" s="17">
        <v>16238</v>
      </c>
      <c r="S27" s="17">
        <v>2</v>
      </c>
      <c r="T27" s="17">
        <v>32476</v>
      </c>
      <c r="U27" s="17" t="s">
        <v>19</v>
      </c>
      <c r="V27" s="18"/>
      <c r="W27" s="15">
        <v>45241</v>
      </c>
      <c r="X27" s="16">
        <v>7.5</v>
      </c>
      <c r="Y27" s="17">
        <v>9633</v>
      </c>
      <c r="Z27" s="17">
        <v>2</v>
      </c>
      <c r="AA27" s="17">
        <v>19266</v>
      </c>
      <c r="AB27" s="17" t="s">
        <v>19</v>
      </c>
      <c r="AC27" s="18"/>
      <c r="AD27" s="15">
        <v>45243</v>
      </c>
      <c r="AE27" s="16">
        <v>12.5</v>
      </c>
      <c r="AF27" s="17">
        <v>16287</v>
      </c>
      <c r="AG27" s="17">
        <v>2</v>
      </c>
      <c r="AH27" s="17">
        <v>32574</v>
      </c>
      <c r="AI27" s="17" t="s">
        <v>19</v>
      </c>
      <c r="AJ27" s="18"/>
      <c r="AK27" s="15">
        <v>45244</v>
      </c>
      <c r="AL27" s="16">
        <v>12.5</v>
      </c>
      <c r="AM27" s="17">
        <v>16051</v>
      </c>
      <c r="AN27" s="17">
        <v>2</v>
      </c>
      <c r="AO27" s="17">
        <v>32102</v>
      </c>
      <c r="AP27" s="17" t="s">
        <v>19</v>
      </c>
      <c r="AQ27" s="18"/>
      <c r="AR27" s="15">
        <v>45245</v>
      </c>
      <c r="AS27" s="16">
        <v>12.5</v>
      </c>
      <c r="AT27" s="17">
        <v>15950</v>
      </c>
      <c r="AU27" s="17">
        <v>2</v>
      </c>
      <c r="AV27" s="17">
        <v>31900</v>
      </c>
      <c r="AW27" s="17" t="s">
        <v>19</v>
      </c>
      <c r="AX27" s="18"/>
      <c r="AY27" s="15">
        <v>45246</v>
      </c>
      <c r="AZ27" s="16">
        <v>12.5</v>
      </c>
      <c r="BA27" s="17">
        <v>15963</v>
      </c>
      <c r="BB27" s="17">
        <v>2</v>
      </c>
      <c r="BC27" s="17">
        <v>31926</v>
      </c>
      <c r="BD27" s="17" t="s">
        <v>19</v>
      </c>
      <c r="BE27" s="18"/>
      <c r="BF27" s="15">
        <v>45247</v>
      </c>
      <c r="BG27" s="16">
        <v>12.5</v>
      </c>
      <c r="BH27" s="17">
        <v>16121</v>
      </c>
      <c r="BI27" s="17">
        <v>2</v>
      </c>
      <c r="BJ27" s="17">
        <v>32242</v>
      </c>
      <c r="BK27" s="17" t="s">
        <v>19</v>
      </c>
      <c r="BL27" s="18"/>
      <c r="BM27" s="15">
        <v>45248</v>
      </c>
      <c r="BN27" s="16">
        <v>7.5</v>
      </c>
      <c r="BO27" s="17">
        <v>9679</v>
      </c>
      <c r="BP27" s="17">
        <v>2</v>
      </c>
      <c r="BQ27" s="17">
        <v>19358</v>
      </c>
      <c r="BR27" s="17" t="s">
        <v>19</v>
      </c>
      <c r="BS27" s="18"/>
      <c r="BT27" s="15">
        <v>45250</v>
      </c>
      <c r="BU27" s="16">
        <v>12.5</v>
      </c>
      <c r="BV27" s="17">
        <v>16319</v>
      </c>
      <c r="BW27" s="17">
        <v>2</v>
      </c>
      <c r="BX27" s="17">
        <v>32638</v>
      </c>
      <c r="BY27" s="17" t="s">
        <v>19</v>
      </c>
      <c r="BZ27" s="18"/>
      <c r="CA27" s="15">
        <v>45251</v>
      </c>
      <c r="CB27" s="16">
        <v>12.5</v>
      </c>
      <c r="CC27" s="17">
        <v>15217</v>
      </c>
      <c r="CD27" s="17">
        <v>2</v>
      </c>
      <c r="CE27" s="17">
        <v>30434</v>
      </c>
      <c r="CF27" s="17" t="s">
        <v>19</v>
      </c>
      <c r="CG27" s="18"/>
      <c r="CH27" s="15">
        <v>45252</v>
      </c>
      <c r="CI27" s="16">
        <v>12.5</v>
      </c>
      <c r="CJ27" s="17">
        <v>15478</v>
      </c>
      <c r="CK27" s="17">
        <v>2</v>
      </c>
      <c r="CL27" s="17">
        <v>30956</v>
      </c>
      <c r="CM27" s="17" t="s">
        <v>19</v>
      </c>
      <c r="CN27" s="18"/>
      <c r="CO27" s="15">
        <v>45253</v>
      </c>
      <c r="CP27" s="16">
        <v>12.5</v>
      </c>
      <c r="CQ27" s="17">
        <v>13892</v>
      </c>
      <c r="CR27" s="17">
        <v>2</v>
      </c>
      <c r="CS27" s="17">
        <v>27784</v>
      </c>
      <c r="CT27" s="17" t="s">
        <v>19</v>
      </c>
      <c r="CU27" s="18"/>
      <c r="CV27" s="15">
        <v>45254</v>
      </c>
      <c r="CW27" s="16">
        <v>12.5</v>
      </c>
      <c r="CX27" s="17">
        <v>13999</v>
      </c>
      <c r="CY27" s="17">
        <v>2</v>
      </c>
      <c r="CZ27" s="17">
        <v>27998</v>
      </c>
      <c r="DA27" s="17" t="s">
        <v>19</v>
      </c>
      <c r="DB27" s="18"/>
      <c r="DC27" s="15">
        <v>45255</v>
      </c>
      <c r="DD27" s="16">
        <v>7.5</v>
      </c>
      <c r="DE27" s="17">
        <v>8310</v>
      </c>
      <c r="DF27" s="17">
        <v>2</v>
      </c>
      <c r="DG27" s="17">
        <v>16620</v>
      </c>
      <c r="DH27" s="17" t="s">
        <v>19</v>
      </c>
      <c r="DI27" s="18"/>
      <c r="DJ27" s="15">
        <v>45257</v>
      </c>
      <c r="DK27" s="16">
        <v>12.5</v>
      </c>
      <c r="DL27" s="17">
        <v>13820</v>
      </c>
      <c r="DM27" s="17">
        <v>2</v>
      </c>
      <c r="DN27" s="17">
        <v>27640</v>
      </c>
      <c r="DO27" s="17" t="s">
        <v>19</v>
      </c>
      <c r="DP27" s="18"/>
      <c r="DQ27" s="15">
        <v>45258</v>
      </c>
      <c r="DR27" s="16">
        <v>12.5</v>
      </c>
      <c r="DS27" s="17">
        <v>14001</v>
      </c>
      <c r="DT27" s="17">
        <v>2</v>
      </c>
      <c r="DU27" s="17">
        <v>28002</v>
      </c>
      <c r="DV27" s="17" t="s">
        <v>19</v>
      </c>
      <c r="DW27" s="18"/>
      <c r="DX27" s="15">
        <v>45259</v>
      </c>
      <c r="DY27" s="16">
        <v>12.5</v>
      </c>
      <c r="DZ27" s="17">
        <v>13887</v>
      </c>
      <c r="EA27" s="17">
        <v>2</v>
      </c>
      <c r="EB27" s="17">
        <v>27774</v>
      </c>
      <c r="EC27" s="17" t="s">
        <v>19</v>
      </c>
      <c r="ED27" s="18"/>
      <c r="EE27" s="15">
        <v>45260</v>
      </c>
      <c r="EF27" s="16">
        <v>12.5</v>
      </c>
      <c r="EG27" s="17">
        <v>13990</v>
      </c>
      <c r="EH27" s="17">
        <v>2</v>
      </c>
      <c r="EI27" s="17">
        <v>27980</v>
      </c>
      <c r="EJ27" s="17" t="s">
        <v>19</v>
      </c>
      <c r="EK27" s="18"/>
      <c r="EL27" s="15"/>
      <c r="EM27" s="16"/>
      <c r="EN27" s="17"/>
      <c r="EO27" s="17"/>
      <c r="EP27" s="17"/>
      <c r="EQ27" s="17"/>
      <c r="ER27" s="18"/>
      <c r="ES27" s="15"/>
      <c r="ET27" s="16"/>
      <c r="EU27" s="17"/>
      <c r="EV27" s="17"/>
      <c r="EW27" s="17"/>
      <c r="EX27" s="17"/>
      <c r="EY27" s="18"/>
      <c r="EZ27" s="15"/>
      <c r="FA27" s="16"/>
      <c r="FB27" s="17"/>
      <c r="FC27" s="17"/>
      <c r="FD27" s="17"/>
      <c r="FE27" s="17"/>
      <c r="FF27" s="18"/>
      <c r="FG27" s="15"/>
      <c r="FH27" s="16"/>
      <c r="FI27" s="17"/>
      <c r="FJ27" s="17"/>
      <c r="FK27" s="17"/>
      <c r="FL27" s="17"/>
      <c r="FM27" s="18"/>
      <c r="FN27" s="15"/>
      <c r="FO27" s="16"/>
      <c r="FP27" s="17"/>
      <c r="FQ27" s="17"/>
      <c r="FR27" s="17"/>
      <c r="FS27" s="17"/>
      <c r="FT27" s="18"/>
      <c r="FU27" s="15"/>
      <c r="FV27" s="16"/>
      <c r="FW27" s="17"/>
      <c r="FX27" s="17"/>
      <c r="FY27" s="17"/>
      <c r="FZ27" s="17"/>
      <c r="GA27" s="18"/>
      <c r="GB27" s="15"/>
      <c r="GC27" s="16"/>
      <c r="GD27" s="17"/>
      <c r="GE27" s="17"/>
      <c r="GF27" s="17"/>
      <c r="GG27" s="17"/>
      <c r="GH27" s="18"/>
      <c r="GI27" s="15"/>
      <c r="GJ27" s="16"/>
      <c r="GK27" s="17"/>
      <c r="GL27" s="17"/>
      <c r="GM27" s="17"/>
      <c r="GN27" s="17"/>
      <c r="GO27" s="18"/>
      <c r="GP27" s="15"/>
      <c r="GQ27" s="16"/>
      <c r="GR27" s="17"/>
      <c r="GS27" s="17"/>
      <c r="GT27" s="17"/>
      <c r="GU27" s="17"/>
      <c r="GV27" s="18"/>
      <c r="GW27" s="15"/>
      <c r="GX27" s="16"/>
      <c r="GY27" s="17"/>
      <c r="GZ27" s="17"/>
      <c r="HA27" s="17"/>
      <c r="HB27" s="17"/>
      <c r="HC27" s="18"/>
    </row>
    <row r="28" spans="1:211">
      <c r="A28" s="30" t="s">
        <v>52</v>
      </c>
      <c r="B28" s="15">
        <v>45238</v>
      </c>
      <c r="C28" s="16">
        <v>12.5</v>
      </c>
      <c r="D28" s="17">
        <v>11286</v>
      </c>
      <c r="E28" s="17">
        <v>2</v>
      </c>
      <c r="F28" s="17">
        <v>22572</v>
      </c>
      <c r="G28" s="17" t="s">
        <v>19</v>
      </c>
      <c r="H28" s="18"/>
      <c r="I28" s="15">
        <v>45239</v>
      </c>
      <c r="J28" s="16">
        <v>10.5</v>
      </c>
      <c r="K28" s="17">
        <v>8272</v>
      </c>
      <c r="L28" s="17">
        <v>2</v>
      </c>
      <c r="M28" s="17">
        <v>16544</v>
      </c>
      <c r="N28" s="17" t="s">
        <v>19</v>
      </c>
      <c r="O28" s="18"/>
      <c r="P28" s="15">
        <v>45240</v>
      </c>
      <c r="Q28" s="16">
        <v>12.5</v>
      </c>
      <c r="R28" s="17">
        <v>12186</v>
      </c>
      <c r="S28" s="17">
        <v>2</v>
      </c>
      <c r="T28" s="17">
        <v>24372</v>
      </c>
      <c r="U28" s="17" t="s">
        <v>19</v>
      </c>
      <c r="V28" s="18"/>
      <c r="W28" s="15">
        <v>45241</v>
      </c>
      <c r="X28" s="16">
        <v>3.5</v>
      </c>
      <c r="Y28" s="17">
        <v>3347</v>
      </c>
      <c r="Z28" s="17">
        <v>2</v>
      </c>
      <c r="AA28" s="17">
        <v>6694</v>
      </c>
      <c r="AB28" s="17" t="s">
        <v>19</v>
      </c>
      <c r="AC28" s="18"/>
      <c r="AD28" s="15">
        <v>45243</v>
      </c>
      <c r="AE28" s="16">
        <v>8</v>
      </c>
      <c r="AF28" s="17">
        <v>6010</v>
      </c>
      <c r="AG28" s="17">
        <v>2</v>
      </c>
      <c r="AH28" s="17">
        <v>12020</v>
      </c>
      <c r="AI28" s="17" t="s">
        <v>19</v>
      </c>
      <c r="AJ28" s="18"/>
      <c r="AK28" s="15">
        <v>45244</v>
      </c>
      <c r="AL28" s="16">
        <v>8</v>
      </c>
      <c r="AM28" s="17">
        <v>6005</v>
      </c>
      <c r="AN28" s="17">
        <v>2</v>
      </c>
      <c r="AO28" s="17">
        <v>12010</v>
      </c>
      <c r="AP28" s="17" t="s">
        <v>19</v>
      </c>
      <c r="AQ28" s="18"/>
      <c r="AR28" s="15">
        <v>45245</v>
      </c>
      <c r="AS28" s="16">
        <v>8</v>
      </c>
      <c r="AT28" s="17">
        <v>6087</v>
      </c>
      <c r="AU28" s="17">
        <v>2</v>
      </c>
      <c r="AV28" s="17">
        <v>12174</v>
      </c>
      <c r="AW28" s="17" t="s">
        <v>19</v>
      </c>
      <c r="AX28" s="18"/>
      <c r="AY28" s="15">
        <v>45246</v>
      </c>
      <c r="AZ28" s="16">
        <v>8</v>
      </c>
      <c r="BA28" s="17">
        <v>6013</v>
      </c>
      <c r="BB28" s="17">
        <v>2</v>
      </c>
      <c r="BC28" s="17">
        <v>12026</v>
      </c>
      <c r="BD28" s="17" t="s">
        <v>19</v>
      </c>
      <c r="BE28" s="18"/>
      <c r="BF28" s="15">
        <v>45247</v>
      </c>
      <c r="BG28" s="16">
        <v>6</v>
      </c>
      <c r="BH28" s="17">
        <v>5121</v>
      </c>
      <c r="BI28" s="17">
        <v>2</v>
      </c>
      <c r="BJ28" s="17">
        <v>10242</v>
      </c>
      <c r="BK28" s="17" t="s">
        <v>19</v>
      </c>
      <c r="BL28" s="18"/>
      <c r="BM28" s="15">
        <v>45259</v>
      </c>
      <c r="BN28" s="16">
        <v>8</v>
      </c>
      <c r="BO28" s="17">
        <v>7618</v>
      </c>
      <c r="BP28" s="17">
        <v>2</v>
      </c>
      <c r="BQ28" s="17">
        <v>15236</v>
      </c>
      <c r="BR28" s="17" t="s">
        <v>19</v>
      </c>
      <c r="BS28" s="18"/>
      <c r="BT28" s="15">
        <v>45260</v>
      </c>
      <c r="BU28" s="16">
        <v>12.5</v>
      </c>
      <c r="BV28" s="17">
        <v>9966</v>
      </c>
      <c r="BW28" s="17">
        <v>2</v>
      </c>
      <c r="BX28" s="17">
        <v>19932</v>
      </c>
      <c r="BY28" s="17" t="s">
        <v>19</v>
      </c>
      <c r="BZ28" s="18"/>
      <c r="CA28" s="15"/>
      <c r="CB28" s="16"/>
      <c r="CC28" s="17"/>
      <c r="CD28" s="17"/>
      <c r="CE28" s="17"/>
      <c r="CF28" s="17"/>
      <c r="CG28" s="18"/>
      <c r="CH28" s="15"/>
      <c r="CI28" s="16"/>
      <c r="CJ28" s="17"/>
      <c r="CK28" s="17"/>
      <c r="CL28" s="17"/>
      <c r="CM28" s="17"/>
      <c r="CN28" s="18"/>
      <c r="CO28" s="15"/>
      <c r="CP28" s="16"/>
      <c r="CQ28" s="17"/>
      <c r="CR28" s="17"/>
      <c r="CS28" s="17"/>
      <c r="CT28" s="17"/>
      <c r="CU28" s="18"/>
      <c r="CV28" s="15"/>
      <c r="CW28" s="16"/>
      <c r="CX28" s="17"/>
      <c r="CY28" s="17"/>
      <c r="CZ28" s="17"/>
      <c r="DA28" s="17"/>
      <c r="DB28" s="18"/>
      <c r="DC28" s="15"/>
      <c r="DD28" s="16"/>
      <c r="DE28" s="17"/>
      <c r="DF28" s="17"/>
      <c r="DG28" s="17"/>
      <c r="DH28" s="17"/>
      <c r="DI28" s="18"/>
      <c r="DJ28" s="15"/>
      <c r="DK28" s="16"/>
      <c r="DL28" s="17"/>
      <c r="DM28" s="17"/>
      <c r="DN28" s="17"/>
      <c r="DO28" s="17"/>
      <c r="DP28" s="18"/>
      <c r="DQ28" s="15"/>
      <c r="DR28" s="16"/>
      <c r="DS28" s="17"/>
      <c r="DT28" s="17"/>
      <c r="DU28" s="17"/>
      <c r="DV28" s="17"/>
      <c r="DW28" s="18"/>
      <c r="DX28" s="15"/>
      <c r="DY28" s="16"/>
      <c r="DZ28" s="17"/>
      <c r="EA28" s="17"/>
      <c r="EB28" s="17"/>
      <c r="EC28" s="17"/>
      <c r="ED28" s="18"/>
      <c r="EE28" s="15"/>
      <c r="EF28" s="16"/>
      <c r="EG28" s="17"/>
      <c r="EH28" s="17"/>
      <c r="EI28" s="17"/>
      <c r="EJ28" s="17"/>
      <c r="EK28" s="18"/>
      <c r="EL28" s="15"/>
      <c r="EM28" s="16"/>
      <c r="EN28" s="17"/>
      <c r="EO28" s="17"/>
      <c r="EP28" s="17"/>
      <c r="EQ28" s="17"/>
      <c r="ER28" s="18"/>
      <c r="ES28" s="15"/>
      <c r="ET28" s="16"/>
      <c r="EU28" s="17"/>
      <c r="EV28" s="17"/>
      <c r="EW28" s="17"/>
      <c r="EX28" s="17"/>
      <c r="EY28" s="18"/>
      <c r="EZ28" s="15"/>
      <c r="FA28" s="16"/>
      <c r="FB28" s="17"/>
      <c r="FC28" s="17"/>
      <c r="FD28" s="17"/>
      <c r="FE28" s="17"/>
      <c r="FF28" s="18"/>
      <c r="FG28" s="15"/>
      <c r="FH28" s="16"/>
      <c r="FI28" s="17"/>
      <c r="FJ28" s="17"/>
      <c r="FK28" s="17"/>
      <c r="FL28" s="17"/>
      <c r="FM28" s="18"/>
      <c r="FN28" s="15"/>
      <c r="FO28" s="16"/>
      <c r="FP28" s="17"/>
      <c r="FQ28" s="17"/>
      <c r="FR28" s="17"/>
      <c r="FS28" s="17"/>
      <c r="FT28" s="18"/>
      <c r="FU28" s="15"/>
      <c r="FV28" s="16"/>
      <c r="FW28" s="17"/>
      <c r="FX28" s="17"/>
      <c r="FY28" s="17"/>
      <c r="FZ28" s="17"/>
      <c r="GA28" s="18"/>
      <c r="GB28" s="15"/>
      <c r="GC28" s="16"/>
      <c r="GD28" s="17"/>
      <c r="GE28" s="17"/>
      <c r="GF28" s="17"/>
      <c r="GG28" s="17"/>
      <c r="GH28" s="18"/>
      <c r="GI28" s="15"/>
      <c r="GJ28" s="16"/>
      <c r="GK28" s="17"/>
      <c r="GL28" s="17"/>
      <c r="GM28" s="17"/>
      <c r="GN28" s="17"/>
      <c r="GO28" s="18"/>
      <c r="GP28" s="15"/>
      <c r="GQ28" s="16"/>
      <c r="GR28" s="17"/>
      <c r="GS28" s="17"/>
      <c r="GT28" s="17"/>
      <c r="GU28" s="17"/>
      <c r="GV28" s="18"/>
      <c r="GW28" s="15"/>
      <c r="GX28" s="16"/>
      <c r="GY28" s="17"/>
      <c r="GZ28" s="17"/>
      <c r="HA28" s="17"/>
      <c r="HB28" s="17"/>
      <c r="HC28" s="18"/>
    </row>
    <row r="29" spans="1:211">
      <c r="A29" s="30" t="s">
        <v>53</v>
      </c>
      <c r="B29" s="15">
        <v>45238</v>
      </c>
      <c r="C29" s="16">
        <v>12.5</v>
      </c>
      <c r="D29" s="17">
        <v>14765</v>
      </c>
      <c r="E29" s="17">
        <v>2</v>
      </c>
      <c r="F29" s="17">
        <v>29530</v>
      </c>
      <c r="G29" s="17" t="s">
        <v>19</v>
      </c>
      <c r="H29" s="18"/>
      <c r="I29" s="15">
        <v>45239</v>
      </c>
      <c r="J29" s="16">
        <v>12.5</v>
      </c>
      <c r="K29" s="17">
        <v>15342</v>
      </c>
      <c r="L29" s="17">
        <v>2</v>
      </c>
      <c r="M29" s="17">
        <v>30684</v>
      </c>
      <c r="N29" s="17" t="s">
        <v>19</v>
      </c>
      <c r="O29" s="18"/>
      <c r="P29" s="15">
        <v>45240</v>
      </c>
      <c r="Q29" s="16">
        <v>12.5</v>
      </c>
      <c r="R29" s="17">
        <v>15378</v>
      </c>
      <c r="S29" s="17">
        <v>2</v>
      </c>
      <c r="T29" s="17">
        <v>30756</v>
      </c>
      <c r="U29" s="17" t="s">
        <v>19</v>
      </c>
      <c r="V29" s="18"/>
      <c r="W29" s="15">
        <v>45241</v>
      </c>
      <c r="X29" s="16">
        <v>7.5</v>
      </c>
      <c r="Y29" s="17">
        <v>8786</v>
      </c>
      <c r="Z29" s="17">
        <v>2</v>
      </c>
      <c r="AA29" s="17">
        <v>17572</v>
      </c>
      <c r="AB29" s="17" t="s">
        <v>19</v>
      </c>
      <c r="AC29" s="18"/>
      <c r="AD29" s="15">
        <v>45243</v>
      </c>
      <c r="AE29" s="16">
        <v>12.5</v>
      </c>
      <c r="AF29" s="17">
        <v>12097</v>
      </c>
      <c r="AG29" s="17">
        <v>2</v>
      </c>
      <c r="AH29" s="17">
        <v>24194</v>
      </c>
      <c r="AI29" s="17" t="s">
        <v>19</v>
      </c>
      <c r="AJ29" s="18"/>
      <c r="AK29" s="15">
        <v>45244</v>
      </c>
      <c r="AL29" s="16">
        <v>12.5</v>
      </c>
      <c r="AM29" s="17">
        <v>15540</v>
      </c>
      <c r="AN29" s="17">
        <v>2</v>
      </c>
      <c r="AO29" s="17">
        <v>31080</v>
      </c>
      <c r="AP29" s="17" t="s">
        <v>19</v>
      </c>
      <c r="AQ29" s="18"/>
      <c r="AR29" s="15">
        <v>45245</v>
      </c>
      <c r="AS29" s="16">
        <v>12.5</v>
      </c>
      <c r="AT29" s="17">
        <v>13900</v>
      </c>
      <c r="AU29" s="17">
        <v>2</v>
      </c>
      <c r="AV29" s="17">
        <v>27800</v>
      </c>
      <c r="AW29" s="17" t="s">
        <v>19</v>
      </c>
      <c r="AX29" s="18"/>
      <c r="AY29" s="15">
        <v>45246</v>
      </c>
      <c r="AZ29" s="16">
        <v>12.5</v>
      </c>
      <c r="BA29" s="17">
        <v>14754</v>
      </c>
      <c r="BB29" s="17">
        <v>2</v>
      </c>
      <c r="BC29" s="17">
        <v>29508</v>
      </c>
      <c r="BD29" s="17" t="s">
        <v>19</v>
      </c>
      <c r="BE29" s="18"/>
      <c r="BF29" s="15">
        <v>45247</v>
      </c>
      <c r="BG29" s="16">
        <v>12.5</v>
      </c>
      <c r="BH29" s="17">
        <v>15028</v>
      </c>
      <c r="BI29" s="17">
        <v>2</v>
      </c>
      <c r="BJ29" s="17">
        <v>30056</v>
      </c>
      <c r="BK29" s="17" t="s">
        <v>19</v>
      </c>
      <c r="BL29" s="18"/>
      <c r="BM29" s="15">
        <v>45248</v>
      </c>
      <c r="BN29" s="16">
        <v>7.5</v>
      </c>
      <c r="BO29" s="17">
        <v>8540</v>
      </c>
      <c r="BP29" s="17">
        <v>2</v>
      </c>
      <c r="BQ29" s="17">
        <v>17080</v>
      </c>
      <c r="BR29" s="17" t="s">
        <v>19</v>
      </c>
      <c r="BS29" s="18"/>
      <c r="BT29" s="15">
        <v>45250</v>
      </c>
      <c r="BU29" s="16">
        <v>12.5</v>
      </c>
      <c r="BV29" s="17">
        <v>14741</v>
      </c>
      <c r="BW29" s="17">
        <v>2</v>
      </c>
      <c r="BX29" s="17">
        <v>29482</v>
      </c>
      <c r="BY29" s="17" t="s">
        <v>19</v>
      </c>
      <c r="BZ29" s="18"/>
      <c r="CA29" s="15">
        <v>45251</v>
      </c>
      <c r="CB29" s="16">
        <v>12.5</v>
      </c>
      <c r="CC29" s="17">
        <v>14803</v>
      </c>
      <c r="CD29" s="17">
        <v>2</v>
      </c>
      <c r="CE29" s="17">
        <v>29606</v>
      </c>
      <c r="CF29" s="17" t="s">
        <v>19</v>
      </c>
      <c r="CG29" s="18"/>
      <c r="CH29" s="15">
        <v>45252</v>
      </c>
      <c r="CI29" s="16">
        <v>12.5</v>
      </c>
      <c r="CJ29" s="17">
        <v>14830</v>
      </c>
      <c r="CK29" s="17">
        <v>2</v>
      </c>
      <c r="CL29" s="17">
        <v>29660</v>
      </c>
      <c r="CM29" s="17" t="s">
        <v>19</v>
      </c>
      <c r="CN29" s="18"/>
      <c r="CO29" s="15">
        <v>45253</v>
      </c>
      <c r="CP29" s="16">
        <v>12.5</v>
      </c>
      <c r="CQ29" s="17">
        <v>14499</v>
      </c>
      <c r="CR29" s="17">
        <v>2</v>
      </c>
      <c r="CS29" s="17">
        <v>28998</v>
      </c>
      <c r="CT29" s="17" t="s">
        <v>19</v>
      </c>
      <c r="CU29" s="18"/>
      <c r="CV29" s="15">
        <v>45254</v>
      </c>
      <c r="CW29" s="16">
        <v>12.5</v>
      </c>
      <c r="CX29" s="17">
        <v>14887</v>
      </c>
      <c r="CY29" s="17">
        <v>2</v>
      </c>
      <c r="CZ29" s="17">
        <v>29774</v>
      </c>
      <c r="DA29" s="17" t="s">
        <v>19</v>
      </c>
      <c r="DB29" s="18"/>
      <c r="DC29" s="15">
        <v>45255</v>
      </c>
      <c r="DD29" s="16">
        <v>8.5</v>
      </c>
      <c r="DE29" s="17">
        <v>9893</v>
      </c>
      <c r="DF29" s="17">
        <v>2</v>
      </c>
      <c r="DG29" s="17">
        <v>19786</v>
      </c>
      <c r="DH29" s="17" t="s">
        <v>19</v>
      </c>
      <c r="DI29" s="18"/>
      <c r="DJ29" s="15">
        <v>45257</v>
      </c>
      <c r="DK29" s="16">
        <v>12.5</v>
      </c>
      <c r="DL29" s="17">
        <v>14007</v>
      </c>
      <c r="DM29" s="17">
        <v>2</v>
      </c>
      <c r="DN29" s="17">
        <v>28014</v>
      </c>
      <c r="DO29" s="17" t="s">
        <v>19</v>
      </c>
      <c r="DP29" s="18"/>
      <c r="DQ29" s="15">
        <v>45258</v>
      </c>
      <c r="DR29" s="16">
        <v>12.5</v>
      </c>
      <c r="DS29" s="17">
        <v>14972</v>
      </c>
      <c r="DT29" s="17">
        <v>2</v>
      </c>
      <c r="DU29" s="17">
        <v>29944</v>
      </c>
      <c r="DV29" s="17" t="s">
        <v>19</v>
      </c>
      <c r="DW29" s="18"/>
      <c r="DX29" s="15">
        <v>45259</v>
      </c>
      <c r="DY29" s="16">
        <v>12.5</v>
      </c>
      <c r="DZ29" s="17">
        <v>15037</v>
      </c>
      <c r="EA29" s="17">
        <v>2</v>
      </c>
      <c r="EB29" s="17">
        <v>30074</v>
      </c>
      <c r="EC29" s="17" t="s">
        <v>19</v>
      </c>
      <c r="ED29" s="18"/>
      <c r="EE29" s="15">
        <v>45260</v>
      </c>
      <c r="EF29" s="16">
        <v>12.5</v>
      </c>
      <c r="EG29" s="17">
        <v>15261</v>
      </c>
      <c r="EH29" s="17">
        <v>2</v>
      </c>
      <c r="EI29" s="17">
        <v>30522</v>
      </c>
      <c r="EJ29" s="17" t="s">
        <v>19</v>
      </c>
      <c r="EK29" s="18"/>
      <c r="EL29" s="15"/>
      <c r="EM29" s="16"/>
      <c r="EN29" s="17"/>
      <c r="EO29" s="17"/>
      <c r="EP29" s="17"/>
      <c r="EQ29" s="17"/>
      <c r="ER29" s="18"/>
      <c r="ES29" s="15"/>
      <c r="ET29" s="16"/>
      <c r="EU29" s="17"/>
      <c r="EV29" s="17"/>
      <c r="EW29" s="17"/>
      <c r="EX29" s="17"/>
      <c r="EY29" s="18"/>
      <c r="EZ29" s="15"/>
      <c r="FA29" s="16"/>
      <c r="FB29" s="17"/>
      <c r="FC29" s="17"/>
      <c r="FD29" s="17"/>
      <c r="FE29" s="17"/>
      <c r="FF29" s="18"/>
      <c r="FG29" s="15"/>
      <c r="FH29" s="16"/>
      <c r="FI29" s="17"/>
      <c r="FJ29" s="17"/>
      <c r="FK29" s="17"/>
      <c r="FL29" s="17"/>
      <c r="FM29" s="18"/>
      <c r="FN29" s="15"/>
      <c r="FO29" s="16"/>
      <c r="FP29" s="17"/>
      <c r="FQ29" s="17"/>
      <c r="FR29" s="17"/>
      <c r="FS29" s="17"/>
      <c r="FT29" s="18"/>
      <c r="FU29" s="15"/>
      <c r="FV29" s="16"/>
      <c r="FW29" s="17"/>
      <c r="FX29" s="17"/>
      <c r="FY29" s="17"/>
      <c r="FZ29" s="17"/>
      <c r="GA29" s="18"/>
      <c r="GB29" s="15"/>
      <c r="GC29" s="16"/>
      <c r="GD29" s="17"/>
      <c r="GE29" s="17"/>
      <c r="GF29" s="17"/>
      <c r="GG29" s="17"/>
      <c r="GH29" s="18"/>
      <c r="GI29" s="15"/>
      <c r="GJ29" s="16"/>
      <c r="GK29" s="17"/>
      <c r="GL29" s="17"/>
      <c r="GM29" s="17"/>
      <c r="GN29" s="17"/>
      <c r="GO29" s="18"/>
      <c r="GP29" s="15"/>
      <c r="GQ29" s="16"/>
      <c r="GR29" s="17"/>
      <c r="GS29" s="17"/>
      <c r="GT29" s="17"/>
      <c r="GU29" s="17"/>
      <c r="GV29" s="18"/>
      <c r="GW29" s="15"/>
      <c r="GX29" s="16"/>
      <c r="GY29" s="17"/>
      <c r="GZ29" s="17"/>
      <c r="HA29" s="17"/>
      <c r="HB29" s="17"/>
      <c r="HC29" s="18"/>
    </row>
    <row r="30" spans="1:211">
      <c r="A30" s="30" t="s">
        <v>54</v>
      </c>
      <c r="B30" s="15"/>
      <c r="C30" s="16"/>
      <c r="D30" s="17"/>
      <c r="E30" s="17"/>
      <c r="F30" s="17"/>
      <c r="G30" s="17"/>
      <c r="H30" s="18"/>
      <c r="I30" s="15"/>
      <c r="J30" s="16"/>
      <c r="K30" s="17"/>
      <c r="L30" s="17"/>
      <c r="M30" s="17"/>
      <c r="N30" s="17"/>
      <c r="O30" s="18"/>
      <c r="P30" s="15"/>
      <c r="Q30" s="16"/>
      <c r="R30" s="17"/>
      <c r="S30" s="17"/>
      <c r="T30" s="17"/>
      <c r="U30" s="17"/>
      <c r="V30" s="18"/>
      <c r="W30" s="15"/>
      <c r="X30" s="16"/>
      <c r="Y30" s="17"/>
      <c r="Z30" s="17"/>
      <c r="AA30" s="17"/>
      <c r="AB30" s="17"/>
      <c r="AC30" s="18"/>
      <c r="AD30" s="15"/>
      <c r="AE30" s="16"/>
      <c r="AF30" s="17"/>
      <c r="AG30" s="17"/>
      <c r="AH30" s="17"/>
      <c r="AI30" s="17"/>
      <c r="AJ30" s="18"/>
      <c r="AK30" s="15"/>
      <c r="AL30" s="16"/>
      <c r="AM30" s="17"/>
      <c r="AN30" s="17"/>
      <c r="AO30" s="17"/>
      <c r="AP30" s="17"/>
      <c r="AQ30" s="18"/>
      <c r="AR30" s="15"/>
      <c r="AS30" s="16"/>
      <c r="AT30" s="17"/>
      <c r="AU30" s="17"/>
      <c r="AV30" s="17"/>
      <c r="AW30" s="17"/>
      <c r="AX30" s="18"/>
      <c r="AY30" s="15"/>
      <c r="AZ30" s="16"/>
      <c r="BA30" s="17"/>
      <c r="BB30" s="17"/>
      <c r="BC30" s="17"/>
      <c r="BD30" s="17"/>
      <c r="BE30" s="18"/>
      <c r="BF30" s="15"/>
      <c r="BG30" s="16"/>
      <c r="BH30" s="17"/>
      <c r="BI30" s="17"/>
      <c r="BJ30" s="17"/>
      <c r="BK30" s="17"/>
      <c r="BL30" s="18"/>
      <c r="BM30" s="15"/>
      <c r="BN30" s="16"/>
      <c r="BO30" s="17"/>
      <c r="BP30" s="17"/>
      <c r="BQ30" s="17"/>
      <c r="BR30" s="17"/>
      <c r="BS30" s="18"/>
      <c r="BT30" s="15"/>
      <c r="BU30" s="16"/>
      <c r="BV30" s="17"/>
      <c r="BW30" s="17"/>
      <c r="BX30" s="17"/>
      <c r="BY30" s="17"/>
      <c r="BZ30" s="18"/>
      <c r="CA30" s="15"/>
      <c r="CB30" s="16"/>
      <c r="CC30" s="17"/>
      <c r="CD30" s="17"/>
      <c r="CE30" s="17"/>
      <c r="CF30" s="17"/>
      <c r="CG30" s="18"/>
      <c r="CH30" s="15"/>
      <c r="CI30" s="16"/>
      <c r="CJ30" s="17"/>
      <c r="CK30" s="17"/>
      <c r="CL30" s="17"/>
      <c r="CM30" s="17"/>
      <c r="CN30" s="18"/>
      <c r="CO30" s="15"/>
      <c r="CP30" s="16"/>
      <c r="CQ30" s="17"/>
      <c r="CR30" s="17"/>
      <c r="CS30" s="17"/>
      <c r="CT30" s="17"/>
      <c r="CU30" s="18"/>
      <c r="CV30" s="15"/>
      <c r="CW30" s="16"/>
      <c r="CX30" s="17"/>
      <c r="CY30" s="17"/>
      <c r="CZ30" s="17"/>
      <c r="DA30" s="17"/>
      <c r="DB30" s="18"/>
      <c r="DC30" s="15"/>
      <c r="DD30" s="16"/>
      <c r="DE30" s="17"/>
      <c r="DF30" s="17"/>
      <c r="DG30" s="17"/>
      <c r="DH30" s="17"/>
      <c r="DI30" s="18"/>
      <c r="DJ30" s="15"/>
      <c r="DK30" s="16"/>
      <c r="DL30" s="17"/>
      <c r="DM30" s="17"/>
      <c r="DN30" s="17"/>
      <c r="DO30" s="17"/>
      <c r="DP30" s="18"/>
      <c r="DQ30" s="15"/>
      <c r="DR30" s="16"/>
      <c r="DS30" s="17"/>
      <c r="DT30" s="17"/>
      <c r="DU30" s="17"/>
      <c r="DV30" s="17"/>
      <c r="DW30" s="18"/>
      <c r="DX30" s="15"/>
      <c r="DY30" s="16"/>
      <c r="DZ30" s="17"/>
      <c r="EA30" s="17"/>
      <c r="EB30" s="17"/>
      <c r="EC30" s="17"/>
      <c r="ED30" s="18"/>
      <c r="EE30" s="15"/>
      <c r="EF30" s="16"/>
      <c r="EG30" s="17"/>
      <c r="EH30" s="17"/>
      <c r="EI30" s="17"/>
      <c r="EJ30" s="17"/>
      <c r="EK30" s="18"/>
      <c r="EL30" s="15"/>
      <c r="EM30" s="16"/>
      <c r="EN30" s="17"/>
      <c r="EO30" s="17"/>
      <c r="EP30" s="17"/>
      <c r="EQ30" s="17"/>
      <c r="ER30" s="18"/>
      <c r="ES30" s="15"/>
      <c r="ET30" s="16"/>
      <c r="EU30" s="17"/>
      <c r="EV30" s="17"/>
      <c r="EW30" s="17"/>
      <c r="EX30" s="17"/>
      <c r="EY30" s="18"/>
      <c r="EZ30" s="15"/>
      <c r="FA30" s="16"/>
      <c r="FB30" s="17"/>
      <c r="FC30" s="17"/>
      <c r="FD30" s="17"/>
      <c r="FE30" s="17"/>
      <c r="FF30" s="18"/>
      <c r="FG30" s="15"/>
      <c r="FH30" s="16"/>
      <c r="FI30" s="17"/>
      <c r="FJ30" s="17"/>
      <c r="FK30" s="17"/>
      <c r="FL30" s="17"/>
      <c r="FM30" s="18"/>
      <c r="FN30" s="15"/>
      <c r="FO30" s="16"/>
      <c r="FP30" s="17"/>
      <c r="FQ30" s="17"/>
      <c r="FR30" s="17"/>
      <c r="FS30" s="17"/>
      <c r="FT30" s="18"/>
      <c r="FU30" s="15"/>
      <c r="FV30" s="16"/>
      <c r="FW30" s="17"/>
      <c r="FX30" s="17"/>
      <c r="FY30" s="17"/>
      <c r="FZ30" s="17"/>
      <c r="GA30" s="18"/>
      <c r="GB30" s="15"/>
      <c r="GC30" s="16"/>
      <c r="GD30" s="17"/>
      <c r="GE30" s="17"/>
      <c r="GF30" s="17"/>
      <c r="GG30" s="17"/>
      <c r="GH30" s="18"/>
      <c r="GI30" s="15"/>
      <c r="GJ30" s="16"/>
      <c r="GK30" s="17"/>
      <c r="GL30" s="17"/>
      <c r="GM30" s="17"/>
      <c r="GN30" s="17"/>
      <c r="GO30" s="18"/>
      <c r="GP30" s="15"/>
      <c r="GQ30" s="16"/>
      <c r="GR30" s="17"/>
      <c r="GS30" s="17"/>
      <c r="GT30" s="17"/>
      <c r="GU30" s="17"/>
      <c r="GV30" s="18"/>
      <c r="GW30" s="15"/>
      <c r="GX30" s="16"/>
      <c r="GY30" s="17"/>
      <c r="GZ30" s="17"/>
      <c r="HA30" s="17"/>
      <c r="HB30" s="17"/>
      <c r="HC30" s="18"/>
    </row>
    <row r="31" spans="1:211">
      <c r="A31" s="30" t="s">
        <v>55</v>
      </c>
      <c r="B31" s="15">
        <v>45255</v>
      </c>
      <c r="C31" s="16">
        <v>7.5</v>
      </c>
      <c r="D31" s="17">
        <v>6752</v>
      </c>
      <c r="E31" s="17">
        <v>2</v>
      </c>
      <c r="F31" s="17">
        <v>13504</v>
      </c>
      <c r="G31" s="17" t="s">
        <v>19</v>
      </c>
      <c r="H31" s="18"/>
      <c r="I31" s="15">
        <v>45257</v>
      </c>
      <c r="J31" s="16">
        <v>12.5</v>
      </c>
      <c r="K31" s="17">
        <v>10034</v>
      </c>
      <c r="L31" s="17">
        <v>2</v>
      </c>
      <c r="M31" s="17">
        <v>20068</v>
      </c>
      <c r="N31" s="17" t="s">
        <v>19</v>
      </c>
      <c r="O31" s="18"/>
      <c r="P31" s="15">
        <v>45258</v>
      </c>
      <c r="Q31" s="16">
        <v>12.5</v>
      </c>
      <c r="R31" s="17">
        <v>10369</v>
      </c>
      <c r="S31" s="17">
        <v>2</v>
      </c>
      <c r="T31" s="17">
        <v>20738</v>
      </c>
      <c r="U31" s="17" t="s">
        <v>19</v>
      </c>
      <c r="V31" s="18"/>
      <c r="W31" s="15">
        <v>45259</v>
      </c>
      <c r="X31" s="16">
        <v>12.5</v>
      </c>
      <c r="Y31" s="17">
        <v>13016</v>
      </c>
      <c r="Z31" s="17">
        <v>2</v>
      </c>
      <c r="AA31" s="17">
        <v>26032</v>
      </c>
      <c r="AB31" s="17" t="s">
        <v>19</v>
      </c>
      <c r="AC31" s="18"/>
      <c r="AD31" s="15">
        <v>45260</v>
      </c>
      <c r="AE31" s="16">
        <v>12.5</v>
      </c>
      <c r="AF31" s="17">
        <v>11030</v>
      </c>
      <c r="AG31" s="17">
        <v>2</v>
      </c>
      <c r="AH31" s="17">
        <v>22060</v>
      </c>
      <c r="AI31" s="17" t="s">
        <v>19</v>
      </c>
      <c r="AJ31" s="18"/>
      <c r="AK31" s="15"/>
      <c r="AL31" s="16"/>
      <c r="AM31" s="17"/>
      <c r="AN31" s="17"/>
      <c r="AO31" s="17"/>
      <c r="AP31" s="17"/>
      <c r="AQ31" s="18"/>
      <c r="AR31" s="15"/>
      <c r="AS31" s="16"/>
      <c r="AT31" s="17"/>
      <c r="AU31" s="17"/>
      <c r="AV31" s="17"/>
      <c r="AW31" s="17"/>
      <c r="AX31" s="18"/>
      <c r="AY31" s="15"/>
      <c r="AZ31" s="16"/>
      <c r="BA31" s="17"/>
      <c r="BB31" s="17"/>
      <c r="BC31" s="17"/>
      <c r="BD31" s="17"/>
      <c r="BE31" s="18"/>
      <c r="BF31" s="15"/>
      <c r="BG31" s="16"/>
      <c r="BH31" s="17"/>
      <c r="BI31" s="17"/>
      <c r="BJ31" s="17"/>
      <c r="BK31" s="17"/>
      <c r="BL31" s="18"/>
      <c r="BM31" s="15"/>
      <c r="BN31" s="16"/>
      <c r="BO31" s="17"/>
      <c r="BP31" s="17"/>
      <c r="BQ31" s="17"/>
      <c r="BR31" s="17"/>
      <c r="BS31" s="18"/>
      <c r="BT31" s="15"/>
      <c r="BU31" s="16"/>
      <c r="BV31" s="17"/>
      <c r="BW31" s="17"/>
      <c r="BX31" s="17"/>
      <c r="BY31" s="17"/>
      <c r="BZ31" s="18"/>
      <c r="CA31" s="15"/>
      <c r="CB31" s="16"/>
      <c r="CC31" s="17"/>
      <c r="CD31" s="17"/>
      <c r="CE31" s="17"/>
      <c r="CF31" s="17"/>
      <c r="CG31" s="18"/>
      <c r="CH31" s="15"/>
      <c r="CI31" s="16"/>
      <c r="CJ31" s="17"/>
      <c r="CK31" s="17"/>
      <c r="CL31" s="17"/>
      <c r="CM31" s="17"/>
      <c r="CN31" s="18"/>
      <c r="CO31" s="15"/>
      <c r="CP31" s="16"/>
      <c r="CQ31" s="17"/>
      <c r="CR31" s="17"/>
      <c r="CS31" s="17"/>
      <c r="CT31" s="17"/>
      <c r="CU31" s="18"/>
      <c r="CV31" s="15"/>
      <c r="CW31" s="16"/>
      <c r="CX31" s="17"/>
      <c r="CY31" s="17"/>
      <c r="CZ31" s="17"/>
      <c r="DA31" s="17"/>
      <c r="DB31" s="18"/>
      <c r="DC31" s="15"/>
      <c r="DD31" s="16"/>
      <c r="DE31" s="17"/>
      <c r="DF31" s="17"/>
      <c r="DG31" s="17"/>
      <c r="DH31" s="17"/>
      <c r="DI31" s="18"/>
      <c r="DJ31" s="15"/>
      <c r="DK31" s="16"/>
      <c r="DL31" s="17"/>
      <c r="DM31" s="17"/>
      <c r="DN31" s="17"/>
      <c r="DO31" s="17"/>
      <c r="DP31" s="18"/>
      <c r="DQ31" s="15"/>
      <c r="DR31" s="16"/>
      <c r="DS31" s="17"/>
      <c r="DT31" s="17"/>
      <c r="DU31" s="17"/>
      <c r="DV31" s="17"/>
      <c r="DW31" s="18"/>
      <c r="DX31" s="15"/>
      <c r="DY31" s="16"/>
      <c r="DZ31" s="17"/>
      <c r="EA31" s="17"/>
      <c r="EB31" s="17"/>
      <c r="EC31" s="17"/>
      <c r="ED31" s="18"/>
      <c r="EE31" s="15"/>
      <c r="EF31" s="16"/>
      <c r="EG31" s="17"/>
      <c r="EH31" s="17"/>
      <c r="EI31" s="17"/>
      <c r="EJ31" s="17"/>
      <c r="EK31" s="18"/>
      <c r="EL31" s="15"/>
      <c r="EM31" s="16"/>
      <c r="EN31" s="17"/>
      <c r="EO31" s="17"/>
      <c r="EP31" s="17"/>
      <c r="EQ31" s="17"/>
      <c r="ER31" s="18"/>
      <c r="ES31" s="15"/>
      <c r="ET31" s="16"/>
      <c r="EU31" s="17"/>
      <c r="EV31" s="17"/>
      <c r="EW31" s="17"/>
      <c r="EX31" s="17"/>
      <c r="EY31" s="18"/>
      <c r="EZ31" s="15"/>
      <c r="FA31" s="16"/>
      <c r="FB31" s="17"/>
      <c r="FC31" s="17"/>
      <c r="FD31" s="17"/>
      <c r="FE31" s="17"/>
      <c r="FF31" s="18"/>
      <c r="FG31" s="15"/>
      <c r="FH31" s="16"/>
      <c r="FI31" s="17"/>
      <c r="FJ31" s="17"/>
      <c r="FK31" s="17"/>
      <c r="FL31" s="17"/>
      <c r="FM31" s="18"/>
      <c r="FN31" s="15"/>
      <c r="FO31" s="16"/>
      <c r="FP31" s="17"/>
      <c r="FQ31" s="17"/>
      <c r="FR31" s="17"/>
      <c r="FS31" s="17"/>
      <c r="FT31" s="18"/>
      <c r="FU31" s="15"/>
      <c r="FV31" s="16"/>
      <c r="FW31" s="17"/>
      <c r="FX31" s="17"/>
      <c r="FY31" s="17"/>
      <c r="FZ31" s="17"/>
      <c r="GA31" s="18"/>
      <c r="GB31" s="15"/>
      <c r="GC31" s="16"/>
      <c r="GD31" s="17"/>
      <c r="GE31" s="17"/>
      <c r="GF31" s="17"/>
      <c r="GG31" s="17"/>
      <c r="GH31" s="18"/>
      <c r="GI31" s="15"/>
      <c r="GJ31" s="16"/>
      <c r="GK31" s="17"/>
      <c r="GL31" s="17"/>
      <c r="GM31" s="17"/>
      <c r="GN31" s="17"/>
      <c r="GO31" s="18"/>
      <c r="GP31" s="15"/>
      <c r="GQ31" s="16"/>
      <c r="GR31" s="17"/>
      <c r="GS31" s="17"/>
      <c r="GT31" s="17"/>
      <c r="GU31" s="17"/>
      <c r="GV31" s="18"/>
      <c r="GW31" s="15"/>
      <c r="GX31" s="16"/>
      <c r="GY31" s="17"/>
      <c r="GZ31" s="17"/>
      <c r="HA31" s="17"/>
      <c r="HB31" s="17"/>
      <c r="HC31" s="18"/>
    </row>
    <row r="32" spans="1:211">
      <c r="A32" s="30" t="s">
        <v>56</v>
      </c>
      <c r="B32" s="15">
        <v>45238</v>
      </c>
      <c r="C32" s="16">
        <v>12.5</v>
      </c>
      <c r="D32" s="17">
        <v>11008</v>
      </c>
      <c r="E32" s="17">
        <v>2</v>
      </c>
      <c r="F32" s="17">
        <v>22016</v>
      </c>
      <c r="G32" s="17" t="s">
        <v>19</v>
      </c>
      <c r="H32" s="18"/>
      <c r="I32" s="15">
        <v>45239</v>
      </c>
      <c r="J32" s="16">
        <v>12.5</v>
      </c>
      <c r="K32" s="17">
        <v>11175</v>
      </c>
      <c r="L32" s="17">
        <v>2</v>
      </c>
      <c r="M32" s="17">
        <v>22350</v>
      </c>
      <c r="N32" s="17" t="s">
        <v>19</v>
      </c>
      <c r="O32" s="18"/>
      <c r="P32" s="15">
        <v>45240</v>
      </c>
      <c r="Q32" s="16">
        <v>12.5</v>
      </c>
      <c r="R32" s="17">
        <v>11361</v>
      </c>
      <c r="S32" s="17">
        <v>2</v>
      </c>
      <c r="T32" s="17">
        <v>22722</v>
      </c>
      <c r="U32" s="17" t="s">
        <v>19</v>
      </c>
      <c r="V32" s="18"/>
      <c r="W32" s="15">
        <v>45241</v>
      </c>
      <c r="X32" s="16">
        <v>7.5</v>
      </c>
      <c r="Y32" s="17">
        <v>6755</v>
      </c>
      <c r="Z32" s="17">
        <v>2</v>
      </c>
      <c r="AA32" s="17">
        <v>13510</v>
      </c>
      <c r="AB32" s="17" t="s">
        <v>19</v>
      </c>
      <c r="AC32" s="18"/>
      <c r="AD32" s="15">
        <v>45243</v>
      </c>
      <c r="AE32" s="16">
        <v>12.5</v>
      </c>
      <c r="AF32" s="17">
        <v>11174</v>
      </c>
      <c r="AG32" s="17">
        <v>2</v>
      </c>
      <c r="AH32" s="17">
        <v>22348</v>
      </c>
      <c r="AI32" s="17" t="s">
        <v>19</v>
      </c>
      <c r="AJ32" s="18"/>
      <c r="AK32" s="15">
        <v>45244</v>
      </c>
      <c r="AL32" s="16">
        <v>12.5</v>
      </c>
      <c r="AM32" s="17">
        <v>11163</v>
      </c>
      <c r="AN32" s="17">
        <v>2</v>
      </c>
      <c r="AO32" s="17">
        <v>22326</v>
      </c>
      <c r="AP32" s="17" t="s">
        <v>19</v>
      </c>
      <c r="AQ32" s="18"/>
      <c r="AR32" s="15">
        <v>45245</v>
      </c>
      <c r="AS32" s="16">
        <v>12.5</v>
      </c>
      <c r="AT32" s="17">
        <v>11480</v>
      </c>
      <c r="AU32" s="17">
        <v>2</v>
      </c>
      <c r="AV32" s="17">
        <v>22960</v>
      </c>
      <c r="AW32" s="17" t="s">
        <v>19</v>
      </c>
      <c r="AX32" s="18"/>
      <c r="AY32" s="15">
        <v>45246</v>
      </c>
      <c r="AZ32" s="16">
        <v>12.5</v>
      </c>
      <c r="BA32" s="17">
        <v>11843</v>
      </c>
      <c r="BB32" s="17">
        <v>2</v>
      </c>
      <c r="BC32" s="17">
        <v>23686</v>
      </c>
      <c r="BD32" s="17" t="s">
        <v>19</v>
      </c>
      <c r="BE32" s="18"/>
      <c r="BF32" s="15">
        <v>45247</v>
      </c>
      <c r="BG32" s="16">
        <v>12.5</v>
      </c>
      <c r="BH32" s="17">
        <v>11266</v>
      </c>
      <c r="BI32" s="17">
        <v>2</v>
      </c>
      <c r="BJ32" s="17">
        <v>22532</v>
      </c>
      <c r="BK32" s="17" t="s">
        <v>19</v>
      </c>
      <c r="BL32" s="18"/>
      <c r="BM32" s="15">
        <v>45248</v>
      </c>
      <c r="BN32" s="16">
        <v>7.5</v>
      </c>
      <c r="BO32" s="17">
        <v>7226</v>
      </c>
      <c r="BP32" s="17">
        <v>2</v>
      </c>
      <c r="BQ32" s="17">
        <v>14452</v>
      </c>
      <c r="BR32" s="17" t="s">
        <v>19</v>
      </c>
      <c r="BS32" s="18"/>
      <c r="BT32" s="15">
        <v>45250</v>
      </c>
      <c r="BU32" s="16">
        <v>12.5</v>
      </c>
      <c r="BV32" s="17">
        <v>11347</v>
      </c>
      <c r="BW32" s="17">
        <v>2</v>
      </c>
      <c r="BX32" s="17">
        <v>22694</v>
      </c>
      <c r="BY32" s="17" t="s">
        <v>19</v>
      </c>
      <c r="BZ32" s="18"/>
      <c r="CA32" s="15">
        <v>45251</v>
      </c>
      <c r="CB32" s="16">
        <v>12.5</v>
      </c>
      <c r="CC32" s="17">
        <v>11373</v>
      </c>
      <c r="CD32" s="17">
        <v>2</v>
      </c>
      <c r="CE32" s="17">
        <v>22746</v>
      </c>
      <c r="CF32" s="17" t="s">
        <v>19</v>
      </c>
      <c r="CG32" s="18"/>
      <c r="CH32" s="15">
        <v>45252</v>
      </c>
      <c r="CI32" s="16">
        <v>12.5</v>
      </c>
      <c r="CJ32" s="17">
        <v>11108</v>
      </c>
      <c r="CK32" s="17">
        <v>2</v>
      </c>
      <c r="CL32" s="17">
        <v>22216</v>
      </c>
      <c r="CM32" s="17" t="s">
        <v>19</v>
      </c>
      <c r="CN32" s="18"/>
      <c r="CO32" s="15">
        <v>45253</v>
      </c>
      <c r="CP32" s="16">
        <v>12.5</v>
      </c>
      <c r="CQ32" s="17">
        <v>11547</v>
      </c>
      <c r="CR32" s="17">
        <v>2</v>
      </c>
      <c r="CS32" s="17">
        <v>23094</v>
      </c>
      <c r="CT32" s="17" t="s">
        <v>19</v>
      </c>
      <c r="CU32" s="18"/>
      <c r="CV32" s="15">
        <v>45254</v>
      </c>
      <c r="CW32" s="16">
        <v>12.5</v>
      </c>
      <c r="CX32" s="17">
        <v>11148</v>
      </c>
      <c r="CY32" s="17">
        <v>2</v>
      </c>
      <c r="CZ32" s="17">
        <v>22296</v>
      </c>
      <c r="DA32" s="17" t="s">
        <v>19</v>
      </c>
      <c r="DB32" s="18"/>
      <c r="DC32" s="15">
        <v>45255</v>
      </c>
      <c r="DD32" s="16">
        <v>8.5</v>
      </c>
      <c r="DE32" s="17">
        <v>7765</v>
      </c>
      <c r="DF32" s="17">
        <v>2</v>
      </c>
      <c r="DG32" s="17">
        <v>15530</v>
      </c>
      <c r="DH32" s="17" t="s">
        <v>19</v>
      </c>
      <c r="DI32" s="18"/>
      <c r="DJ32" s="15">
        <v>45257</v>
      </c>
      <c r="DK32" s="16">
        <v>12.5</v>
      </c>
      <c r="DL32" s="17">
        <v>11605</v>
      </c>
      <c r="DM32" s="17">
        <v>2</v>
      </c>
      <c r="DN32" s="17">
        <v>23210</v>
      </c>
      <c r="DO32" s="17" t="s">
        <v>19</v>
      </c>
      <c r="DP32" s="18"/>
      <c r="DQ32" s="15">
        <v>45258</v>
      </c>
      <c r="DR32" s="16">
        <v>12.5</v>
      </c>
      <c r="DS32" s="17">
        <v>11611</v>
      </c>
      <c r="DT32" s="17">
        <v>2</v>
      </c>
      <c r="DU32" s="17">
        <v>23222</v>
      </c>
      <c r="DV32" s="17" t="s">
        <v>19</v>
      </c>
      <c r="DW32" s="18"/>
      <c r="DX32" s="15">
        <v>45259</v>
      </c>
      <c r="DY32" s="16">
        <v>12.5</v>
      </c>
      <c r="DZ32" s="17">
        <v>11408</v>
      </c>
      <c r="EA32" s="17">
        <v>2</v>
      </c>
      <c r="EB32" s="17">
        <v>22816</v>
      </c>
      <c r="EC32" s="17" t="s">
        <v>19</v>
      </c>
      <c r="ED32" s="18"/>
      <c r="EE32" s="15">
        <v>45260</v>
      </c>
      <c r="EF32" s="16">
        <v>12.5</v>
      </c>
      <c r="EG32" s="17">
        <v>11556</v>
      </c>
      <c r="EH32" s="17">
        <v>2</v>
      </c>
      <c r="EI32" s="17">
        <v>23112</v>
      </c>
      <c r="EJ32" s="17" t="s">
        <v>19</v>
      </c>
      <c r="EK32" s="18"/>
      <c r="EL32" s="15"/>
      <c r="EM32" s="16"/>
      <c r="EN32" s="17"/>
      <c r="EO32" s="17"/>
      <c r="EP32" s="17"/>
      <c r="EQ32" s="17"/>
      <c r="ER32" s="18"/>
      <c r="ES32" s="15"/>
      <c r="ET32" s="16"/>
      <c r="EU32" s="17"/>
      <c r="EV32" s="17"/>
      <c r="EW32" s="17"/>
      <c r="EX32" s="17"/>
      <c r="EY32" s="18"/>
      <c r="EZ32" s="15"/>
      <c r="FA32" s="16"/>
      <c r="FB32" s="17"/>
      <c r="FC32" s="17"/>
      <c r="FD32" s="17"/>
      <c r="FE32" s="17"/>
      <c r="FF32" s="18"/>
      <c r="FG32" s="15"/>
      <c r="FH32" s="16"/>
      <c r="FI32" s="17"/>
      <c r="FJ32" s="17"/>
      <c r="FK32" s="17"/>
      <c r="FL32" s="17"/>
      <c r="FM32" s="18"/>
      <c r="FN32" s="15"/>
      <c r="FO32" s="16"/>
      <c r="FP32" s="17"/>
      <c r="FQ32" s="17"/>
      <c r="FR32" s="17"/>
      <c r="FS32" s="17"/>
      <c r="FT32" s="18"/>
      <c r="FU32" s="15"/>
      <c r="FV32" s="16"/>
      <c r="FW32" s="17"/>
      <c r="FX32" s="17"/>
      <c r="FY32" s="17"/>
      <c r="FZ32" s="17"/>
      <c r="GA32" s="18"/>
      <c r="GB32" s="15"/>
      <c r="GC32" s="16"/>
      <c r="GD32" s="17"/>
      <c r="GE32" s="17"/>
      <c r="GF32" s="17"/>
      <c r="GG32" s="17"/>
      <c r="GH32" s="18"/>
      <c r="GI32" s="15"/>
      <c r="GJ32" s="16"/>
      <c r="GK32" s="17"/>
      <c r="GL32" s="17"/>
      <c r="GM32" s="17"/>
      <c r="GN32" s="17"/>
      <c r="GO32" s="18"/>
      <c r="GP32" s="15"/>
      <c r="GQ32" s="16"/>
      <c r="GR32" s="17"/>
      <c r="GS32" s="17"/>
      <c r="GT32" s="17"/>
      <c r="GU32" s="17"/>
      <c r="GV32" s="18"/>
      <c r="GW32" s="15"/>
      <c r="GX32" s="16"/>
      <c r="GY32" s="17"/>
      <c r="GZ32" s="17"/>
      <c r="HA32" s="17"/>
      <c r="HB32" s="17"/>
      <c r="HC32" s="18"/>
    </row>
    <row r="33" spans="1:211">
      <c r="A33" s="30" t="s">
        <v>57</v>
      </c>
      <c r="B33" s="15">
        <v>45238</v>
      </c>
      <c r="C33" s="16">
        <v>12.5</v>
      </c>
      <c r="D33" s="17">
        <v>9327</v>
      </c>
      <c r="E33" s="17">
        <v>2</v>
      </c>
      <c r="F33" s="17">
        <v>18654</v>
      </c>
      <c r="G33" s="17" t="s">
        <v>19</v>
      </c>
      <c r="H33" s="18"/>
      <c r="I33" s="15">
        <v>45239</v>
      </c>
      <c r="J33" s="16">
        <v>10.5</v>
      </c>
      <c r="K33" s="17">
        <v>6846</v>
      </c>
      <c r="L33" s="17">
        <v>2</v>
      </c>
      <c r="M33" s="17">
        <v>13692</v>
      </c>
      <c r="N33" s="17" t="s">
        <v>19</v>
      </c>
      <c r="O33" s="18"/>
      <c r="P33" s="15">
        <v>45240</v>
      </c>
      <c r="Q33" s="16">
        <v>10.5</v>
      </c>
      <c r="R33" s="17">
        <v>7560</v>
      </c>
      <c r="S33" s="17">
        <v>2</v>
      </c>
      <c r="T33" s="17">
        <v>15120</v>
      </c>
      <c r="U33" s="17" t="s">
        <v>19</v>
      </c>
      <c r="V33" s="18"/>
      <c r="W33" s="15">
        <v>45241</v>
      </c>
      <c r="X33" s="16">
        <v>7.5</v>
      </c>
      <c r="Y33" s="17">
        <v>5947</v>
      </c>
      <c r="Z33" s="17">
        <v>2</v>
      </c>
      <c r="AA33" s="17">
        <v>11894</v>
      </c>
      <c r="AB33" s="17" t="s">
        <v>19</v>
      </c>
      <c r="AC33" s="18"/>
      <c r="AD33" s="15">
        <v>45243</v>
      </c>
      <c r="AE33" s="16">
        <v>12.5</v>
      </c>
      <c r="AF33" s="17">
        <v>9811</v>
      </c>
      <c r="AG33" s="17">
        <v>2</v>
      </c>
      <c r="AH33" s="17">
        <v>19622</v>
      </c>
      <c r="AI33" s="17" t="s">
        <v>19</v>
      </c>
      <c r="AJ33" s="18"/>
      <c r="AK33" s="15">
        <v>45244</v>
      </c>
      <c r="AL33" s="16">
        <v>12.5</v>
      </c>
      <c r="AM33" s="17">
        <v>9579</v>
      </c>
      <c r="AN33" s="17">
        <v>2</v>
      </c>
      <c r="AO33" s="17">
        <v>19158</v>
      </c>
      <c r="AP33" s="17" t="s">
        <v>19</v>
      </c>
      <c r="AQ33" s="18"/>
      <c r="AR33" s="15">
        <v>45245</v>
      </c>
      <c r="AS33" s="16">
        <v>12.5</v>
      </c>
      <c r="AT33" s="17">
        <v>9126</v>
      </c>
      <c r="AU33" s="17">
        <v>2</v>
      </c>
      <c r="AV33" s="17">
        <v>18252</v>
      </c>
      <c r="AW33" s="17" t="s">
        <v>19</v>
      </c>
      <c r="AX33" s="18"/>
      <c r="AY33" s="15">
        <v>45246</v>
      </c>
      <c r="AZ33" s="16">
        <v>12.5</v>
      </c>
      <c r="BA33" s="17">
        <v>10187</v>
      </c>
      <c r="BB33" s="17">
        <v>2</v>
      </c>
      <c r="BC33" s="17">
        <v>20374</v>
      </c>
      <c r="BD33" s="17" t="s">
        <v>19</v>
      </c>
      <c r="BE33" s="18"/>
      <c r="BF33" s="15">
        <v>45247</v>
      </c>
      <c r="BG33" s="16">
        <v>12.5</v>
      </c>
      <c r="BH33" s="17">
        <v>8457</v>
      </c>
      <c r="BI33" s="17">
        <v>2</v>
      </c>
      <c r="BJ33" s="17">
        <v>16914</v>
      </c>
      <c r="BK33" s="17" t="s">
        <v>19</v>
      </c>
      <c r="BL33" s="18"/>
      <c r="BM33" s="15">
        <v>45249</v>
      </c>
      <c r="BN33" s="16">
        <v>12.5</v>
      </c>
      <c r="BO33" s="17">
        <v>8710</v>
      </c>
      <c r="BP33" s="17">
        <v>2</v>
      </c>
      <c r="BQ33" s="17">
        <v>17420</v>
      </c>
      <c r="BR33" s="17" t="s">
        <v>19</v>
      </c>
      <c r="BS33" s="18"/>
      <c r="BT33" s="15">
        <v>45250</v>
      </c>
      <c r="BU33" s="16">
        <v>12.5</v>
      </c>
      <c r="BV33" s="17">
        <v>9712</v>
      </c>
      <c r="BW33" s="17">
        <v>2</v>
      </c>
      <c r="BX33" s="17">
        <v>19424</v>
      </c>
      <c r="BY33" s="17" t="s">
        <v>19</v>
      </c>
      <c r="BZ33" s="18"/>
      <c r="CA33" s="15">
        <v>45251</v>
      </c>
      <c r="CB33" s="16">
        <v>11.5</v>
      </c>
      <c r="CC33" s="17">
        <v>9201</v>
      </c>
      <c r="CD33" s="17">
        <v>2</v>
      </c>
      <c r="CE33" s="17">
        <v>18402</v>
      </c>
      <c r="CF33" s="17" t="s">
        <v>19</v>
      </c>
      <c r="CG33" s="18"/>
      <c r="CH33" s="15">
        <v>45252</v>
      </c>
      <c r="CI33" s="16">
        <v>9</v>
      </c>
      <c r="CJ33" s="17">
        <v>8001</v>
      </c>
      <c r="CK33" s="17">
        <v>2</v>
      </c>
      <c r="CL33" s="17">
        <v>16002</v>
      </c>
      <c r="CM33" s="17" t="s">
        <v>19</v>
      </c>
      <c r="CN33" s="18"/>
      <c r="CO33" s="15">
        <v>45253</v>
      </c>
      <c r="CP33" s="16">
        <v>12.5</v>
      </c>
      <c r="CQ33" s="17">
        <v>10016</v>
      </c>
      <c r="CR33" s="17">
        <v>2</v>
      </c>
      <c r="CS33" s="17">
        <v>20032</v>
      </c>
      <c r="CT33" s="17" t="s">
        <v>19</v>
      </c>
      <c r="CU33" s="18"/>
      <c r="CV33" s="15">
        <v>45254</v>
      </c>
      <c r="CW33" s="16">
        <v>12.5</v>
      </c>
      <c r="CX33" s="17">
        <v>10052</v>
      </c>
      <c r="CY33" s="17">
        <v>2</v>
      </c>
      <c r="CZ33" s="17">
        <v>20104</v>
      </c>
      <c r="DA33" s="17" t="s">
        <v>19</v>
      </c>
      <c r="DB33" s="18"/>
      <c r="DC33" s="15">
        <v>45255</v>
      </c>
      <c r="DD33" s="16">
        <v>7.5</v>
      </c>
      <c r="DE33" s="17">
        <v>5928</v>
      </c>
      <c r="DF33" s="17">
        <v>2</v>
      </c>
      <c r="DG33" s="17">
        <v>11856</v>
      </c>
      <c r="DH33" s="17" t="s">
        <v>19</v>
      </c>
      <c r="DI33" s="18"/>
      <c r="DJ33" s="15">
        <v>45257</v>
      </c>
      <c r="DK33" s="16">
        <v>12.5</v>
      </c>
      <c r="DL33" s="17">
        <v>10207</v>
      </c>
      <c r="DM33" s="17">
        <v>2</v>
      </c>
      <c r="DN33" s="17">
        <v>20414</v>
      </c>
      <c r="DO33" s="17" t="s">
        <v>19</v>
      </c>
      <c r="DP33" s="18"/>
      <c r="DQ33" s="15">
        <v>45258</v>
      </c>
      <c r="DR33" s="16">
        <v>10.5</v>
      </c>
      <c r="DS33" s="17">
        <v>8813</v>
      </c>
      <c r="DT33" s="17">
        <v>2</v>
      </c>
      <c r="DU33" s="17">
        <v>17626</v>
      </c>
      <c r="DV33" s="17" t="s">
        <v>19</v>
      </c>
      <c r="DW33" s="18"/>
      <c r="DX33" s="15">
        <v>45259</v>
      </c>
      <c r="DY33" s="16">
        <v>10.5</v>
      </c>
      <c r="DZ33" s="17">
        <v>8812</v>
      </c>
      <c r="EA33" s="17">
        <v>2</v>
      </c>
      <c r="EB33" s="17">
        <v>17624</v>
      </c>
      <c r="EC33" s="17" t="s">
        <v>19</v>
      </c>
      <c r="ED33" s="18"/>
      <c r="EE33" s="15">
        <v>45260</v>
      </c>
      <c r="EF33" s="16">
        <v>12.5</v>
      </c>
      <c r="EG33" s="17">
        <v>10020</v>
      </c>
      <c r="EH33" s="17">
        <v>2</v>
      </c>
      <c r="EI33" s="17">
        <v>20040</v>
      </c>
      <c r="EJ33" s="17" t="s">
        <v>19</v>
      </c>
      <c r="EK33" s="18"/>
      <c r="EL33" s="15"/>
      <c r="EM33" s="16"/>
      <c r="EN33" s="17"/>
      <c r="EO33" s="17"/>
      <c r="EP33" s="17"/>
      <c r="EQ33" s="17"/>
      <c r="ER33" s="18"/>
      <c r="ES33" s="15"/>
      <c r="ET33" s="16"/>
      <c r="EU33" s="17"/>
      <c r="EV33" s="17"/>
      <c r="EW33" s="17"/>
      <c r="EX33" s="17"/>
      <c r="EY33" s="18"/>
      <c r="EZ33" s="15"/>
      <c r="FA33" s="16"/>
      <c r="FB33" s="17"/>
      <c r="FC33" s="17"/>
      <c r="FD33" s="17"/>
      <c r="FE33" s="17"/>
      <c r="FF33" s="18"/>
      <c r="FG33" s="15"/>
      <c r="FH33" s="16"/>
      <c r="FI33" s="17"/>
      <c r="FJ33" s="17"/>
      <c r="FK33" s="17"/>
      <c r="FL33" s="17"/>
      <c r="FM33" s="18"/>
      <c r="FN33" s="15"/>
      <c r="FO33" s="16"/>
      <c r="FP33" s="17"/>
      <c r="FQ33" s="17"/>
      <c r="FR33" s="17"/>
      <c r="FS33" s="17"/>
      <c r="FT33" s="18"/>
      <c r="FU33" s="15"/>
      <c r="FV33" s="16"/>
      <c r="FW33" s="17"/>
      <c r="FX33" s="17"/>
      <c r="FY33" s="17"/>
      <c r="FZ33" s="17"/>
      <c r="GA33" s="18"/>
      <c r="GB33" s="15"/>
      <c r="GC33" s="16"/>
      <c r="GD33" s="17"/>
      <c r="GE33" s="17"/>
      <c r="GF33" s="17"/>
      <c r="GG33" s="17"/>
      <c r="GH33" s="18"/>
      <c r="GI33" s="15"/>
      <c r="GJ33" s="16"/>
      <c r="GK33" s="17"/>
      <c r="GL33" s="17"/>
      <c r="GM33" s="17"/>
      <c r="GN33" s="17"/>
      <c r="GO33" s="18"/>
      <c r="GP33" s="15"/>
      <c r="GQ33" s="16"/>
      <c r="GR33" s="17"/>
      <c r="GS33" s="17"/>
      <c r="GT33" s="17"/>
      <c r="GU33" s="17"/>
      <c r="GV33" s="18"/>
      <c r="GW33" s="15"/>
      <c r="GX33" s="16"/>
      <c r="GY33" s="17"/>
      <c r="GZ33" s="17"/>
      <c r="HA33" s="17"/>
      <c r="HB33" s="17"/>
      <c r="HC33" s="18"/>
    </row>
    <row r="34" spans="1:211">
      <c r="A34" s="30" t="s">
        <v>58</v>
      </c>
      <c r="B34" s="15"/>
      <c r="C34" s="16"/>
      <c r="D34" s="17"/>
      <c r="E34" s="17"/>
      <c r="F34" s="17"/>
      <c r="G34" s="17"/>
      <c r="H34" s="18"/>
      <c r="I34" s="15"/>
      <c r="J34" s="16"/>
      <c r="K34" s="17"/>
      <c r="L34" s="17"/>
      <c r="M34" s="17"/>
      <c r="N34" s="17"/>
      <c r="O34" s="18"/>
      <c r="P34" s="15"/>
      <c r="Q34" s="16"/>
      <c r="R34" s="17"/>
      <c r="S34" s="17"/>
      <c r="T34" s="17"/>
      <c r="U34" s="17"/>
      <c r="V34" s="18"/>
      <c r="W34" s="15"/>
      <c r="X34" s="16"/>
      <c r="Y34" s="17"/>
      <c r="Z34" s="17"/>
      <c r="AA34" s="17"/>
      <c r="AB34" s="17"/>
      <c r="AC34" s="18"/>
      <c r="AD34" s="15"/>
      <c r="AE34" s="16"/>
      <c r="AF34" s="17"/>
      <c r="AG34" s="17"/>
      <c r="AH34" s="17"/>
      <c r="AI34" s="17"/>
      <c r="AJ34" s="18"/>
      <c r="AK34" s="15"/>
      <c r="AL34" s="16"/>
      <c r="AM34" s="17"/>
      <c r="AN34" s="17"/>
      <c r="AO34" s="17"/>
      <c r="AP34" s="17"/>
      <c r="AQ34" s="18"/>
      <c r="AR34" s="15"/>
      <c r="AS34" s="16"/>
      <c r="AT34" s="17"/>
      <c r="AU34" s="17"/>
      <c r="AV34" s="17"/>
      <c r="AW34" s="17"/>
      <c r="AX34" s="18"/>
      <c r="AY34" s="15"/>
      <c r="AZ34" s="16"/>
      <c r="BA34" s="17"/>
      <c r="BB34" s="17"/>
      <c r="BC34" s="17"/>
      <c r="BD34" s="17"/>
      <c r="BE34" s="18"/>
      <c r="BF34" s="15"/>
      <c r="BG34" s="16"/>
      <c r="BH34" s="17"/>
      <c r="BI34" s="17"/>
      <c r="BJ34" s="17"/>
      <c r="BK34" s="17"/>
      <c r="BL34" s="18"/>
      <c r="BM34" s="15"/>
      <c r="BN34" s="16"/>
      <c r="BO34" s="17"/>
      <c r="BP34" s="17"/>
      <c r="BQ34" s="17"/>
      <c r="BR34" s="17"/>
      <c r="BS34" s="18"/>
      <c r="BT34" s="15"/>
      <c r="BU34" s="16"/>
      <c r="BV34" s="17"/>
      <c r="BW34" s="17"/>
      <c r="BX34" s="17"/>
      <c r="BY34" s="17"/>
      <c r="BZ34" s="18"/>
      <c r="CA34" s="15"/>
      <c r="CB34" s="16"/>
      <c r="CC34" s="17"/>
      <c r="CD34" s="17"/>
      <c r="CE34" s="17"/>
      <c r="CF34" s="17"/>
      <c r="CG34" s="18"/>
      <c r="CH34" s="15"/>
      <c r="CI34" s="16"/>
      <c r="CJ34" s="17"/>
      <c r="CK34" s="17"/>
      <c r="CL34" s="17"/>
      <c r="CM34" s="17"/>
      <c r="CN34" s="18"/>
      <c r="CO34" s="15"/>
      <c r="CP34" s="16"/>
      <c r="CQ34" s="17"/>
      <c r="CR34" s="17"/>
      <c r="CS34" s="17"/>
      <c r="CT34" s="17"/>
      <c r="CU34" s="18"/>
      <c r="CV34" s="15"/>
      <c r="CW34" s="16"/>
      <c r="CX34" s="17"/>
      <c r="CY34" s="17"/>
      <c r="CZ34" s="17"/>
      <c r="DA34" s="17"/>
      <c r="DB34" s="18"/>
      <c r="DC34" s="15"/>
      <c r="DD34" s="16"/>
      <c r="DE34" s="17"/>
      <c r="DF34" s="17"/>
      <c r="DG34" s="17"/>
      <c r="DH34" s="17"/>
      <c r="DI34" s="18"/>
      <c r="DJ34" s="15"/>
      <c r="DK34" s="16"/>
      <c r="DL34" s="17"/>
      <c r="DM34" s="17"/>
      <c r="DN34" s="17"/>
      <c r="DO34" s="17"/>
      <c r="DP34" s="18"/>
      <c r="DQ34" s="15"/>
      <c r="DR34" s="16"/>
      <c r="DS34" s="17"/>
      <c r="DT34" s="17"/>
      <c r="DU34" s="17"/>
      <c r="DV34" s="17"/>
      <c r="DW34" s="18"/>
      <c r="DX34" s="15"/>
      <c r="DY34" s="16"/>
      <c r="DZ34" s="17"/>
      <c r="EA34" s="17"/>
      <c r="EB34" s="17"/>
      <c r="EC34" s="17"/>
      <c r="ED34" s="18"/>
      <c r="EE34" s="15"/>
      <c r="EF34" s="16"/>
      <c r="EG34" s="17"/>
      <c r="EH34" s="17"/>
      <c r="EI34" s="17"/>
      <c r="EJ34" s="17"/>
      <c r="EK34" s="18"/>
      <c r="EL34" s="15"/>
      <c r="EM34" s="16"/>
      <c r="EN34" s="17"/>
      <c r="EO34" s="17"/>
      <c r="EP34" s="17"/>
      <c r="EQ34" s="17"/>
      <c r="ER34" s="18"/>
      <c r="ES34" s="15"/>
      <c r="ET34" s="16"/>
      <c r="EU34" s="17"/>
      <c r="EV34" s="17"/>
      <c r="EW34" s="17"/>
      <c r="EX34" s="17"/>
      <c r="EY34" s="18"/>
      <c r="EZ34" s="15"/>
      <c r="FA34" s="16"/>
      <c r="FB34" s="17"/>
      <c r="FC34" s="17"/>
      <c r="FD34" s="17"/>
      <c r="FE34" s="17"/>
      <c r="FF34" s="18"/>
      <c r="FG34" s="15"/>
      <c r="FH34" s="16"/>
      <c r="FI34" s="17"/>
      <c r="FJ34" s="17"/>
      <c r="FK34" s="17"/>
      <c r="FL34" s="17"/>
      <c r="FM34" s="18"/>
      <c r="FN34" s="15"/>
      <c r="FO34" s="16"/>
      <c r="FP34" s="17"/>
      <c r="FQ34" s="17"/>
      <c r="FR34" s="17"/>
      <c r="FS34" s="17"/>
      <c r="FT34" s="18"/>
      <c r="FU34" s="15"/>
      <c r="FV34" s="16"/>
      <c r="FW34" s="17"/>
      <c r="FX34" s="17"/>
      <c r="FY34" s="17"/>
      <c r="FZ34" s="17"/>
      <c r="GA34" s="18"/>
      <c r="GB34" s="15"/>
      <c r="GC34" s="16"/>
      <c r="GD34" s="17"/>
      <c r="GE34" s="17"/>
      <c r="GF34" s="17"/>
      <c r="GG34" s="17"/>
      <c r="GH34" s="18"/>
      <c r="GI34" s="15"/>
      <c r="GJ34" s="16"/>
      <c r="GK34" s="17"/>
      <c r="GL34" s="17"/>
      <c r="GM34" s="17"/>
      <c r="GN34" s="17"/>
      <c r="GO34" s="18"/>
      <c r="GP34" s="15"/>
      <c r="GQ34" s="16"/>
      <c r="GR34" s="17"/>
      <c r="GS34" s="17"/>
      <c r="GT34" s="17"/>
      <c r="GU34" s="17"/>
      <c r="GV34" s="18"/>
      <c r="GW34" s="15"/>
      <c r="GX34" s="16"/>
      <c r="GY34" s="17"/>
      <c r="GZ34" s="17"/>
      <c r="HA34" s="17"/>
      <c r="HB34" s="17"/>
      <c r="HC34" s="18"/>
    </row>
    <row r="35" spans="1:211">
      <c r="A35" s="30" t="s">
        <v>59</v>
      </c>
      <c r="B35" s="15"/>
      <c r="C35" s="16"/>
      <c r="D35" s="17"/>
      <c r="E35" s="17"/>
      <c r="F35" s="17"/>
      <c r="G35" s="17"/>
      <c r="H35" s="18"/>
      <c r="I35" s="15"/>
      <c r="J35" s="16"/>
      <c r="K35" s="17"/>
      <c r="L35" s="17"/>
      <c r="M35" s="17"/>
      <c r="N35" s="17"/>
      <c r="O35" s="18"/>
      <c r="P35" s="15"/>
      <c r="Q35" s="16"/>
      <c r="R35" s="17"/>
      <c r="S35" s="17"/>
      <c r="T35" s="17"/>
      <c r="U35" s="17"/>
      <c r="V35" s="18"/>
      <c r="W35" s="15"/>
      <c r="X35" s="16"/>
      <c r="Y35" s="17"/>
      <c r="Z35" s="17"/>
      <c r="AA35" s="17"/>
      <c r="AB35" s="17"/>
      <c r="AC35" s="18"/>
      <c r="AD35" s="15"/>
      <c r="AE35" s="16"/>
      <c r="AF35" s="17"/>
      <c r="AG35" s="17"/>
      <c r="AH35" s="17"/>
      <c r="AI35" s="17"/>
      <c r="AJ35" s="18"/>
      <c r="AK35" s="15"/>
      <c r="AL35" s="16"/>
      <c r="AM35" s="17"/>
      <c r="AN35" s="17"/>
      <c r="AO35" s="17"/>
      <c r="AP35" s="17"/>
      <c r="AQ35" s="18"/>
      <c r="AR35" s="15"/>
      <c r="AS35" s="16"/>
      <c r="AT35" s="17"/>
      <c r="AU35" s="17"/>
      <c r="AV35" s="17"/>
      <c r="AW35" s="17"/>
      <c r="AX35" s="18"/>
      <c r="AY35" s="15"/>
      <c r="AZ35" s="16"/>
      <c r="BA35" s="17"/>
      <c r="BB35" s="17"/>
      <c r="BC35" s="17"/>
      <c r="BD35" s="17"/>
      <c r="BE35" s="18"/>
      <c r="BF35" s="15"/>
      <c r="BG35" s="16"/>
      <c r="BH35" s="17"/>
      <c r="BI35" s="17"/>
      <c r="BJ35" s="17"/>
      <c r="BK35" s="17"/>
      <c r="BL35" s="18"/>
      <c r="BM35" s="15"/>
      <c r="BN35" s="16"/>
      <c r="BO35" s="17"/>
      <c r="BP35" s="17"/>
      <c r="BQ35" s="17"/>
      <c r="BR35" s="17"/>
      <c r="BS35" s="18"/>
      <c r="BT35" s="15"/>
      <c r="BU35" s="16"/>
      <c r="BV35" s="17"/>
      <c r="BW35" s="17"/>
      <c r="BX35" s="17"/>
      <c r="BY35" s="17"/>
      <c r="BZ35" s="18"/>
      <c r="CA35" s="15"/>
      <c r="CB35" s="16"/>
      <c r="CC35" s="17"/>
      <c r="CD35" s="17"/>
      <c r="CE35" s="17"/>
      <c r="CF35" s="17"/>
      <c r="CG35" s="18"/>
      <c r="CH35" s="15"/>
      <c r="CI35" s="16"/>
      <c r="CJ35" s="17"/>
      <c r="CK35" s="17"/>
      <c r="CL35" s="17"/>
      <c r="CM35" s="17"/>
      <c r="CN35" s="18"/>
      <c r="CO35" s="15"/>
      <c r="CP35" s="16"/>
      <c r="CQ35" s="17"/>
      <c r="CR35" s="17"/>
      <c r="CS35" s="17"/>
      <c r="CT35" s="17"/>
      <c r="CU35" s="18"/>
      <c r="CV35" s="15"/>
      <c r="CW35" s="16"/>
      <c r="CX35" s="17"/>
      <c r="CY35" s="17"/>
      <c r="CZ35" s="17"/>
      <c r="DA35" s="17"/>
      <c r="DB35" s="18"/>
      <c r="DC35" s="15"/>
      <c r="DD35" s="16"/>
      <c r="DE35" s="17"/>
      <c r="DF35" s="17"/>
      <c r="DG35" s="17"/>
      <c r="DH35" s="17"/>
      <c r="DI35" s="18"/>
      <c r="DJ35" s="15"/>
      <c r="DK35" s="16"/>
      <c r="DL35" s="17"/>
      <c r="DM35" s="17"/>
      <c r="DN35" s="17"/>
      <c r="DO35" s="17"/>
      <c r="DP35" s="18"/>
      <c r="DQ35" s="15"/>
      <c r="DR35" s="16"/>
      <c r="DS35" s="17"/>
      <c r="DT35" s="17"/>
      <c r="DU35" s="17"/>
      <c r="DV35" s="17"/>
      <c r="DW35" s="18"/>
      <c r="DX35" s="15"/>
      <c r="DY35" s="16"/>
      <c r="DZ35" s="17"/>
      <c r="EA35" s="17"/>
      <c r="EB35" s="17"/>
      <c r="EC35" s="17"/>
      <c r="ED35" s="18"/>
      <c r="EE35" s="15"/>
      <c r="EF35" s="16"/>
      <c r="EG35" s="17"/>
      <c r="EH35" s="17"/>
      <c r="EI35" s="17"/>
      <c r="EJ35" s="17"/>
      <c r="EK35" s="18"/>
      <c r="EL35" s="15"/>
      <c r="EM35" s="16"/>
      <c r="EN35" s="17"/>
      <c r="EO35" s="17"/>
      <c r="EP35" s="17"/>
      <c r="EQ35" s="17"/>
      <c r="ER35" s="18"/>
      <c r="ES35" s="15"/>
      <c r="ET35" s="16"/>
      <c r="EU35" s="17"/>
      <c r="EV35" s="17"/>
      <c r="EW35" s="17"/>
      <c r="EX35" s="17"/>
      <c r="EY35" s="18"/>
      <c r="EZ35" s="15"/>
      <c r="FA35" s="16"/>
      <c r="FB35" s="17"/>
      <c r="FC35" s="17"/>
      <c r="FD35" s="17"/>
      <c r="FE35" s="17"/>
      <c r="FF35" s="18"/>
      <c r="FG35" s="15"/>
      <c r="FH35" s="16"/>
      <c r="FI35" s="17"/>
      <c r="FJ35" s="17"/>
      <c r="FK35" s="17"/>
      <c r="FL35" s="17"/>
      <c r="FM35" s="18"/>
      <c r="FN35" s="15"/>
      <c r="FO35" s="16"/>
      <c r="FP35" s="17"/>
      <c r="FQ35" s="17"/>
      <c r="FR35" s="17"/>
      <c r="FS35" s="17"/>
      <c r="FT35" s="18"/>
      <c r="FU35" s="15"/>
      <c r="FV35" s="16"/>
      <c r="FW35" s="17"/>
      <c r="FX35" s="17"/>
      <c r="FY35" s="17"/>
      <c r="FZ35" s="17"/>
      <c r="GA35" s="18"/>
      <c r="GB35" s="15"/>
      <c r="GC35" s="16"/>
      <c r="GD35" s="17"/>
      <c r="GE35" s="17"/>
      <c r="GF35" s="17"/>
      <c r="GG35" s="17"/>
      <c r="GH35" s="18"/>
      <c r="GI35" s="15"/>
      <c r="GJ35" s="16"/>
      <c r="GK35" s="17"/>
      <c r="GL35" s="17"/>
      <c r="GM35" s="17"/>
      <c r="GN35" s="17"/>
      <c r="GO35" s="18"/>
      <c r="GP35" s="15"/>
      <c r="GQ35" s="16"/>
      <c r="GR35" s="17"/>
      <c r="GS35" s="17"/>
      <c r="GT35" s="17"/>
      <c r="GU35" s="17"/>
      <c r="GV35" s="18"/>
      <c r="GW35" s="15"/>
      <c r="GX35" s="16"/>
      <c r="GY35" s="17"/>
      <c r="GZ35" s="17"/>
      <c r="HA35" s="17"/>
      <c r="HB35" s="17"/>
      <c r="HC35" s="18"/>
    </row>
    <row r="36" spans="1:211">
      <c r="A36" s="30" t="s">
        <v>60</v>
      </c>
      <c r="B36" s="15"/>
      <c r="C36" s="16"/>
      <c r="D36" s="17"/>
      <c r="E36" s="17"/>
      <c r="F36" s="17"/>
      <c r="G36" s="17"/>
      <c r="H36" s="18"/>
      <c r="I36" s="15"/>
      <c r="J36" s="16"/>
      <c r="K36" s="17"/>
      <c r="L36" s="17"/>
      <c r="M36" s="17"/>
      <c r="N36" s="17"/>
      <c r="O36" s="18"/>
      <c r="P36" s="15"/>
      <c r="Q36" s="16"/>
      <c r="R36" s="17"/>
      <c r="S36" s="17"/>
      <c r="T36" s="17"/>
      <c r="U36" s="17"/>
      <c r="V36" s="18"/>
      <c r="W36" s="15"/>
      <c r="X36" s="16"/>
      <c r="Y36" s="17"/>
      <c r="Z36" s="17"/>
      <c r="AA36" s="17"/>
      <c r="AB36" s="17"/>
      <c r="AC36" s="18"/>
      <c r="AD36" s="15"/>
      <c r="AE36" s="16"/>
      <c r="AF36" s="17"/>
      <c r="AG36" s="17"/>
      <c r="AH36" s="17"/>
      <c r="AI36" s="17"/>
      <c r="AJ36" s="18"/>
      <c r="AK36" s="15"/>
      <c r="AL36" s="16"/>
      <c r="AM36" s="17"/>
      <c r="AN36" s="17"/>
      <c r="AO36" s="17"/>
      <c r="AP36" s="17"/>
      <c r="AQ36" s="18"/>
      <c r="AR36" s="15"/>
      <c r="AS36" s="16"/>
      <c r="AT36" s="17"/>
      <c r="AU36" s="17"/>
      <c r="AV36" s="17"/>
      <c r="AW36" s="17"/>
      <c r="AX36" s="18"/>
      <c r="AY36" s="15"/>
      <c r="AZ36" s="16"/>
      <c r="BA36" s="17"/>
      <c r="BB36" s="17"/>
      <c r="BC36" s="17"/>
      <c r="BD36" s="17"/>
      <c r="BE36" s="18"/>
      <c r="BF36" s="15"/>
      <c r="BG36" s="16"/>
      <c r="BH36" s="17"/>
      <c r="BI36" s="17"/>
      <c r="BJ36" s="17"/>
      <c r="BK36" s="17"/>
      <c r="BL36" s="18"/>
      <c r="BM36" s="15"/>
      <c r="BN36" s="16"/>
      <c r="BO36" s="17"/>
      <c r="BP36" s="17"/>
      <c r="BQ36" s="17"/>
      <c r="BR36" s="17"/>
      <c r="BS36" s="18"/>
      <c r="BT36" s="15"/>
      <c r="BU36" s="16"/>
      <c r="BV36" s="17"/>
      <c r="BW36" s="17"/>
      <c r="BX36" s="17"/>
      <c r="BY36" s="17"/>
      <c r="BZ36" s="18"/>
      <c r="CA36" s="15"/>
      <c r="CB36" s="16"/>
      <c r="CC36" s="17"/>
      <c r="CD36" s="17"/>
      <c r="CE36" s="17"/>
      <c r="CF36" s="17"/>
      <c r="CG36" s="18"/>
      <c r="CH36" s="15"/>
      <c r="CI36" s="16"/>
      <c r="CJ36" s="17"/>
      <c r="CK36" s="17"/>
      <c r="CL36" s="17"/>
      <c r="CM36" s="17"/>
      <c r="CN36" s="18"/>
      <c r="CO36" s="15"/>
      <c r="CP36" s="16"/>
      <c r="CQ36" s="17"/>
      <c r="CR36" s="17"/>
      <c r="CS36" s="17"/>
      <c r="CT36" s="17"/>
      <c r="CU36" s="18"/>
      <c r="CV36" s="15"/>
      <c r="CW36" s="16"/>
      <c r="CX36" s="17"/>
      <c r="CY36" s="17"/>
      <c r="CZ36" s="17"/>
      <c r="DA36" s="17"/>
      <c r="DB36" s="18"/>
      <c r="DC36" s="15"/>
      <c r="DD36" s="16"/>
      <c r="DE36" s="17"/>
      <c r="DF36" s="17"/>
      <c r="DG36" s="17"/>
      <c r="DH36" s="17"/>
      <c r="DI36" s="18"/>
      <c r="DJ36" s="15"/>
      <c r="DK36" s="16"/>
      <c r="DL36" s="17"/>
      <c r="DM36" s="17"/>
      <c r="DN36" s="17"/>
      <c r="DO36" s="17"/>
      <c r="DP36" s="18"/>
      <c r="DQ36" s="15"/>
      <c r="DR36" s="16"/>
      <c r="DS36" s="17"/>
      <c r="DT36" s="17"/>
      <c r="DU36" s="17"/>
      <c r="DV36" s="17"/>
      <c r="DW36" s="18"/>
      <c r="DX36" s="15"/>
      <c r="DY36" s="16"/>
      <c r="DZ36" s="17"/>
      <c r="EA36" s="17"/>
      <c r="EB36" s="17"/>
      <c r="EC36" s="17"/>
      <c r="ED36" s="18"/>
      <c r="EE36" s="15"/>
      <c r="EF36" s="16"/>
      <c r="EG36" s="17"/>
      <c r="EH36" s="17"/>
      <c r="EI36" s="17"/>
      <c r="EJ36" s="17"/>
      <c r="EK36" s="18"/>
      <c r="EL36" s="15"/>
      <c r="EM36" s="16"/>
      <c r="EN36" s="17"/>
      <c r="EO36" s="17"/>
      <c r="EP36" s="17"/>
      <c r="EQ36" s="17"/>
      <c r="ER36" s="18"/>
      <c r="ES36" s="15"/>
      <c r="ET36" s="16"/>
      <c r="EU36" s="17"/>
      <c r="EV36" s="17"/>
      <c r="EW36" s="17"/>
      <c r="EX36" s="17"/>
      <c r="EY36" s="18"/>
      <c r="EZ36" s="15"/>
      <c r="FA36" s="16"/>
      <c r="FB36" s="17"/>
      <c r="FC36" s="17"/>
      <c r="FD36" s="17"/>
      <c r="FE36" s="17"/>
      <c r="FF36" s="18"/>
      <c r="FG36" s="15"/>
      <c r="FH36" s="16"/>
      <c r="FI36" s="17"/>
      <c r="FJ36" s="17"/>
      <c r="FK36" s="17"/>
      <c r="FL36" s="17"/>
      <c r="FM36" s="18"/>
      <c r="FN36" s="15"/>
      <c r="FO36" s="16"/>
      <c r="FP36" s="17"/>
      <c r="FQ36" s="17"/>
      <c r="FR36" s="17"/>
      <c r="FS36" s="17"/>
      <c r="FT36" s="18"/>
      <c r="FU36" s="15"/>
      <c r="FV36" s="16"/>
      <c r="FW36" s="17"/>
      <c r="FX36" s="17"/>
      <c r="FY36" s="17"/>
      <c r="FZ36" s="17"/>
      <c r="GA36" s="18"/>
      <c r="GB36" s="15"/>
      <c r="GC36" s="16"/>
      <c r="GD36" s="17"/>
      <c r="GE36" s="17"/>
      <c r="GF36" s="17"/>
      <c r="GG36" s="17"/>
      <c r="GH36" s="18"/>
      <c r="GI36" s="15"/>
      <c r="GJ36" s="16"/>
      <c r="GK36" s="17"/>
      <c r="GL36" s="17"/>
      <c r="GM36" s="17"/>
      <c r="GN36" s="17"/>
      <c r="GO36" s="18"/>
      <c r="GP36" s="15"/>
      <c r="GQ36" s="16"/>
      <c r="GR36" s="17"/>
      <c r="GS36" s="17"/>
      <c r="GT36" s="17"/>
      <c r="GU36" s="17"/>
      <c r="GV36" s="18"/>
      <c r="GW36" s="15"/>
      <c r="GX36" s="16"/>
      <c r="GY36" s="17"/>
      <c r="GZ36" s="17"/>
      <c r="HA36" s="17"/>
      <c r="HB36" s="17"/>
      <c r="HC36" s="18"/>
    </row>
    <row r="37" spans="1:211">
      <c r="A37" s="30" t="s">
        <v>61</v>
      </c>
      <c r="B37" s="15"/>
      <c r="C37" s="16"/>
      <c r="D37" s="17"/>
      <c r="E37" s="17"/>
      <c r="F37" s="17"/>
      <c r="G37" s="17"/>
      <c r="H37" s="18"/>
      <c r="I37" s="15"/>
      <c r="J37" s="16"/>
      <c r="K37" s="17"/>
      <c r="L37" s="17"/>
      <c r="M37" s="17"/>
      <c r="N37" s="17"/>
      <c r="O37" s="18"/>
      <c r="P37" s="15"/>
      <c r="Q37" s="16"/>
      <c r="R37" s="17"/>
      <c r="S37" s="17"/>
      <c r="T37" s="17"/>
      <c r="U37" s="17"/>
      <c r="V37" s="18"/>
      <c r="W37" s="15"/>
      <c r="X37" s="16"/>
      <c r="Y37" s="17"/>
      <c r="Z37" s="17"/>
      <c r="AA37" s="17"/>
      <c r="AB37" s="17"/>
      <c r="AC37" s="18"/>
      <c r="AD37" s="15"/>
      <c r="AE37" s="16"/>
      <c r="AF37" s="17"/>
      <c r="AG37" s="17"/>
      <c r="AH37" s="17"/>
      <c r="AI37" s="17"/>
      <c r="AJ37" s="18"/>
      <c r="AK37" s="15"/>
      <c r="AL37" s="16"/>
      <c r="AM37" s="17"/>
      <c r="AN37" s="17"/>
      <c r="AO37" s="17"/>
      <c r="AP37" s="17"/>
      <c r="AQ37" s="18"/>
      <c r="AR37" s="15"/>
      <c r="AS37" s="16"/>
      <c r="AT37" s="17"/>
      <c r="AU37" s="17"/>
      <c r="AV37" s="17"/>
      <c r="AW37" s="17"/>
      <c r="AX37" s="18"/>
      <c r="AY37" s="15"/>
      <c r="AZ37" s="16"/>
      <c r="BA37" s="17"/>
      <c r="BB37" s="17"/>
      <c r="BC37" s="17"/>
      <c r="BD37" s="17"/>
      <c r="BE37" s="18"/>
      <c r="BF37" s="15"/>
      <c r="BG37" s="16"/>
      <c r="BH37" s="17"/>
      <c r="BI37" s="17"/>
      <c r="BJ37" s="17"/>
      <c r="BK37" s="17"/>
      <c r="BL37" s="18"/>
      <c r="BM37" s="15"/>
      <c r="BN37" s="16"/>
      <c r="BO37" s="17"/>
      <c r="BP37" s="17"/>
      <c r="BQ37" s="17"/>
      <c r="BR37" s="17"/>
      <c r="BS37" s="18"/>
      <c r="BT37" s="15"/>
      <c r="BU37" s="16"/>
      <c r="BV37" s="17"/>
      <c r="BW37" s="17"/>
      <c r="BX37" s="17"/>
      <c r="BY37" s="17"/>
      <c r="BZ37" s="18"/>
      <c r="CA37" s="15"/>
      <c r="CB37" s="16"/>
      <c r="CC37" s="17"/>
      <c r="CD37" s="17"/>
      <c r="CE37" s="17"/>
      <c r="CF37" s="17"/>
      <c r="CG37" s="18"/>
      <c r="CH37" s="15"/>
      <c r="CI37" s="16"/>
      <c r="CJ37" s="17"/>
      <c r="CK37" s="17"/>
      <c r="CL37" s="17"/>
      <c r="CM37" s="17"/>
      <c r="CN37" s="18"/>
      <c r="CO37" s="15"/>
      <c r="CP37" s="16"/>
      <c r="CQ37" s="17"/>
      <c r="CR37" s="17"/>
      <c r="CS37" s="17"/>
      <c r="CT37" s="17"/>
      <c r="CU37" s="18"/>
      <c r="CV37" s="15"/>
      <c r="CW37" s="16"/>
      <c r="CX37" s="17"/>
      <c r="CY37" s="17"/>
      <c r="CZ37" s="17"/>
      <c r="DA37" s="17"/>
      <c r="DB37" s="18"/>
      <c r="DC37" s="15"/>
      <c r="DD37" s="16"/>
      <c r="DE37" s="17"/>
      <c r="DF37" s="17"/>
      <c r="DG37" s="17"/>
      <c r="DH37" s="17"/>
      <c r="DI37" s="18"/>
      <c r="DJ37" s="15"/>
      <c r="DK37" s="16"/>
      <c r="DL37" s="17"/>
      <c r="DM37" s="17"/>
      <c r="DN37" s="17"/>
      <c r="DO37" s="17"/>
      <c r="DP37" s="18"/>
      <c r="DQ37" s="15"/>
      <c r="DR37" s="16"/>
      <c r="DS37" s="17"/>
      <c r="DT37" s="17"/>
      <c r="DU37" s="17"/>
      <c r="DV37" s="17"/>
      <c r="DW37" s="18"/>
      <c r="DX37" s="15"/>
      <c r="DY37" s="16"/>
      <c r="DZ37" s="17"/>
      <c r="EA37" s="17"/>
      <c r="EB37" s="17"/>
      <c r="EC37" s="17"/>
      <c r="ED37" s="18"/>
      <c r="EE37" s="15"/>
      <c r="EF37" s="16"/>
      <c r="EG37" s="17"/>
      <c r="EH37" s="17"/>
      <c r="EI37" s="17"/>
      <c r="EJ37" s="17"/>
      <c r="EK37" s="18"/>
      <c r="EL37" s="15"/>
      <c r="EM37" s="16"/>
      <c r="EN37" s="17"/>
      <c r="EO37" s="17"/>
      <c r="EP37" s="17"/>
      <c r="EQ37" s="17"/>
      <c r="ER37" s="18"/>
      <c r="ES37" s="15"/>
      <c r="ET37" s="16"/>
      <c r="EU37" s="17"/>
      <c r="EV37" s="17"/>
      <c r="EW37" s="17"/>
      <c r="EX37" s="17"/>
      <c r="EY37" s="18"/>
      <c r="EZ37" s="15"/>
      <c r="FA37" s="16"/>
      <c r="FB37" s="17"/>
      <c r="FC37" s="17"/>
      <c r="FD37" s="17"/>
      <c r="FE37" s="17"/>
      <c r="FF37" s="18"/>
      <c r="FG37" s="15"/>
      <c r="FH37" s="16"/>
      <c r="FI37" s="17"/>
      <c r="FJ37" s="17"/>
      <c r="FK37" s="17"/>
      <c r="FL37" s="17"/>
      <c r="FM37" s="18"/>
      <c r="FN37" s="15"/>
      <c r="FO37" s="16"/>
      <c r="FP37" s="17"/>
      <c r="FQ37" s="17"/>
      <c r="FR37" s="17"/>
      <c r="FS37" s="17"/>
      <c r="FT37" s="18"/>
      <c r="FU37" s="15"/>
      <c r="FV37" s="16"/>
      <c r="FW37" s="17"/>
      <c r="FX37" s="17"/>
      <c r="FY37" s="17"/>
      <c r="FZ37" s="17"/>
      <c r="GA37" s="18"/>
      <c r="GB37" s="15"/>
      <c r="GC37" s="16"/>
      <c r="GD37" s="17"/>
      <c r="GE37" s="17"/>
      <c r="GF37" s="17"/>
      <c r="GG37" s="17"/>
      <c r="GH37" s="18"/>
      <c r="GI37" s="15"/>
      <c r="GJ37" s="16"/>
      <c r="GK37" s="17"/>
      <c r="GL37" s="17"/>
      <c r="GM37" s="17"/>
      <c r="GN37" s="17"/>
      <c r="GO37" s="18"/>
      <c r="GP37" s="15"/>
      <c r="GQ37" s="16"/>
      <c r="GR37" s="17"/>
      <c r="GS37" s="17"/>
      <c r="GT37" s="17"/>
      <c r="GU37" s="17"/>
      <c r="GV37" s="18"/>
      <c r="GW37" s="15"/>
      <c r="GX37" s="16"/>
      <c r="GY37" s="17"/>
      <c r="GZ37" s="17"/>
      <c r="HA37" s="17"/>
      <c r="HB37" s="17"/>
      <c r="HC37" s="18"/>
    </row>
    <row r="38" spans="1:211">
      <c r="D38" s="22">
        <f>SUM(D3:D37)</f>
        <v>282977</v>
      </c>
      <c r="K38" s="22">
        <f>SUM(K3:K37)</f>
        <v>276875</v>
      </c>
      <c r="R38" s="22">
        <f>SUM(R3:R37)</f>
        <v>280258</v>
      </c>
      <c r="Y38" s="22">
        <f>SUM(Y3:Y37)</f>
        <v>189914</v>
      </c>
      <c r="AF38" s="22">
        <f>SUM(AF3:AF37)</f>
        <v>284595</v>
      </c>
      <c r="AM38" s="22">
        <f>SUM(AM3:AM37)</f>
        <v>265855</v>
      </c>
      <c r="AT38" s="22">
        <f>SUM(AT3:AT37)</f>
        <v>261883</v>
      </c>
      <c r="BA38" s="22">
        <f>SUM(BA3:BA37)</f>
        <v>268384</v>
      </c>
      <c r="BH38" s="22">
        <f>SUM(BH3:BH37)</f>
        <v>267569</v>
      </c>
      <c r="BO38" s="22">
        <f>SUM(BO3:BO37)</f>
        <v>174171</v>
      </c>
      <c r="BV38" s="22">
        <f>SUM(BV3:BV37)</f>
        <v>271239</v>
      </c>
      <c r="CC38" s="22">
        <f>SUM(CC3:CC37)</f>
        <v>263174</v>
      </c>
      <c r="CJ38" s="22">
        <f>SUM(CJ3:CJ37)</f>
        <v>230907</v>
      </c>
      <c r="CQ38" s="22">
        <f>SUM(CQ3:CQ37)</f>
        <v>240346</v>
      </c>
      <c r="CX38" s="22">
        <f>SUM(CX3:CX37)</f>
        <v>180599</v>
      </c>
      <c r="DE38" s="22">
        <f>SUM(DE3:DE37)</f>
        <v>101822</v>
      </c>
      <c r="DL38" s="22">
        <f>SUM(DL3:DL37)</f>
        <v>165769</v>
      </c>
      <c r="DS38" s="22">
        <f>SUM(DS3:DS37)</f>
        <v>166309</v>
      </c>
      <c r="DZ38" s="22">
        <f>SUM(DZ3:DZ37)</f>
        <v>150393</v>
      </c>
      <c r="EG38" s="22">
        <f>SUM(EG3:EG37)</f>
        <v>157913</v>
      </c>
      <c r="EN38" s="22">
        <f>SUM(EN3:EN37)</f>
        <v>0</v>
      </c>
      <c r="EU38" s="22">
        <f>SUM(EU3:EU37)</f>
        <v>0</v>
      </c>
      <c r="FB38" s="22">
        <f>SUM(FB3:FB37)</f>
        <v>0</v>
      </c>
      <c r="FI38" s="22">
        <f>SUM(FI3:FI37)</f>
        <v>0</v>
      </c>
      <c r="FP38" s="22">
        <f>SUM(FP3:FP37)</f>
        <v>0</v>
      </c>
      <c r="FW38" s="22">
        <f>SUM(FW3:FW37)</f>
        <v>0</v>
      </c>
      <c r="GD38" s="22">
        <f>SUM(GD3:GD37)</f>
        <v>0</v>
      </c>
      <c r="GK38" s="22">
        <f>SUM(GK3:GK37)</f>
        <v>0</v>
      </c>
      <c r="GR38" s="22">
        <f>SUM(GR3:GR37)</f>
        <v>0</v>
      </c>
      <c r="GY38" s="22">
        <f>SUM(GY3:GY37)</f>
        <v>0</v>
      </c>
    </row>
    <row r="41" spans="1:211">
      <c r="A41" s="37">
        <f>SUM(38:38)</f>
        <v>4480952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A3984-55E4-4BF4-9659-5B0729F0219B}">
  <sheetPr codeName="工作表30">
    <tabColor theme="2" tint="-0.249977111117893"/>
  </sheetPr>
  <dimension ref="B1:H36"/>
  <sheetViews>
    <sheetView workbookViewId="0">
      <selection activeCell="D13" sqref="D13"/>
    </sheetView>
  </sheetViews>
  <sheetFormatPr defaultColWidth="9" defaultRowHeight="15.75"/>
  <cols>
    <col min="1" max="1" width="1.7109375" style="1" customWidth="1"/>
    <col min="2" max="2" width="12.140625" style="1" bestFit="1" customWidth="1"/>
    <col min="3" max="3" width="38.5703125" style="1" customWidth="1"/>
    <col min="4" max="4" width="12.7109375" style="1" customWidth="1"/>
    <col min="5" max="16384" width="9" style="1"/>
  </cols>
  <sheetData>
    <row r="1" spans="2:8" ht="18.75">
      <c r="B1" s="27" t="s">
        <v>17</v>
      </c>
      <c r="C1" s="28" t="s">
        <v>6</v>
      </c>
      <c r="D1" s="28" t="s">
        <v>3</v>
      </c>
      <c r="E1" s="29" t="s">
        <v>26</v>
      </c>
    </row>
    <row r="2" spans="2:8" ht="18.75">
      <c r="B2" s="30" t="s">
        <v>28</v>
      </c>
      <c r="C2" s="23" t="s">
        <v>5</v>
      </c>
      <c r="D2" s="23">
        <v>1</v>
      </c>
      <c r="E2" s="31" t="s">
        <v>8</v>
      </c>
    </row>
    <row r="3" spans="2:8" ht="18.75">
      <c r="B3" s="30" t="s">
        <v>62</v>
      </c>
      <c r="C3" s="23" t="s">
        <v>9</v>
      </c>
      <c r="D3" s="23">
        <v>1</v>
      </c>
      <c r="E3" s="31" t="s">
        <v>8</v>
      </c>
    </row>
    <row r="4" spans="2:8" ht="18.75">
      <c r="B4" s="30" t="s">
        <v>29</v>
      </c>
      <c r="C4" s="23" t="s">
        <v>9</v>
      </c>
      <c r="D4" s="23">
        <v>1</v>
      </c>
      <c r="E4" s="31" t="s">
        <v>8</v>
      </c>
    </row>
    <row r="5" spans="2:8" ht="18.75">
      <c r="B5" s="30" t="s">
        <v>30</v>
      </c>
      <c r="C5" s="23"/>
      <c r="D5" s="23"/>
      <c r="E5" s="31"/>
    </row>
    <row r="6" spans="2:8" ht="18.75">
      <c r="B6" s="30" t="s">
        <v>31</v>
      </c>
      <c r="C6" s="23" t="s">
        <v>10</v>
      </c>
      <c r="D6" s="23">
        <v>1</v>
      </c>
      <c r="E6" s="31" t="s">
        <v>7</v>
      </c>
    </row>
    <row r="7" spans="2:8" ht="18.75">
      <c r="B7" s="30" t="s">
        <v>32</v>
      </c>
      <c r="C7" s="23" t="s">
        <v>11</v>
      </c>
      <c r="D7" s="23">
        <v>1</v>
      </c>
      <c r="E7" s="31" t="s">
        <v>7</v>
      </c>
      <c r="H7" s="24"/>
    </row>
    <row r="8" spans="2:8" ht="18.75">
      <c r="B8" s="30" t="s">
        <v>33</v>
      </c>
      <c r="C8" s="23" t="s">
        <v>12</v>
      </c>
      <c r="D8" s="23">
        <v>1</v>
      </c>
      <c r="E8" s="31" t="s">
        <v>7</v>
      </c>
    </row>
    <row r="9" spans="2:8" ht="18.75">
      <c r="B9" s="30" t="s">
        <v>34</v>
      </c>
      <c r="C9" s="23"/>
      <c r="D9" s="23">
        <v>1</v>
      </c>
      <c r="E9" s="31" t="s">
        <v>8</v>
      </c>
    </row>
    <row r="10" spans="2:8" ht="18.75">
      <c r="B10" s="30" t="s">
        <v>35</v>
      </c>
      <c r="C10" s="23" t="s">
        <v>13</v>
      </c>
      <c r="D10" s="23">
        <v>1</v>
      </c>
      <c r="E10" s="31" t="s">
        <v>7</v>
      </c>
    </row>
    <row r="11" spans="2:8" ht="18.75">
      <c r="B11" s="30" t="s">
        <v>36</v>
      </c>
      <c r="C11" s="23" t="s">
        <v>13</v>
      </c>
      <c r="D11" s="23">
        <v>2</v>
      </c>
      <c r="E11" s="31" t="s">
        <v>8</v>
      </c>
    </row>
    <row r="12" spans="2:8" ht="18.75">
      <c r="B12" s="30" t="s">
        <v>37</v>
      </c>
      <c r="C12" s="23" t="s">
        <v>13</v>
      </c>
      <c r="D12" s="23">
        <v>2</v>
      </c>
      <c r="E12" s="31" t="s">
        <v>8</v>
      </c>
    </row>
    <row r="13" spans="2:8" ht="18.75">
      <c r="B13" s="30" t="s">
        <v>38</v>
      </c>
      <c r="C13" s="23" t="s">
        <v>13</v>
      </c>
      <c r="D13" s="23">
        <v>2</v>
      </c>
      <c r="E13" s="31" t="s">
        <v>8</v>
      </c>
    </row>
    <row r="14" spans="2:8" ht="18.75">
      <c r="B14" s="30" t="s">
        <v>39</v>
      </c>
      <c r="C14" s="23" t="s">
        <v>14</v>
      </c>
      <c r="D14" s="23">
        <v>1</v>
      </c>
      <c r="E14" s="31" t="s">
        <v>7</v>
      </c>
    </row>
    <row r="15" spans="2:8" ht="18.75">
      <c r="B15" s="30" t="s">
        <v>40</v>
      </c>
      <c r="C15" s="23"/>
      <c r="D15" s="23"/>
      <c r="E15" s="31"/>
    </row>
    <row r="16" spans="2:8" ht="18.75">
      <c r="B16" s="30" t="s">
        <v>41</v>
      </c>
      <c r="C16" s="23" t="s">
        <v>77</v>
      </c>
      <c r="D16" s="23">
        <v>1</v>
      </c>
      <c r="E16" s="31" t="s">
        <v>7</v>
      </c>
    </row>
    <row r="17" spans="2:5" ht="18.75">
      <c r="B17" s="30" t="s">
        <v>42</v>
      </c>
      <c r="C17" s="23" t="s">
        <v>15</v>
      </c>
      <c r="D17" s="23">
        <v>1</v>
      </c>
      <c r="E17" s="31" t="s">
        <v>8</v>
      </c>
    </row>
    <row r="18" spans="2:5" ht="18.75">
      <c r="B18" s="30" t="s">
        <v>43</v>
      </c>
      <c r="C18" s="23" t="s">
        <v>10</v>
      </c>
      <c r="D18" s="23">
        <v>1</v>
      </c>
      <c r="E18" s="31" t="s">
        <v>7</v>
      </c>
    </row>
    <row r="19" spans="2:5" ht="18.75">
      <c r="B19" s="30" t="s">
        <v>44</v>
      </c>
      <c r="C19" s="23" t="s">
        <v>16</v>
      </c>
      <c r="D19" s="23">
        <v>1</v>
      </c>
      <c r="E19" s="31" t="s">
        <v>8</v>
      </c>
    </row>
    <row r="20" spans="2:5" ht="18.75">
      <c r="B20" s="30" t="s">
        <v>45</v>
      </c>
      <c r="C20" s="23" t="s">
        <v>16</v>
      </c>
      <c r="D20" s="23">
        <v>1</v>
      </c>
      <c r="E20" s="31" t="s">
        <v>8</v>
      </c>
    </row>
    <row r="21" spans="2:5" ht="18.75">
      <c r="B21" s="30" t="s">
        <v>46</v>
      </c>
      <c r="C21" s="23" t="s">
        <v>16</v>
      </c>
      <c r="D21" s="23">
        <v>1</v>
      </c>
      <c r="E21" s="31" t="s">
        <v>8</v>
      </c>
    </row>
    <row r="22" spans="2:5" ht="18.75">
      <c r="B22" s="30" t="s">
        <v>47</v>
      </c>
      <c r="C22" s="23" t="s">
        <v>16</v>
      </c>
      <c r="D22" s="23">
        <v>1</v>
      </c>
      <c r="E22" s="31" t="s">
        <v>8</v>
      </c>
    </row>
    <row r="23" spans="2:5" ht="18.75">
      <c r="B23" s="30" t="s">
        <v>48</v>
      </c>
      <c r="C23" s="23" t="s">
        <v>16</v>
      </c>
      <c r="D23" s="23">
        <v>1</v>
      </c>
      <c r="E23" s="31" t="s">
        <v>7</v>
      </c>
    </row>
    <row r="24" spans="2:5" ht="18.75">
      <c r="B24" s="30" t="s">
        <v>49</v>
      </c>
      <c r="C24" s="23" t="s">
        <v>16</v>
      </c>
      <c r="D24" s="23">
        <v>1</v>
      </c>
      <c r="E24" s="31" t="s">
        <v>8</v>
      </c>
    </row>
    <row r="25" spans="2:5" ht="18.75">
      <c r="B25" s="30" t="s">
        <v>50</v>
      </c>
      <c r="C25" s="23"/>
      <c r="D25" s="23"/>
      <c r="E25" s="31"/>
    </row>
    <row r="26" spans="2:5" ht="18.75">
      <c r="B26" s="30" t="s">
        <v>51</v>
      </c>
      <c r="C26" s="23" t="s">
        <v>13</v>
      </c>
      <c r="D26" s="23">
        <v>2</v>
      </c>
      <c r="E26" s="31" t="s">
        <v>8</v>
      </c>
    </row>
    <row r="27" spans="2:5" ht="18.75">
      <c r="B27" s="30" t="s">
        <v>52</v>
      </c>
      <c r="C27" s="23" t="s">
        <v>13</v>
      </c>
      <c r="D27" s="23">
        <v>2</v>
      </c>
      <c r="E27" s="31" t="s">
        <v>8</v>
      </c>
    </row>
    <row r="28" spans="2:5" ht="18.75">
      <c r="B28" s="30" t="s">
        <v>53</v>
      </c>
      <c r="C28" s="23" t="s">
        <v>13</v>
      </c>
      <c r="D28" s="23">
        <v>2</v>
      </c>
      <c r="E28" s="31" t="s">
        <v>8</v>
      </c>
    </row>
    <row r="29" spans="2:5" ht="18.75">
      <c r="B29" s="30" t="s">
        <v>54</v>
      </c>
      <c r="C29" s="23" t="s">
        <v>13</v>
      </c>
      <c r="D29" s="23">
        <v>1</v>
      </c>
      <c r="E29" s="31" t="s">
        <v>7</v>
      </c>
    </row>
    <row r="30" spans="2:5" ht="18.75">
      <c r="B30" s="30" t="s">
        <v>55</v>
      </c>
      <c r="C30" s="23" t="s">
        <v>13</v>
      </c>
      <c r="D30" s="23">
        <v>2</v>
      </c>
      <c r="E30" s="31" t="s">
        <v>8</v>
      </c>
    </row>
    <row r="31" spans="2:5" ht="18.75">
      <c r="B31" s="30" t="s">
        <v>56</v>
      </c>
      <c r="C31" s="23" t="s">
        <v>13</v>
      </c>
      <c r="D31" s="23">
        <v>2</v>
      </c>
      <c r="E31" s="31" t="s">
        <v>8</v>
      </c>
    </row>
    <row r="32" spans="2:5" ht="18.75">
      <c r="B32" s="30" t="s">
        <v>57</v>
      </c>
      <c r="C32" s="23" t="s">
        <v>13</v>
      </c>
      <c r="D32" s="23">
        <v>2</v>
      </c>
      <c r="E32" s="31" t="s">
        <v>8</v>
      </c>
    </row>
    <row r="33" spans="2:5" ht="18.75">
      <c r="B33" s="30" t="s">
        <v>58</v>
      </c>
      <c r="C33" s="23"/>
      <c r="D33" s="23"/>
      <c r="E33" s="31"/>
    </row>
    <row r="34" spans="2:5" ht="18.75">
      <c r="B34" s="30" t="s">
        <v>59</v>
      </c>
      <c r="C34" s="23"/>
      <c r="D34" s="23"/>
      <c r="E34" s="31"/>
    </row>
    <row r="35" spans="2:5" ht="18.75">
      <c r="B35" s="30" t="s">
        <v>60</v>
      </c>
      <c r="C35" s="23"/>
      <c r="D35" s="23"/>
      <c r="E35" s="31"/>
    </row>
    <row r="36" spans="2:5" ht="19.5" thickBot="1">
      <c r="B36" s="32" t="s">
        <v>61</v>
      </c>
      <c r="C36" s="39"/>
      <c r="D36" s="39"/>
      <c r="E36" s="40"/>
    </row>
  </sheetData>
  <phoneticPr fontId="3" type="noConversion"/>
  <pageMargins left="0.7" right="0.7" top="0.75" bottom="0.75" header="0.3" footer="0.3"/>
  <pageSetup paperSize="9" orientation="portrait" horizontalDpi="0" verticalDpi="0" r:id="rId1"/>
  <ignoredErrors>
    <ignoredError sqref="B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攻牙基線表</vt:lpstr>
      <vt:lpstr>攻牙基線總表</vt:lpstr>
      <vt:lpstr>2023年11月攻牙基線表</vt:lpstr>
      <vt:lpstr>2023年11月攻牙基線總表</vt:lpstr>
      <vt:lpstr>機台表</vt:lpstr>
      <vt:lpstr>'2023年11月攻牙基線表'!Print_Area</vt:lpstr>
      <vt:lpstr>攻牙基線表!Print_Area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 H.</dc:creator>
  <cp:lastModifiedBy>隆 碩</cp:lastModifiedBy>
  <cp:lastPrinted>2023-12-18T07:57:42Z</cp:lastPrinted>
  <dcterms:created xsi:type="dcterms:W3CDTF">2015-06-05T18:19:34Z</dcterms:created>
  <dcterms:modified xsi:type="dcterms:W3CDTF">2023-12-18T07:57:51Z</dcterms:modified>
</cp:coreProperties>
</file>