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qa011\Desktop\"/>
    </mc:Choice>
  </mc:AlternateContent>
  <xr:revisionPtr revIDLastSave="0" documentId="13_ncr:1_{43D02EE6-AF30-4C10-B9E7-EA73843E69C2}" xr6:coauthVersionLast="47" xr6:coauthVersionMax="47" xr10:uidLastSave="{00000000-0000-0000-0000-000000000000}"/>
  <bookViews>
    <workbookView xWindow="-120" yWindow="-120" windowWidth="29040" windowHeight="15840" activeTab="8" xr2:uid="{7FD8C09C-E30F-44A9-AC32-EA83B515F10B}"/>
  </bookViews>
  <sheets>
    <sheet name="1_csv表1" sheetId="14" r:id="rId1"/>
    <sheet name="1_csv表1_要求" sheetId="1" r:id="rId2"/>
    <sheet name="1_csv表1_你的結果" sheetId="6" r:id="rId3"/>
    <sheet name="2_csv表2" sheetId="2" r:id="rId4"/>
    <sheet name="2_csv表2_要求" sheetId="5" r:id="rId5"/>
    <sheet name="2_csv表2_你的結果" sheetId="4" r:id="rId6"/>
    <sheet name="3_函數日期時間" sheetId="11" r:id="rId7"/>
    <sheet name="3_員工參數" sheetId="13" r:id="rId8"/>
    <sheet name="csv表3_你的結果" sheetId="9" r:id="rId9"/>
  </sheets>
  <definedNames>
    <definedName name="_xlnm._FilterDatabase" localSheetId="5" hidden="1">'2_csv表2_你的結果'!$A$1:$D$162</definedName>
    <definedName name="_xlnm._FilterDatabase" localSheetId="4" hidden="1">'2_csv表2_要求'!$B$1:$D$355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9" l="1"/>
  <c r="H38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7" i="9"/>
  <c r="B37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C2" i="9"/>
  <c r="A1" i="4"/>
  <c r="A1" i="5"/>
  <c r="G38" i="9" l="1"/>
  <c r="F38" i="9"/>
  <c r="E38" i="9"/>
</calcChain>
</file>

<file path=xl/sharedStrings.xml><?xml version="1.0" encoding="utf-8"?>
<sst xmlns="http://schemas.openxmlformats.org/spreadsheetml/2006/main" count="2192" uniqueCount="854">
  <si>
    <t>雅薪2019年修模詳細表</t>
  </si>
  <si>
    <t>模具編號,料   號,入廠時間,,完成時間,,修模工時,,修模費用,計劃完成日數,,實際完成日數,,出廠時間,,留廠天數,,修模內容,判  定</t>
  </si>
  <si>
    <t>航-582,145-02791-03,43647,0.409722222222222,43651,0.493055555555556,8,小時/1人,12756,5,天,4.5,天,43651,0.5625,4.5,天,模具異物夾傷,(人為問題)</t>
  </si>
  <si>
    <t>航-575,145-02761-40,43648,0.722222222222222,43654,0.791666666666667,9,小時/1人,16820,4,天,4,天,43655,0.361111111111111,4.5,天,模具夾傷,(人為問題)</t>
  </si>
  <si>
    <t>航-591,145-02922-00,43648,0.743055555555555,43649,0.416666666666667,4,小時/1人,2280,1,天,0.5,天,43649,0.40625,1,天,母模入子仁退心位置未定位,(設變改善)</t>
  </si>
  <si>
    <t>航-635,145-02954-10,43648,0.659722222222222,43650,0.416666666666667,3.5,小時/1人,2372,2,天,2,天,43651,0.375,3,天,2號穴滑塊束塊加強合模.,(設變改善)</t>
  </si>
  <si>
    <t>航-615,145-03041-00,43649,0.725694444444445,43651,0.479166666666667,3,小時/1人,2352,2,天,1.5,天,43651,0.5625,1.5,天,母模壓傷拉模,(調機問題)</t>
  </si>
  <si>
    <t>航-360,145-02025-01/145-02044-01,43651,0.434027777777778,43651,0.604166666666667,1.5,小時/1人,1000,0.5,天,0.5,天,43651,0.611111111111111,1,天,模仁更換(145-02044-01)→(145-02025-01),(保養)</t>
  </si>
  <si>
    <t>航-375,145-02093-0X-A,43651,0.434027777777778,43651,0.6875,2,小時/1人,1000,1,天,1,天,43651,0.71875,1,天,YAMAHA母模仁更換成母公模仁GARMIN,模具保養.,(保養)</t>
  </si>
  <si>
    <t>航-635,145-02954-10,43651,0.5625,43654,0.722222222222222,11,小時/1人,12694,2,天,1.5,天,43654,0.722222222222222,1.5,天,滑塊毛邊,(設變改善)</t>
  </si>
  <si>
    <t>展-021,B1836-01013/01K13(本體)(B模)2穴,43654,0.375,43654,0.458333333333333,2,小時/1人,1000,1,天,0.5,天,43654,0.475694444444444,0.5,天,上下側方形孔毛邊,(人為)(調機問題)</t>
  </si>
  <si>
    <t>航-613,145-02963-10+145-02963-11,43654,0.75,43664,0.434027777777778,12,小時/1人,,10,天,7.5,天,43664,0.680555555555555,8,天,設變修模,母模增加替換模仁.,(設變改善)</t>
  </si>
  <si>
    <t>靖-010,JDI-softbank connector,43655,0.444444444444444,43655,0.486111111111111,1,小時/1人,500,0.5,天,0.5,天,43655,0.552083333333333,0.5,天,更換5pin為6pin通孔,(急件)(保養)</t>
  </si>
  <si>
    <t>威-119,43101-0395C2-00-RS,43655,0.736111111111111,43655,0.763888888888889,1,小時/1人,500,0.5,天,0.5,天,43655,0.791666666666667,0.5,天,更換模仁生產(43001-0458K4-00-RS),(保養)</t>
  </si>
  <si>
    <t>泰-002,TD4601_BOTTOM-COVER,43655,0.736111111111111,43662,0.625,4,小時/1人,3000,5,天,5,天,43662,0.631944444444444,5,天,試模回廠.3,4號毛邊修模.,(設變改善)</t>
  </si>
  <si>
    <t>靖-010,JDI-softbank connector,43655,0.756944444444445,43655,0.791666666666667,1,小時/1人,500,0.5,天,0.5,天,43655,0.791666666666667,0.5,天,更換6pin為10pin通孔,(急件)(保養)</t>
  </si>
  <si>
    <t>航-665,145-01898-00/01/02,43656,0.548611111111111,43656,0.59375,1,小時/1人,500,0.5,天,0.5,天,43656,0.597222222222222,0.5,天,更換模仁00⇒01,(急件)(保養)</t>
  </si>
  <si>
    <t>航-665,145-01898-00/01/02,43656,0.746527777777778,43656,0.791666666666667,1,小時/1人,500,0.5,天,0.5,天,43656,0.798611111111111,0.5,天,更換模仁01⇒02,(急件)(保養)</t>
  </si>
  <si>
    <t>威-119,43101-0395C2-00-RS,43657,0.34375,43657,0.416666666666667,3,小時/1人,2940,0.5,天,0.5,天,43657,0.420138888888889,0.5,天,斜梢拉桿斷裂1支.,(急件)(自然損耗)</t>
  </si>
  <si>
    <t>航-609,145-02993-20,43657,0.364583333333333,43662,0.479166666666667,4,小時/1人,2725,4,天,3.5,天,43662,0.569444444444444,3.5,天,頂針斷裂1支,(急件)(自然損耗)</t>
  </si>
  <si>
    <t>航-255,145-01707-10,43657,0.559027777777778,43664,0.395833333333333,11,小時/1人,15356,7,天,5,天,43664,0.680555555555555,5.5,天,1,2號孔內毛邊,(設變改善)</t>
  </si>
  <si>
    <t>航-638,145-02954-90,43657,0.652777777777778,43658,0.666666666666667,3,小時/1人,6500,2,天,1.5,天,43658,0.736111111111111,1.5,天,上機前滑塊重噴砂,(材料問題)</t>
  </si>
  <si>
    <t>航-574,145-02761-20/30,43658,0.440972222222222,43662,0.465277777777778,8,小時/1人,4000,3,天,2.5,天,43662,0.569444444444444,3,天,滑塊斷差檢查,(保養)</t>
  </si>
  <si>
    <t>航-690,145-03228-0X,43661,0.347222222222222,43663,0.618055555555556,4,小時/1人,2828,3,天,3,天,43663,0.618055555555556,3,天,平整電木治具2塊,(其他)</t>
  </si>
  <si>
    <t>航-635,145-02954-10,43661,0.375,43661,0.628472222222222,6,小時/2人,3000,1,天,1,天,43661,0.649305555555556,1,天,滑塊咬死,(急件)(設備異常)</t>
  </si>
  <si>
    <t>航-258,145-01707-50,43661,0.375,43662,0.6875,4,小時/1人,2800,2,天,2,天,43662,0.6875,2,天,滑塊pin斷裂(左2側),(急件)(自然損耗)</t>
  </si>
  <si>
    <t>航-524,145-02714-40,43661,0.454861111111111,43664,0.583333333333333,7,小時/1人,7500,4,天,4,天,43664,0.680555555555555,4,天,母模漏油檢查,公模PIN斷裂1支.,(設備異常)</t>
  </si>
  <si>
    <t>靖-010,JDI-softbank connector,43661,0.649305555555556,43661,0.672222222222222,1,小時/1人,500,0.5,天,0.5,天,43661,0.756944444444445,0.5,天,更換10pin為7pin通孔,(急件)(保養)</t>
  </si>
  <si>
    <t>航-640,145-02894-00,43662,0.357638888888889,43662,0.673611111111111,1,小時/1人,3200,1,天,1,天,43662,0.673611111111111,1,天,過壓治具0.5/0.7/0.9,共3塊線割加工.,(急件)</t>
  </si>
  <si>
    <t>航-584,145-02782-00,43662,0.631944444444444,43668,0.666666666666667,2,小時/1人,10600,5,天,4.5,天,43668,0.760416666666667,4.5,天,德式開閉器故障更換1PICS,(設備異常)</t>
  </si>
  <si>
    <t>航-500,145-02509-00/01/02,43663,0.340277777777778,43663,0.416666666666667,2,小時/1人,1000,0.5,天,0.5,天,43663,0.416666666666667,0.5,天,模仁更換為-01(少SD孔),(保養)</t>
  </si>
  <si>
    <t>航-275,145-01582-20,43663,0.399305555555556,43669,0.416666666666667,9,小時/1人,8278,5,天,4.5,天,43669,0.458333333333333,4.5,天,模仁壓傷拉模,(調機問題)</t>
  </si>
  <si>
    <t>航-258,145-01707-50,43663,0.423611111111111,43663,0.5625,2,小時/1人,1000,1,天,0.5,天,43663,0.461805555555556,0.5,天,滑塊靠破PIN毛邊,(急件)(自然損耗)</t>
  </si>
  <si>
    <t>航-654,145-02373-40,43663,0.461805555555556,43671,0.666666666666667,10,小時/1人,12650,7,天,7,天,43671,0.6875,7,天,1號穴滑塊毛邊,(調機問題)</t>
  </si>
  <si>
    <t>航-157,145-00986-00/10/30/40/50,43663,0.461805555555556,43663,0.5,1,小時/1人,500,0.5,天,0.5,天,43663,0.541666666666667,0.5,天,模仁更換(40⇨10),(保養)</t>
  </si>
  <si>
    <t>航-638,145-02954-90,43663,0.548611111111111,43664,0.638888888888889,3,小時/1人,6500,2,天,1.5,天,43664,0.680555555555555,1.5,天,滑塊亮痕重噴砂,(急件)(材料問題)</t>
  </si>
  <si>
    <t>泰-002,TD4601_BOTTOM-COVER,43664,0.638888888888889,43668,0.5,6,小時/1人,6740,3,天,2,天,43668,0.638888888888889,2.5,天,母模熱澆道襯套漏油.,(設備異常)</t>
  </si>
  <si>
    <t>航-157,145-00986-00/10/30/40/50,43665,0.350694444444444,43665,0.416666666666667,1.5,小時/1人,1000,0.5,天,0.5,天,43665,0.416666666666667,0.5,天,模仁更換(10⇨50),(保養)</t>
  </si>
  <si>
    <t>航-688,145-03132-30,43665,0.350694444444444,43670,0.625,9,小時/1人,8363,4,天,4,天,43670,0.652777777777778,4,天,成品黏公模,加開閉器3處.,(急件)(設變改善)</t>
  </si>
  <si>
    <t>航-653,145-02934-30,43665,0.46875,43671,0.611111111111111,4,小時/1人,3400,5,天,5,天,43671,0.6875,5,天,拉桿行程不足,料頭取出不易.,(設變改善)</t>
  </si>
  <si>
    <t>航-665,145-01898-00/01/02,43665,0.548611111111111,43665,0.597222222222222,1,小時/1人,500,0.5,天,0.5,天,43665,0.604166666666667,0.5,天,更換模仁02⇒01,(急件)(保養)</t>
  </si>
  <si>
    <t>航-640,145-02894-00,43665,0.666666666666667,43668,0.770833333333333,3,小時/1人,6680,2,天,1.5,天,43669,0.4375,2,天,電木過壓治具共20塊CNC加工.,(急件)(其他)</t>
  </si>
  <si>
    <t>航-665,145-01898-00/01/02,43665,0.701388888888889,43665,0.75,1,小時/1人,500,0.5,天,0.5,天,43665,0.75,0.5,天,更換模仁01⇒00,(急件)(保養)</t>
  </si>
  <si>
    <t>航-482,145-02545-00,43669,0.340277777777778,43672,0.604166666666667,7,小時/1人,4050,4,天,4,天,43672,0.684027777777778,4,天,母模進膠襯套破裂塑膠溢出,(自然損耗)</t>
  </si>
  <si>
    <t>威-110,43102-0199C2-00-RS,43668,0.475694444444444,43670,0.791666666666667,6,小時/1人,6800,3,天,3,天,43671,0.416666666666667,3,天,母模靠破PIN斷裂塞孔,(材料問題)</t>
  </si>
  <si>
    <t>航-056,145-01045-00,43668,0.489583333333333,43668,0.625,2,小時/1人,1000,1,天,1,天,43668,0.638888888888889,1,天,母模清油,(保養)</t>
  </si>
  <si>
    <t>威-115,43121-0155K4-00-RS,43668,0.569444444444444,43676,0.475694444444444,22.5,小時/1人,,7,天,6,天,43677,0.368055555555556,6.5,天,設變修模,新增替換模仁.,(設變改善)</t>
  </si>
  <si>
    <t>航-574,145-02761-20/30,43668,0.756944444444445,43669,0.395833333333333,2,小時/1人,1000,1,天,1,天,43672,0.684027777777778,4,天,灌嘴螺絲斷裂料頭取出不易.,(自然損耗)</t>
  </si>
  <si>
    <t>航-444,145-02339-01,43669,0.340972222222222,43669,0.416666666666667,2,小時/1人,1000,1,天,0.5,天,43669,0.451388888888889,0.5,天,滑塊卡死,(急件)(設備異常)</t>
  </si>
  <si>
    <t>航-056,145-01045-00,43669,0.458333333333333,43670,0.645833333333333,4,小時/1人,2150,2,天,2,天,43670,0.652777777777778,2,天,BOSS孔拉模,母模亮點.,(自然損耗)</t>
  </si>
  <si>
    <t>航-444,145-02339-01,43669,0.548611111111111,43669,0.6875,3,小時/1人,1606,1,天,1,天,43673,0.336805555555556,1,天,斜角撐梢彎曲,滑塊定位異常.,(人為問題)(調機問題)</t>
  </si>
  <si>
    <t>雅文,射出機頂出桿(郭茂隆),43670,0.791666666666667,43676,0.75,4,小時/1人,2160,4,天,4,天,43677,0.430555555555556,4,天,機台頂桿Ø25*360=2支訂做,(其他)</t>
  </si>
  <si>
    <t>泰-002,TD4601_BOTTOM-COVER,43670,0.652777777777778,43672,0.8125,5,小時/1人,,3,天,2.5,天,43675,0.388888888888889,3,天,試模回廠.毛邊修模.,(設變改善)</t>
  </si>
  <si>
    <t>航-525,145-02714-50,43671,0.559027777777778,43671,0.770833333333333,4,小時/1人,2000,1,天,1,天,43671,0.770833333333333,1,天,頂針斷,(急件)(設備異常)</t>
  </si>
  <si>
    <t>航-688,145-03132-30,43672,0.340277777777778,43672,0.659722222222222,5,小時/1人,,1,天,1,天,43672,0.677083333333333,1,天,成品黏公模.,(急件)(設變改善)</t>
  </si>
  <si>
    <t>航-437,145-02308-03,43672,0.340277777777778,43675,0.645833333333333,5,小時/1人,,3,天,2,天,43675,0.746527777777778,2,天,母模仁傷痕,公模PIN彎.,(材料問題)</t>
  </si>
  <si>
    <t>航-429,145-02317-10,43672,0.423611111111111,43675,0.6875,6,小時/1人,4650,2,天,2,天,43675,0.746527777777778,2,天,母模仁側邊壓傷,公模RIB清包風.,(調機問題)(保養)</t>
  </si>
  <si>
    <t>航-613,145-02963-10+145-02963-11,43672,0.684027777777778,43675,0.479166666666667,6,小時/1人,,2,天,1,天,43675,0.482638888888889,1,天,設計錯誤,母模仁(R邊)重綫割入子.,(急件)(人為問題)</t>
  </si>
  <si>
    <t>威-119,43101-0395C2-00-RS,43672,0.722222222222222,43672,0.770833333333333,1,小時/1人,500,0.5,天,0.5,天,43672,0.777777777777778,0.5,天,更換模仁生產(43001-0441E6-00-RS),(急件)(保養)</t>
  </si>
  <si>
    <t>航-411,145-02168-00/145-00849-10,43675,0.347222222222222,43675,0.381944444444444,2,小時/1人,1000,1,天,0.5,天,43675,0.388888888888889,0.5,天,頂針無法回位,(急件)(設變改善)</t>
  </si>
  <si>
    <t>展-019,B1836-370c(滑塊),43675,0.600694444444444,43676,0.5625,5.5,小時/1人,,2,天,1.5,天,43676,0.565972222222222,1.5,天,3號穴圓孔毛邊,(急件)(設變改善)</t>
  </si>
  <si>
    <t>航-619,145-02976-00+145-02995-00+145-03075-00,43675,0.621527777777778,43676,0.8125,6,小時/1人,,2,天,1.5,天,43677,0.416666666666667,1.5,天,滑塊夾傷心子斷裂及彎曲.,(模具管理)(調機問題)</t>
  </si>
  <si>
    <t>航-552,145-02686-00,43675,0.697916666666667,43678,0.375,5,小時/1人,,3,天,2.5,天,43678,0.5625,3,天,公模點膠面傷痕.,(急件)(人為問題)</t>
  </si>
  <si>
    <t>威-106,43101-0397K4-00-RS(4BAY),43676,0.565972222222222,43676,0.666666666666667,2.5,小時/1人,1500,0.5,天,0.5,天,43676,0.736111111111111,0.5,天,上機前模具油污清理.,(保養)</t>
  </si>
  <si>
    <t>靖-001,JDI-SC MAIN CASE#0,43677,0.350694444444444,43677,0.666666666666667,3,小時/1人,2500,1,天,1,天,43677,0.725694444444445,1,天,清油,滑塊包風加逃風孔.,(急件)(設變改善)</t>
  </si>
  <si>
    <t>航-258,145-01707-50,43677,0.368055555555556,43678,0.479166666666667,4,小時/1人,3100,2,天,1.5,天,43678,0.5625,2,天,滑塊pin斷裂(右2側),(急件)(自然損耗)</t>
  </si>
  <si>
    <t>展-024,B1836-0603 (定位軸)(B模)4穴,43677,0.416666666666667,43678,0.416666666666667,4,小時/1人,2000,2,天,1.5,天,43678,0.5625,2,天,模具清潔油污,(保養)</t>
  </si>
  <si>
    <t>展-026,B1836-0805(尋號片)B模4穴,43677,0.416666666666667,43677,0.791666666666667,4,小時/1人,2000,2,天,2,天,43678,0.5625,2,天,模具清潔油污,(保養)</t>
  </si>
  <si>
    <t>航-433,145-02313-00,43677,0.649305555555556,43677,0.770833333333333,2,小時/1人,1000,1,天,0.5,天,43677,0.770833333333333,0.5,天,灌嘴阻塞R角放電,(人為問題)(調機問題)</t>
  </si>
  <si>
    <t>,,,,,,,小時/1人,,,天,,天,,,,天,,</t>
  </si>
  <si>
    <t>模具編號</t>
  </si>
  <si>
    <t>料   號</t>
  </si>
  <si>
    <t>入廠時間</t>
  </si>
  <si>
    <t>完成時間</t>
  </si>
  <si>
    <t>修模工時</t>
  </si>
  <si>
    <t>修模費用</t>
  </si>
  <si>
    <t>計劃完成日數</t>
  </si>
  <si>
    <t>實際完成日數</t>
  </si>
  <si>
    <t>出廠時間</t>
  </si>
  <si>
    <t>留廠天數</t>
  </si>
  <si>
    <t>修模內容</t>
  </si>
  <si>
    <t>判  定</t>
  </si>
  <si>
    <t>航-582</t>
  </si>
  <si>
    <t>145-02791-03</t>
  </si>
  <si>
    <t>天</t>
  </si>
  <si>
    <t>模具異物夾傷</t>
  </si>
  <si>
    <t>(人為問題)</t>
  </si>
  <si>
    <t>威-106</t>
  </si>
  <si>
    <t>43101-0397K4-00-RS(4BAY)</t>
  </si>
  <si>
    <t>上機前模具油污清理.</t>
  </si>
  <si>
    <t>(保養)</t>
  </si>
  <si>
    <t>航-575</t>
  </si>
  <si>
    <t>145-02761-40</t>
  </si>
  <si>
    <t>模具夾傷</t>
  </si>
  <si>
    <t>航-591</t>
  </si>
  <si>
    <t>145-02922-00</t>
  </si>
  <si>
    <t>母模入子仁退心位置未定位</t>
  </si>
  <si>
    <t>(設變改善)</t>
  </si>
  <si>
    <t>航-635</t>
  </si>
  <si>
    <t>145-02954-10</t>
  </si>
  <si>
    <t>2號穴滑塊束塊加強合模.</t>
  </si>
  <si>
    <t>航-615</t>
  </si>
  <si>
    <t>145-03041-00</t>
  </si>
  <si>
    <t>母模壓傷拉模</t>
  </si>
  <si>
    <t>(調機問題)</t>
  </si>
  <si>
    <t>航-360</t>
  </si>
  <si>
    <t>145-02025-01/145-02044-01</t>
  </si>
  <si>
    <t>模仁更換(145-02044-01)→(145-02025-01)</t>
  </si>
  <si>
    <t>航-375</t>
  </si>
  <si>
    <t>145-02093-0X-A</t>
  </si>
  <si>
    <t>YAMAHA母模仁更換成母公模仁GARMIN</t>
  </si>
  <si>
    <t>模具保養.</t>
  </si>
  <si>
    <t>滑塊毛邊</t>
  </si>
  <si>
    <t>展-021</t>
  </si>
  <si>
    <t>B1836-01013/01K13(本體)(B模)2穴</t>
  </si>
  <si>
    <t>上下側方形孔毛邊</t>
  </si>
  <si>
    <t>(人為)(調機問題)</t>
  </si>
  <si>
    <t>航-613</t>
  </si>
  <si>
    <t>145-02963-10+145-02963-11</t>
  </si>
  <si>
    <t>設變修模</t>
  </si>
  <si>
    <t>母模增加替換模仁.</t>
  </si>
  <si>
    <t>靖-010</t>
  </si>
  <si>
    <t>JDI-softbank connector</t>
  </si>
  <si>
    <t>更換5pin為6pin通孔</t>
  </si>
  <si>
    <t>(急件)(保養)</t>
  </si>
  <si>
    <t>威-119</t>
  </si>
  <si>
    <t>43101-0395C2-00-RS</t>
  </si>
  <si>
    <t>更換模仁生產(43001-0458K4-00-RS)</t>
  </si>
  <si>
    <t>泰-002</t>
  </si>
  <si>
    <t>TD4601_BOTTOM-COVER</t>
  </si>
  <si>
    <t>試模回廠.3</t>
  </si>
  <si>
    <t>4號毛邊修模.</t>
  </si>
  <si>
    <t>更換6pin為10pin通孔</t>
  </si>
  <si>
    <t>航-665</t>
  </si>
  <si>
    <t>145-01898-00/01/02</t>
  </si>
  <si>
    <t>更換模仁00⇒01</t>
  </si>
  <si>
    <t>更換模仁01⇒02</t>
  </si>
  <si>
    <t>斜梢拉桿斷裂1支.</t>
  </si>
  <si>
    <t>(急件)(自然損耗)</t>
  </si>
  <si>
    <t>航-609</t>
  </si>
  <si>
    <t>145-02993-20</t>
  </si>
  <si>
    <t>頂針斷裂1支</t>
  </si>
  <si>
    <t>航-255</t>
  </si>
  <si>
    <t>145-01707-10</t>
  </si>
  <si>
    <t>2號孔內毛邊</t>
  </si>
  <si>
    <t>航-638</t>
  </si>
  <si>
    <t>145-02954-90</t>
  </si>
  <si>
    <t>上機前滑塊重噴砂</t>
  </si>
  <si>
    <t>(材料問題)</t>
  </si>
  <si>
    <t>航-574</t>
  </si>
  <si>
    <t>145-02761-20/30</t>
  </si>
  <si>
    <t>滑塊斷差檢查</t>
  </si>
  <si>
    <t>航-690</t>
  </si>
  <si>
    <t>145-03228-0X</t>
  </si>
  <si>
    <t>平整電木治具2塊</t>
  </si>
  <si>
    <t>(其他)</t>
  </si>
  <si>
    <t>滑塊咬死</t>
  </si>
  <si>
    <t>(急件)(設備異常)</t>
  </si>
  <si>
    <t>航-258</t>
  </si>
  <si>
    <t>145-01707-50</t>
  </si>
  <si>
    <t>滑塊pin斷裂(左2側)</t>
  </si>
  <si>
    <t>航-524</t>
  </si>
  <si>
    <t>145-02714-40</t>
  </si>
  <si>
    <t>母模漏油檢查</t>
  </si>
  <si>
    <t>公模PIN斷裂1支.</t>
  </si>
  <si>
    <t>(設備異常)</t>
  </si>
  <si>
    <t>更換10pin為7pin通孔</t>
  </si>
  <si>
    <t>航-640</t>
  </si>
  <si>
    <t>145-02894-00</t>
  </si>
  <si>
    <t>過壓治具0.5/0.7/0.9</t>
  </si>
  <si>
    <t>共3塊線割加工.</t>
  </si>
  <si>
    <t>(急件)</t>
  </si>
  <si>
    <t>航-584</t>
  </si>
  <si>
    <t>145-02782-00</t>
  </si>
  <si>
    <t>德式開閉器故障更換1PICS</t>
  </si>
  <si>
    <t>航-500</t>
  </si>
  <si>
    <t>145-02509-00/01/02</t>
  </si>
  <si>
    <t>模仁更換為-01(少SD孔)</t>
  </si>
  <si>
    <t>航-275</t>
  </si>
  <si>
    <t>145-01582-20</t>
  </si>
  <si>
    <t>模仁壓傷拉模</t>
  </si>
  <si>
    <t>滑塊靠破PIN毛邊</t>
  </si>
  <si>
    <t>航-654</t>
  </si>
  <si>
    <t>145-02373-40</t>
  </si>
  <si>
    <t>1號穴滑塊毛邊</t>
  </si>
  <si>
    <t>航-157</t>
  </si>
  <si>
    <t>145-00986-00/10/30/40/50</t>
  </si>
  <si>
    <t>模仁更換(40⇨10)</t>
  </si>
  <si>
    <t>滑塊亮痕重噴砂</t>
  </si>
  <si>
    <t>(急件)(材料問題)</t>
  </si>
  <si>
    <t>母模熱澆道襯套漏油.</t>
  </si>
  <si>
    <t>模仁更換(10⇨50)</t>
  </si>
  <si>
    <t>航-688</t>
  </si>
  <si>
    <t>145-03132-30</t>
  </si>
  <si>
    <t>成品黏公模</t>
  </si>
  <si>
    <t>加開閉器3處.</t>
  </si>
  <si>
    <t>(急件)(設變改善)</t>
  </si>
  <si>
    <t>航-653</t>
  </si>
  <si>
    <t>145-02934-30</t>
  </si>
  <si>
    <t>拉桿行程不足</t>
  </si>
  <si>
    <t>料頭取出不易.</t>
  </si>
  <si>
    <t>更換模仁02⇒01</t>
  </si>
  <si>
    <t>電木過壓治具共20塊CNC加工.</t>
  </si>
  <si>
    <t>(急件)(其他)</t>
  </si>
  <si>
    <t>更換模仁01⇒00</t>
  </si>
  <si>
    <t>航-482</t>
  </si>
  <si>
    <t>145-02545-00</t>
  </si>
  <si>
    <t>母模進膠襯套破裂塑膠溢出</t>
  </si>
  <si>
    <t>(自然損耗)</t>
  </si>
  <si>
    <t>威-110</t>
  </si>
  <si>
    <t>43102-0199C2-00-RS</t>
  </si>
  <si>
    <t>母模靠破PIN斷裂塞孔</t>
  </si>
  <si>
    <t>航-056</t>
  </si>
  <si>
    <t>145-01045-00</t>
  </si>
  <si>
    <t>母模清油</t>
  </si>
  <si>
    <t>威-115</t>
  </si>
  <si>
    <t>43121-0155K4-00-RS</t>
  </si>
  <si>
    <t>新增替換模仁.</t>
  </si>
  <si>
    <t>灌嘴螺絲斷裂料頭取出不易.</t>
  </si>
  <si>
    <t>航-444</t>
  </si>
  <si>
    <t>145-02339-01</t>
  </si>
  <si>
    <t>滑塊卡死</t>
  </si>
  <si>
    <t>BOSS孔拉模</t>
  </si>
  <si>
    <t>母模亮點.</t>
  </si>
  <si>
    <t>斜角撐梢彎曲</t>
  </si>
  <si>
    <t>滑塊定位異常.</t>
  </si>
  <si>
    <t>(人為問題)(調機問題)</t>
  </si>
  <si>
    <t>雅文</t>
  </si>
  <si>
    <t>射出機頂出桿(郭茂隆)</t>
  </si>
  <si>
    <t>機台頂桿Ø25*360=2支訂做</t>
  </si>
  <si>
    <t>試模回廠.毛邊修模.</t>
  </si>
  <si>
    <t>航-525</t>
  </si>
  <si>
    <t>145-02714-50</t>
  </si>
  <si>
    <t>頂針斷</t>
  </si>
  <si>
    <t>成品黏公模.</t>
  </si>
  <si>
    <t>航-437</t>
  </si>
  <si>
    <t>145-02308-03</t>
  </si>
  <si>
    <t>母模仁傷痕</t>
  </si>
  <si>
    <t>公模PIN彎.</t>
  </si>
  <si>
    <t>航-429</t>
  </si>
  <si>
    <t>145-02317-10</t>
  </si>
  <si>
    <t>母模仁側邊壓傷</t>
  </si>
  <si>
    <t>公模RIB清包風.</t>
  </si>
  <si>
    <t>(調機問題)(保養)</t>
  </si>
  <si>
    <t>設計錯誤</t>
  </si>
  <si>
    <t>母模仁(R邊)重綫割入子.</t>
  </si>
  <si>
    <t>(急件)(人為問題)</t>
  </si>
  <si>
    <t>更換模仁生產(43001-0441E6-00-RS)</t>
  </si>
  <si>
    <t>航-411</t>
  </si>
  <si>
    <t>145-02168-00/145-00849-10</t>
  </si>
  <si>
    <t>頂針無法回位</t>
  </si>
  <si>
    <t>展-019</t>
  </si>
  <si>
    <t>B1836-370c(滑塊)</t>
  </si>
  <si>
    <t>3號穴圓孔毛邊</t>
  </si>
  <si>
    <t>航-619</t>
  </si>
  <si>
    <t>145-02976-00+145-02995-00+145-03075-00</t>
  </si>
  <si>
    <t>滑塊夾傷心子斷裂及彎曲.</t>
  </si>
  <si>
    <t>(模具管理)(調機問題)</t>
  </si>
  <si>
    <t>航-552</t>
  </si>
  <si>
    <t>145-02686-00</t>
  </si>
  <si>
    <t>公模點膠面傷痕.</t>
  </si>
  <si>
    <t>靖-001</t>
  </si>
  <si>
    <t>JDI-SC MAIN CASE#0</t>
  </si>
  <si>
    <t>清油</t>
  </si>
  <si>
    <t>滑塊包風加逃風孔.</t>
  </si>
  <si>
    <t>滑塊pin斷裂(右2側)</t>
  </si>
  <si>
    <t>展-024</t>
  </si>
  <si>
    <t>B1836-0603 (定位軸)(B模)4穴</t>
  </si>
  <si>
    <t>模具清潔油污</t>
  </si>
  <si>
    <t>展-026</t>
  </si>
  <si>
    <t>B1836-0805(尋號片)B模4穴</t>
  </si>
  <si>
    <t>航-433</t>
  </si>
  <si>
    <t>145-02313-00</t>
  </si>
  <si>
    <t>灌嘴阻塞R角放電</t>
  </si>
  <si>
    <t>小時/</t>
  </si>
  <si>
    <t>人</t>
  </si>
  <si>
    <r>
      <t>(145-03091-20 )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</si>
  <si>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(145-03019-00)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</si>
  <si>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(145-03132-00)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</si>
  <si>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(145-dual bolt) 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</si>
  <si>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(S204-BOX)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</si>
  <si>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rPr>
        <sz val="12"/>
        <color rgb="FF0000FF"/>
        <rFont val="Arial Unicode MS"/>
        <family val="2"/>
        <charset val="136"/>
      </rPr>
      <t>(X53B LIGHT_PIPE)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</si>
  <si>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(145-03185-10)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</si>
  <si>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rPr>
        <sz val="12"/>
        <color rgb="FF0000FF"/>
        <rFont val="Arial Unicode MS"/>
        <family val="2"/>
        <charset val="136"/>
      </rPr>
      <t>(145-03110-XX)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</si>
  <si>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(S204-BOX)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</si>
  <si>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(145-03185-XX)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</si>
  <si>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(145-02954-40)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</si>
  <si>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(145-03172-00)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</si>
  <si>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(salt-s_Holder_inte(P0-3))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</si>
  <si>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(AXIS_43X_STAND)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</si>
  <si>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(Corona)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</si>
  <si>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治具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估價</t>
    </r>
    <phoneticPr fontId="2" type="noConversion"/>
  </si>
  <si>
    <r>
      <t>(145- Collet &amp; 145- hand nut)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</si>
  <si>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(145-03153-XX)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</si>
  <si>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(02-050004-002 Base)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</si>
  <si>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前板</t>
    </r>
    <r>
      <rPr>
        <sz val="12"/>
        <color rgb="FF0000FF"/>
        <rFont val="Arial Unicode MS"/>
        <family val="2"/>
        <charset val="136"/>
      </rPr>
      <t>&amp;</t>
    </r>
    <r>
      <rPr>
        <sz val="12"/>
        <color rgb="FF0000FF"/>
        <rFont val="標楷體"/>
        <family val="4"/>
        <charset val="136"/>
      </rPr>
      <t>底板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</si>
  <si>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(AZ Button_Housing)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</si>
  <si>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(knob Fusion 2.)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</si>
  <si>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(BOTTOM)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</si>
  <si>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下蓋</t>
    </r>
    <r>
      <rPr>
        <sz val="12"/>
        <color rgb="FF0000FF"/>
        <rFont val="Arial Unicode MS"/>
        <family val="2"/>
        <charset val="136"/>
      </rPr>
      <t>_A06-63030000 )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</si>
  <si>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(145-03040-00)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</si>
  <si>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(145-02521-20)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</si>
  <si>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(145-03023-10)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</si>
  <si>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(145-03040-00)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</si>
  <si>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(145-03153-10_30)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</si>
  <si>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(145-03023-30)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</si>
  <si>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(145-02789-00)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</si>
  <si>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(145-03110-XX)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</si>
  <si>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(145-03158-20)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</si>
  <si>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(PT390</t>
    </r>
    <r>
      <rPr>
        <sz val="12"/>
        <color rgb="FF0000FF"/>
        <rFont val="標楷體"/>
        <family val="4"/>
        <charset val="136"/>
      </rPr>
      <t>透明帽蓋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</si>
  <si>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(145-03040-00)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</si>
  <si>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(145-01325-30)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</si>
  <si>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(case_v791)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</si>
  <si>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(145-OD85_main part)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</si>
  <si>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滑塊</t>
    </r>
    <r>
      <rPr>
        <sz val="12"/>
        <color rgb="FF0000FF"/>
        <rFont val="Arial Unicode MS"/>
        <family val="2"/>
        <charset val="136"/>
      </rPr>
      <t>C)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</si>
  <si>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(Top Cover)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</si>
  <si>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(ABS Foot)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</si>
  <si>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rPr>
        <sz val="12"/>
        <color rgb="FF0000FF"/>
        <rFont val="標楷體"/>
        <family val="4"/>
        <charset val="136"/>
      </rPr>
      <t>鼎通盛</t>
    </r>
    <r>
      <rPr>
        <sz val="12"/>
        <color rgb="FF0000FF"/>
        <rFont val="Arial Unicode MS"/>
        <family val="2"/>
        <charset val="136"/>
      </rPr>
      <t>(203-10490-00_6)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</si>
  <si>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(Bali)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</si>
  <si>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(neck_popi_a)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</si>
  <si>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電池蓋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</si>
  <si>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(145-03192-40)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</si>
  <si>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(neck_popi_a)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</si>
  <si>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(145-02954-00_10)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</si>
  <si>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(145-03211-00)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</si>
  <si>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(145-02954-00_10)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</si>
  <si>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(145-02996-2X)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</si>
  <si>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(V0 X579)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</si>
  <si>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(145-03090-00)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</si>
  <si>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(Mount)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</si>
  <si>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電池蓋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</si>
  <si>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(Bali)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</si>
  <si>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(neck_popi_a)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</si>
  <si>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(QSW408S)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</si>
  <si>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(203-10490-00_6)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</si>
  <si>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(V0 X579)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</si>
  <si>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(145-03006-00)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</si>
  <si>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(Lid)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</si>
  <si>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(145-OD85_main part)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</si>
  <si>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(145-03023-00)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</si>
  <si>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(145-02870-01)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</si>
  <si>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(WSU)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</si>
  <si>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(WSU)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</si>
  <si>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零件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</si>
  <si>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(D-PL-SMSGDIS-1-11)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</si>
  <si>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(TP2019030005)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</si>
  <si>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(145-03212-00)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</si>
  <si>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(QSW408S)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</si>
  <si>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(145-03228-0X)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</si>
  <si>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(4 CH AMP_LIGHT PIPE)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</si>
  <si>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(145-02959-00)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</si>
  <si>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(QSW408S)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</si>
  <si>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(QSW408S)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</si>
  <si>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(145- Front case)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</si>
  <si>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(145-03169-XX)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</si>
  <si>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內構零件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</si>
  <si>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(145-03136-00)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</si>
  <si>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(145-03158-20)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</si>
  <si>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(Cover_rV_04)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</si>
  <si>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(145-03091-20)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</si>
  <si>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(QISW-1208-XC_Front panel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</si>
  <si>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(Dezl Thanos 7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</si>
  <si>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(145-02998-A0)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</si>
  <si>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(145-03169-XX)</t>
    </r>
    <r>
      <rPr>
        <sz val="12"/>
        <rFont val="標楷體"/>
        <family val="4"/>
        <charset val="136"/>
      </rPr>
      <t>模具估價</t>
    </r>
    <r>
      <rPr>
        <sz val="12"/>
        <rFont val="Arial Unicode MS"/>
        <family val="2"/>
        <charset val="136"/>
      </rPr>
      <t xml:space="preserve"> Ver B</t>
    </r>
    <phoneticPr fontId="2" type="noConversion"/>
  </si>
  <si>
    <r>
      <t>(145-03023-71)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>.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</si>
  <si>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內構零件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 Ver B</t>
    </r>
    <phoneticPr fontId="2" type="noConversion"/>
  </si>
  <si>
    <r>
      <t>(408-</t>
    </r>
    <r>
      <rPr>
        <sz val="12"/>
        <color rgb="FF0000FF"/>
        <rFont val="標楷體"/>
        <family val="4"/>
        <charset val="136"/>
      </rPr>
      <t>塑膠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</si>
  <si>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(PLASTIC_ARMREST3_6_AF0_BOSSX)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</si>
  <si>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(145-03169-XX)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</si>
  <si>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</si>
  <si>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(145-02168-00)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</si>
  <si>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(NW-5FA)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</si>
  <si>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(pl008_ebm_hinge_cover-0410)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</si>
  <si>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上</t>
    </r>
    <r>
      <rPr>
        <sz val="12"/>
        <color rgb="FF0000FF"/>
        <rFont val="Arial Unicode MS"/>
        <family val="2"/>
        <charset val="136"/>
      </rPr>
      <t>&amp;</t>
    </r>
    <r>
      <rPr>
        <sz val="12"/>
        <color rgb="FF0000FF"/>
        <rFont val="標楷體"/>
        <family val="4"/>
        <charset val="136"/>
      </rPr>
      <t>下蓋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</si>
  <si>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(PLASTIC_ARMREST3_6_AF0_BOSSX)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</si>
  <si>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(145-02959-00)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</si>
  <si>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(145-03227-40)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</si>
  <si>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(strip-ring)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</si>
  <si>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 </t>
    </r>
    <r>
      <rPr>
        <sz val="12"/>
        <color rgb="FF0000FF"/>
        <rFont val="標楷體"/>
        <family val="4"/>
        <charset val="136"/>
      </rPr>
      <t>茂訊</t>
    </r>
    <r>
      <rPr>
        <sz val="12"/>
        <color rgb="FF0000FF"/>
        <rFont val="Arial Unicode MS"/>
        <family val="2"/>
        <charset val="136"/>
      </rPr>
      <t>-G735706041)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</si>
  <si>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(145-02335-70)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</si>
  <si>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樣品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</si>
  <si>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(PT 99)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</si>
  <si>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(Gripper Bidding)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</si>
  <si>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(145-03206-10)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</si>
  <si>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(Tucker)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</si>
  <si>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埋釘治具估價</t>
    </r>
    <phoneticPr fontId="2" type="noConversion"/>
  </si>
  <si>
    <r>
      <t>(145-03161-80)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</si>
  <si>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</si>
  <si>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</si>
  <si>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(NO41006)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</si>
  <si>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(145-03132-10)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</si>
  <si>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(145-03042-40_50)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</si>
  <si>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(base_sink)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</si>
  <si>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(Mount)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</si>
  <si>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(145-03261-00)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</si>
  <si>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(145-03042-40_50)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</si>
  <si>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(SE500 OUT WATER BOTTLE)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</si>
  <si>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</si>
  <si>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(NO41006)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</si>
  <si>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(145-03221-70)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</si>
  <si>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(145-03192-xx)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</si>
  <si>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</si>
  <si>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(145-03237-10)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</si>
  <si>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 Front Case   Rear Case)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</si>
  <si>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三件樣品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</si>
  <si>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試管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</si>
  <si>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外裝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</si>
  <si>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(ES-2490DC_2.5_HDD_TRAY)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</si>
  <si>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(145-02335-70)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</si>
  <si>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(145-03254-00)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</si>
  <si>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(145-03091-20)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</si>
  <si>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(EET2 Button)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</si>
  <si>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(Gripper Bidding)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</si>
  <si>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E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</si>
  <si>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滑塊</t>
    </r>
    <r>
      <rPr>
        <sz val="12"/>
        <color rgb="FF0000FF"/>
        <rFont val="Arial Unicode MS"/>
        <family val="2"/>
        <charset val="136"/>
      </rPr>
      <t>C)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E</t>
    </r>
    <phoneticPr fontId="2" type="noConversion"/>
  </si>
  <si>
    <r>
      <t>(TL-R2420SDC_TTS-1683U)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</si>
  <si>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(WSU)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</si>
  <si>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(145-03153-XX)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</si>
  <si>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 xml:space="preserve">(QC3 </t>
    </r>
    <r>
      <rPr>
        <sz val="12"/>
        <color rgb="FF0000FF"/>
        <rFont val="標楷體"/>
        <family val="4"/>
        <charset val="136"/>
      </rPr>
      <t>行動電源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</si>
  <si>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(TD-7011B)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</si>
  <si>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(NSP-1S4P13000-QC2)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</si>
  <si>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塑膠外殼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</si>
  <si>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F</t>
    </r>
    <phoneticPr fontId="2" type="noConversion"/>
  </si>
  <si>
    <r>
      <t>(ZumoX Cable Rigid 1_145)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</si>
  <si>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(145-02963-1X)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</si>
  <si>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(145- 03148-00)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</si>
  <si>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(145-03221-70)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</si>
  <si>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(Light Pipe)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</si>
  <si>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(480)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</si>
  <si>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測試樣板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</si>
  <si>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(145-03090-00)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</si>
  <si>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(145-03153-XX)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</si>
  <si>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(Bottom&amp;Connect)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</si>
  <si>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(145-03237-30)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</si>
  <si>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(145-01044-XX)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</si>
  <si>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(Plastic-cap.M3)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</si>
  <si>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(AC-80K-KR-NEU)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</si>
  <si>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(29499_402002)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</si>
  <si>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(chaintensioner_hinge)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</si>
  <si>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(Gripper Bidding)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</si>
  <si>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 Indra BUS)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</si>
  <si>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(145-03273-00)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</si>
  <si>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(PST-202S)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</si>
  <si>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(145-03236-00)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</si>
  <si>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(145-02761-20&amp;145-02761-30)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</si>
  <si>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(408)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</si>
  <si>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(AR7L_CTR HOUSING)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</si>
  <si>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(Uncle Jack)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</si>
  <si>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(145-03206-10)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</si>
  <si>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(42341)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</si>
  <si>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(145-02963-1X)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</si>
  <si>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</si>
  <si>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(Screw Cap)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</si>
  <si>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(NSP-1S4P13000-QC2)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</si>
  <si>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E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</si>
  <si>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給皂器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</si>
  <si>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(145-03296-00)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</si>
  <si>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(SE002)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</si>
  <si>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(145-03225-08)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</si>
  <si>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(145-03298-00)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</si>
  <si>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G</t>
    </r>
    <phoneticPr fontId="2" type="noConversion"/>
  </si>
  <si>
    <r>
      <t>(145-03115-80)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</si>
  <si>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(145-03227-XX)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</si>
  <si>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H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</si>
  <si>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試管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</si>
  <si>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舊模具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模具修模費用</t>
    </r>
    <phoneticPr fontId="2" type="noConversion"/>
  </si>
  <si>
    <r>
      <t>(145-03221-70)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</si>
  <si>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(145-03253-XX)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I</t>
    </r>
    <phoneticPr fontId="2" type="noConversion"/>
  </si>
  <si>
    <r>
      <t>(145-03225-10)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</si>
  <si>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(145-03137-00)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</si>
  <si>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(145-03225-09)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</si>
  <si>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(145-03225-09)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 Ver B</t>
    </r>
    <phoneticPr fontId="2" type="noConversion"/>
  </si>
  <si>
    <r>
      <t xml:space="preserve">(TS X20 </t>
    </r>
    <r>
      <rPr>
        <sz val="12"/>
        <color rgb="FF0000FF"/>
        <rFont val="標楷體"/>
        <family val="4"/>
        <charset val="136"/>
      </rPr>
      <t>左蓋顯示面板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</si>
  <si>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(Overmold Screw)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</si>
  <si>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(145-02995-00)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</si>
  <si>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(145-02995-10_20)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</si>
  <si>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(145-02995-10_20_30)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</si>
  <si>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145-03132-00)</t>
    </r>
    <r>
      <rPr>
        <sz val="12"/>
        <color rgb="FF0000FF"/>
        <rFont val="標楷體"/>
        <family val="4"/>
        <charset val="136"/>
      </rPr>
      <t>治具壓附治具</t>
    </r>
    <phoneticPr fontId="2" type="noConversion"/>
  </si>
  <si>
    <r>
      <t>(145-03262-XX)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</si>
  <si>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(145-02995-10_20_30)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</si>
  <si>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(TD-7014B)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</si>
  <si>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(145-03262-XX)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</si>
  <si>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(TS-228)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</si>
  <si>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(145-03132-00 </t>
    </r>
    <r>
      <rPr>
        <sz val="12"/>
        <color rgb="FF0000FF"/>
        <rFont val="標楷體"/>
        <family val="4"/>
        <charset val="136"/>
      </rPr>
      <t>後加工遮蓋打磨治具</t>
    </r>
    <r>
      <rPr>
        <sz val="12"/>
        <color rgb="FF0000FF"/>
        <rFont val="Arial Unicode MS"/>
        <family val="2"/>
        <charset val="136"/>
      </rPr>
      <t>)</t>
    </r>
    <phoneticPr fontId="2" type="noConversion"/>
  </si>
  <si>
    <r>
      <t>(PL008_ebm_hinge_cover)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</si>
  <si>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(011-04870-XX</t>
    </r>
    <r>
      <rPr>
        <sz val="12"/>
        <color rgb="FF0000FF"/>
        <rFont val="標楷體"/>
        <family val="4"/>
        <charset val="136"/>
      </rPr>
      <t>氣密治具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治具估價</t>
    </r>
    <phoneticPr fontId="2" type="noConversion"/>
  </si>
  <si>
    <r>
      <t>(DR6S)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</si>
  <si>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(145-03390-10_20)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</si>
  <si>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(145-01898-0X)</t>
    </r>
    <r>
      <rPr>
        <sz val="12"/>
        <color rgb="FF0000FF"/>
        <rFont val="標楷體"/>
        <family val="4"/>
        <charset val="136"/>
      </rPr>
      <t>插</t>
    </r>
    <r>
      <rPr>
        <sz val="12"/>
        <color rgb="FF0000FF"/>
        <rFont val="Arial Unicode MS"/>
        <family val="2"/>
        <charset val="136"/>
      </rPr>
      <t>PIN</t>
    </r>
    <r>
      <rPr>
        <sz val="12"/>
        <color rgb="FF0000FF"/>
        <rFont val="標楷體"/>
        <family val="4"/>
        <charset val="136"/>
      </rPr>
      <t>治具估價</t>
    </r>
    <phoneticPr fontId="2" type="noConversion"/>
  </si>
  <si>
    <r>
      <t>(145-01044-0X)</t>
    </r>
    <r>
      <rPr>
        <sz val="12"/>
        <color rgb="FF0000FF"/>
        <rFont val="標楷體"/>
        <family val="4"/>
        <charset val="136"/>
      </rPr>
      <t>檢測治具估價</t>
    </r>
    <phoneticPr fontId="2" type="noConversion"/>
  </si>
  <si>
    <r>
      <t>(145-03115-80)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</si>
  <si>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(145-02893&amp;94-00)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</si>
  <si>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(145-03315-00)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</si>
  <si>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(145-03311-00)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</si>
  <si>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(Radio Box Body)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</si>
  <si>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(SW_(IJM)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</si>
  <si>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(SM1-H </t>
    </r>
    <r>
      <rPr>
        <sz val="12"/>
        <color rgb="FF0000FF"/>
        <rFont val="標楷體"/>
        <family val="4"/>
        <charset val="136"/>
      </rPr>
      <t>殼體</t>
    </r>
    <r>
      <rPr>
        <sz val="12"/>
        <color rgb="FF0000FF"/>
        <rFont val="Arial Unicode MS"/>
        <family val="2"/>
        <charset val="136"/>
      </rPr>
      <t xml:space="preserve"> 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</si>
  <si>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(145-03269-50)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</si>
  <si>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(145-03269-50)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</si>
  <si>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145-03341-00)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</si>
  <si>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(Radio Box Body)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</si>
  <si>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(Uncle Jack)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</si>
  <si>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(033_184_202)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</si>
  <si>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(Cover_rV_04)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</si>
  <si>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(CB050A-01)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</si>
  <si>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(Top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</si>
  <si>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(145-03151-XX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</si>
  <si>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(Uncle Jack)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</si>
  <si>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(250-R2A000176-01)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</si>
  <si>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(250-R2A000188-01)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</si>
  <si>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(SB7)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</si>
  <si>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(5</t>
    </r>
    <r>
      <rPr>
        <sz val="12"/>
        <color rgb="FF0000FF"/>
        <rFont val="標楷體"/>
        <family val="4"/>
        <charset val="136"/>
      </rPr>
      <t>件成品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</si>
  <si>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(250-R2A000036-01)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</si>
  <si>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(250-R2A000200-01)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</si>
  <si>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(145-03284-10_7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</si>
  <si>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(145-03286-XX_12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rFont val="Arial Unicode MS"/>
        <family val="2"/>
        <charset val="136"/>
      </rPr>
      <t/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</si>
  <si>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印表機零件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</si>
  <si>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(145-03285-0X_9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rFont val="Arial Unicode MS"/>
        <family val="2"/>
        <charset val="136"/>
      </rPr>
      <t/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</si>
  <si>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三件成品</t>
    </r>
    <r>
      <rPr>
        <sz val="12"/>
        <color rgb="FF0000FF"/>
        <rFont val="Arial Unicode MS"/>
        <family val="2"/>
        <charset val="136"/>
      </rPr>
      <t xml:space="preserve"> 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</si>
  <si>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(145-03206-10)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</si>
  <si>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(7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</si>
  <si>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(145-02939-30)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</si>
  <si>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(145-03288-20)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</si>
  <si>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(CB050A-01)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</si>
  <si>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(145-03311-00)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</si>
  <si>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(IBIZA MOUNTING BRACKET)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</si>
  <si>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(OBD2)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</si>
  <si>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(145-xero_s1_batt_retention_clip)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</si>
  <si>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(SB7)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VerB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</si>
  <si>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塑膠磚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</si>
  <si>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(145-03285-10_9</t>
    </r>
    <r>
      <rPr>
        <sz val="12"/>
        <color rgb="FF0000FF"/>
        <rFont val="標楷體"/>
        <family val="4"/>
        <charset val="136"/>
      </rPr>
      <t>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</si>
  <si>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(145-01003-20)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</si>
  <si>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(NSP-1S4P13000-QC2)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</si>
  <si>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(30182700)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</si>
  <si>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(145-03239-20)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</si>
  <si>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儲料插槽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</si>
  <si>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風力發電零件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</si>
  <si>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(145-03332-00)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</si>
  <si>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(145-03373-00)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</si>
  <si>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(145-03206-10)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D</t>
    </r>
    <phoneticPr fontId="2" type="noConversion"/>
  </si>
  <si>
    <r>
      <t>(145-03348-00)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</si>
  <si>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(231-00086-00)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</si>
  <si>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腳墊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</si>
  <si>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(145-02954-00)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</si>
  <si>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 xml:space="preserve">(DR6S </t>
    </r>
    <r>
      <rPr>
        <sz val="12"/>
        <color rgb="FF0000FF"/>
        <rFont val="標楷體"/>
        <family val="4"/>
        <charset val="136"/>
      </rPr>
      <t>電池蓋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. Ver B</t>
    </r>
    <phoneticPr fontId="2" type="noConversion"/>
  </si>
  <si>
    <r>
      <t>(145-03341-00)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</si>
  <si>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(BP-920 TOP&amp;BOTTOM)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</si>
  <si>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(145-03253-30)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</si>
  <si>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(SB7)</t>
    </r>
    <r>
      <rPr>
        <sz val="12"/>
        <color rgb="FF0000FF"/>
        <rFont val="標楷體"/>
        <family val="4"/>
        <charset val="136"/>
      </rPr>
      <t>治具估價</t>
    </r>
    <phoneticPr fontId="2" type="noConversion"/>
  </si>
  <si>
    <r>
      <t>(145-02954-10)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</si>
  <si>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(TH5 Switch 2)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>.</t>
    </r>
    <phoneticPr fontId="2" type="noConversion"/>
  </si>
  <si>
    <r>
      <t>(145-03237-30)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</si>
  <si>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rPr>
        <sz val="12"/>
        <color rgb="FF0000FF"/>
        <rFont val="標楷體"/>
        <family val="4"/>
        <charset val="136"/>
      </rPr>
      <t>國際航電</t>
    </r>
    <r>
      <rPr>
        <sz val="12"/>
        <color rgb="FF0000FF"/>
        <rFont val="Arial Unicode MS"/>
        <family val="2"/>
        <charset val="136"/>
      </rPr>
      <t>(145-03385-00)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</si>
  <si>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(Back Cover)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</si>
  <si>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(Perspective_view_knob)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</si>
  <si>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(30182700)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</si>
  <si>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(145-02963-1X)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</si>
  <si>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(145-03150-00)</t>
    </r>
    <r>
      <rPr>
        <sz val="12"/>
        <color rgb="FF0000FF"/>
        <rFont val="標楷體"/>
        <family val="4"/>
        <charset val="136"/>
      </rPr>
      <t>印刷治具估價</t>
    </r>
    <phoneticPr fontId="2" type="noConversion"/>
  </si>
  <si>
    <r>
      <t>(145-01614-20)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</si>
  <si>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(145-03236-40)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</si>
  <si>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(RT7-LED-</t>
    </r>
    <r>
      <rPr>
        <sz val="12"/>
        <color rgb="FF0000FF"/>
        <rFont val="標楷體"/>
        <family val="4"/>
        <charset val="136"/>
      </rPr>
      <t>低溫</t>
    </r>
    <r>
      <rPr>
        <sz val="12"/>
        <color rgb="FF0000FF"/>
        <rFont val="Arial Unicode MS"/>
        <family val="2"/>
        <charset val="136"/>
      </rPr>
      <t>-</t>
    </r>
    <r>
      <rPr>
        <sz val="12"/>
        <color rgb="FF0000FF"/>
        <rFont val="標楷體"/>
        <family val="4"/>
        <charset val="136"/>
      </rPr>
      <t>下蓋內部減膠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</si>
  <si>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(145-03308-00)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</si>
  <si>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(Upper)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</si>
  <si>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(TC1906_HOLDER)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</si>
  <si>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(145-02954-00)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</si>
  <si>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(145-02954-10)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</si>
  <si>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(145-02954-00)</t>
    </r>
    <r>
      <rPr>
        <sz val="12"/>
        <color rgb="FF0000FF"/>
        <rFont val="標楷體"/>
        <family val="4"/>
        <charset val="136"/>
      </rPr>
      <t>模具設變估價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</si>
  <si>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(DIB 100)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</si>
  <si>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(145-03372-XX)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</si>
  <si>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(145-SWITCH_COVER)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</si>
  <si>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(145-02934-XX </t>
    </r>
    <r>
      <rPr>
        <sz val="12"/>
        <color rgb="FF0000FF"/>
        <rFont val="標楷體"/>
        <family val="4"/>
        <charset val="136"/>
      </rPr>
      <t>加大版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</si>
  <si>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(RA-210)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</si>
  <si>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(Prelim-145-02791-00)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</si>
  <si>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(OBD2)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</si>
  <si>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(145-00825-00)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</si>
  <si>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(250-R2A000187-02)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</si>
  <si>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(145-03391-00)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</si>
  <si>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(145-03207-00)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</si>
  <si>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(145-03153-50)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</si>
  <si>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(145-03207-00)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</si>
  <si>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(250-R2G000008-01)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</si>
  <si>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(douple action clip 2)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</si>
  <si>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(145-02308-03 </t>
    </r>
    <r>
      <rPr>
        <sz val="12"/>
        <color rgb="FF0000FF"/>
        <rFont val="標楷體"/>
        <family val="4"/>
        <charset val="136"/>
      </rPr>
      <t>長大版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</si>
  <si>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(145-03299-8X)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</si>
  <si>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(145-03391-10)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</si>
  <si>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(250-R2A000176-07)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</si>
  <si>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(145-03401-00)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</si>
  <si>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(SB7)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</si>
  <si>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(145-03391-00)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C</t>
    </r>
    <phoneticPr fontId="2" type="noConversion"/>
  </si>
  <si>
    <r>
      <t>(Thanos 145-00825-00)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</si>
  <si>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(Prelim mount)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</si>
  <si>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板子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</si>
  <si>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(145-03239-2X)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</si>
  <si>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</t>
    </r>
    <r>
      <rPr>
        <sz val="12"/>
        <color rgb="FF0000FF"/>
        <rFont val="標楷體"/>
        <family val="4"/>
        <charset val="136"/>
      </rPr>
      <t>板子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</si>
  <si>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rPr>
        <sz val="12"/>
        <color rgb="FF0000FF"/>
        <rFont val="標楷體"/>
        <family val="4"/>
        <charset val="136"/>
      </rPr>
      <t>航電</t>
    </r>
    <r>
      <rPr>
        <sz val="12"/>
        <color rgb="FF0000FF"/>
        <rFont val="Arial Unicode MS"/>
        <family val="2"/>
        <charset val="136"/>
      </rPr>
      <t>(145-02713-81)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</si>
  <si>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(Drafted Edge part)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</si>
  <si>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(Thanos 145-00825-00)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</si>
  <si>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(douple action clip 2)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</si>
  <si>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(CB050A-PL-006_Fixed Support)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</si>
  <si>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(145-03136_37-00)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</si>
  <si>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(blind_cover)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</si>
  <si>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(145-0145-03384-00)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</si>
  <si>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(231-00086-00)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</si>
  <si>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r>
      <t>(GT 56)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</si>
  <si>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TD8500-</t>
    </r>
    <r>
      <rPr>
        <sz val="12"/>
        <color rgb="FF0000FF"/>
        <rFont val="標楷體"/>
        <family val="4"/>
        <charset val="136"/>
      </rPr>
      <t>血壓機包殼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</si>
  <si>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>(145-0145-03384-00)</t>
    </r>
    <r>
      <rPr>
        <sz val="12"/>
        <color rgb="FF0000FF"/>
        <rFont val="標楷體"/>
        <family val="4"/>
        <charset val="136"/>
      </rPr>
      <t>模具估價</t>
    </r>
    <r>
      <rPr>
        <sz val="12"/>
        <color rgb="FF0000FF"/>
        <rFont val="Arial Unicode MS"/>
        <family val="2"/>
        <charset val="136"/>
      </rPr>
      <t xml:space="preserve"> Ver B</t>
    </r>
    <phoneticPr fontId="2" type="noConversion"/>
  </si>
  <si>
    <r>
      <t>(TD3051A)</t>
    </r>
    <r>
      <rPr>
        <sz val="12"/>
        <color rgb="FF0000FF"/>
        <rFont val="標楷體"/>
        <family val="4"/>
        <charset val="136"/>
      </rPr>
      <t>模具估價</t>
    </r>
    <phoneticPr fontId="2" type="noConversion"/>
  </si>
  <si>
    <r>
      <t xml:space="preserve">(Datto </t>
    </r>
    <r>
      <rPr>
        <sz val="12"/>
        <color rgb="FF0000FF"/>
        <rFont val="標楷體"/>
        <family val="4"/>
        <charset val="136"/>
      </rPr>
      <t>左蓋顯示面板</t>
    </r>
    <r>
      <rPr>
        <sz val="12"/>
        <color rgb="FF0000FF"/>
        <rFont val="Arial Unicode MS"/>
        <family val="2"/>
        <charset val="136"/>
      </rPr>
      <t>)</t>
    </r>
    <r>
      <rPr>
        <sz val="12"/>
        <color rgb="FF0000FF"/>
        <rFont val="標楷體"/>
        <family val="4"/>
        <charset val="136"/>
      </rPr>
      <t>模具設變估價</t>
    </r>
    <phoneticPr fontId="2" type="noConversion"/>
  </si>
  <si>
    <t>145-03132-00</t>
  </si>
  <si>
    <t>145-03341-00</t>
  </si>
  <si>
    <t>Ver</t>
  </si>
  <si>
    <t>B</t>
  </si>
  <si>
    <t>C</t>
  </si>
  <si>
    <t xml:space="preserve">145-03091-20 </t>
  </si>
  <si>
    <t>145-03019-00</t>
  </si>
  <si>
    <t>145-dual bolt</t>
  </si>
  <si>
    <t>145-03185-10</t>
  </si>
  <si>
    <t>145-03110-XX</t>
  </si>
  <si>
    <t>145-03185-XX</t>
  </si>
  <si>
    <t>145-02954-40</t>
  </si>
  <si>
    <t>145-03172-00</t>
  </si>
  <si>
    <t>145- Collet &amp; 145- hand nut</t>
  </si>
  <si>
    <t>145-03153-XX</t>
  </si>
  <si>
    <t>145-03040-00</t>
  </si>
  <si>
    <t>145-02521-20</t>
  </si>
  <si>
    <t>145-03023-10</t>
  </si>
  <si>
    <t>145-03153-10_30</t>
  </si>
  <si>
    <t>145-03023-30</t>
  </si>
  <si>
    <t>145-02789-00</t>
  </si>
  <si>
    <t>145-03158-20</t>
  </si>
  <si>
    <t>145-01325-30</t>
  </si>
  <si>
    <t>145-OD85_main part</t>
  </si>
  <si>
    <t>145-03192-40</t>
  </si>
  <si>
    <t>145-02954-00_10</t>
  </si>
  <si>
    <t>145-03211-00</t>
  </si>
  <si>
    <t>145-02996-2X</t>
  </si>
  <si>
    <t>145-03090-00</t>
  </si>
  <si>
    <t>145-03006-00</t>
  </si>
  <si>
    <t>145-03023-00</t>
  </si>
  <si>
    <t>145-02870-01</t>
  </si>
  <si>
    <t>145-03212-00</t>
  </si>
  <si>
    <t>145-02959-00</t>
  </si>
  <si>
    <t>145- Front case</t>
  </si>
  <si>
    <t>145-03169-XX</t>
  </si>
  <si>
    <t>145-03136-00</t>
  </si>
  <si>
    <t>145-03091-20</t>
  </si>
  <si>
    <t>145-02998-A0</t>
  </si>
  <si>
    <t>145-03023-71</t>
  </si>
  <si>
    <t>145-02168-00</t>
  </si>
  <si>
    <t>145-03227-40</t>
  </si>
  <si>
    <t>145-02335-70</t>
  </si>
  <si>
    <t>145-03206-10</t>
  </si>
  <si>
    <t>145-03161-80</t>
  </si>
  <si>
    <t>145-03253-XX</t>
  </si>
  <si>
    <t>145-03132-10</t>
  </si>
  <si>
    <t>145-03042-40_50</t>
  </si>
  <si>
    <t>145-03261-00</t>
  </si>
  <si>
    <t>145-03221-70</t>
  </si>
  <si>
    <t>145-03192-xx</t>
  </si>
  <si>
    <t>145-03237-10</t>
  </si>
  <si>
    <t>145- Front Case   Rear Case</t>
  </si>
  <si>
    <t>145-03254-00</t>
  </si>
  <si>
    <t>ZumoX Cable Rigid 1_145</t>
  </si>
  <si>
    <t>145-02963-1X</t>
  </si>
  <si>
    <t>145- 03148-00</t>
  </si>
  <si>
    <t>145-03237-30</t>
  </si>
  <si>
    <t>145-01044-XX</t>
  </si>
  <si>
    <t>145-03273-00</t>
  </si>
  <si>
    <t>145-03236-00</t>
  </si>
  <si>
    <t>145-02761-20&amp;145-02761-30</t>
  </si>
  <si>
    <t>145-03296-00</t>
  </si>
  <si>
    <t>145-03225-08</t>
  </si>
  <si>
    <t>145-03298-00</t>
  </si>
  <si>
    <t>145-03115-80</t>
  </si>
  <si>
    <t>145-03227-XX</t>
  </si>
  <si>
    <t>145-03225-10</t>
  </si>
  <si>
    <t>145-03137-00</t>
  </si>
  <si>
    <t>145-03225-09</t>
  </si>
  <si>
    <t>145-02995-00</t>
  </si>
  <si>
    <t>145-02995-10_20</t>
  </si>
  <si>
    <t>145-02995-10_20_30</t>
  </si>
  <si>
    <t>145-03262-XX</t>
  </si>
  <si>
    <t>145-03132-00 後加工遮蓋打磨治具</t>
  </si>
  <si>
    <t>145-03390-10_20</t>
  </si>
  <si>
    <t>145-01898-0X</t>
  </si>
  <si>
    <t>145-01044-0X</t>
  </si>
  <si>
    <t>145-02893&amp;94-00</t>
  </si>
  <si>
    <t>145-03315-00</t>
  </si>
  <si>
    <t>145-03311-00</t>
  </si>
  <si>
    <t>145-03269-50</t>
  </si>
  <si>
    <t xml:space="preserve">145-03151-XX </t>
  </si>
  <si>
    <t>145-03284-10_7吋</t>
  </si>
  <si>
    <t>145-03286-XX_12吋</t>
  </si>
  <si>
    <t>145-03285-0X_9吋</t>
  </si>
  <si>
    <t>145-02939-30</t>
  </si>
  <si>
    <t>145-03288-20</t>
  </si>
  <si>
    <t>145-xero_s1_batt_retention_clip</t>
  </si>
  <si>
    <t>145-03285-10_9吋</t>
  </si>
  <si>
    <t>145-01003-20</t>
  </si>
  <si>
    <t>145-03239-20</t>
  </si>
  <si>
    <t>145-03332-00</t>
  </si>
  <si>
    <t>145-03373-00</t>
  </si>
  <si>
    <t>145-03348-00</t>
  </si>
  <si>
    <t>145-02954-00</t>
  </si>
  <si>
    <t>145-03253-30</t>
  </si>
  <si>
    <t>145-03385-00</t>
  </si>
  <si>
    <t>145-03150-00</t>
  </si>
  <si>
    <t>145-01614-20</t>
  </si>
  <si>
    <t>145-03236-40</t>
  </si>
  <si>
    <t>145-03308-00</t>
  </si>
  <si>
    <t>145-03372-XX</t>
  </si>
  <si>
    <t>145-SWITCH_COVER</t>
  </si>
  <si>
    <t>145-02934-XX 加大版</t>
  </si>
  <si>
    <t>Prelim-145-02791-00</t>
  </si>
  <si>
    <t>145-00825-00</t>
  </si>
  <si>
    <t>145-03391-00</t>
  </si>
  <si>
    <t>145-03207-00</t>
  </si>
  <si>
    <t>145-03153-50</t>
  </si>
  <si>
    <t>145-02308-03 長大版</t>
  </si>
  <si>
    <t>145-03299-8X</t>
  </si>
  <si>
    <t>145-03391-10</t>
  </si>
  <si>
    <t>145-03401-00</t>
  </si>
  <si>
    <t>Thanos 145-00825-00</t>
  </si>
  <si>
    <t>145-03239-2X</t>
  </si>
  <si>
    <t>145-02713-81</t>
  </si>
  <si>
    <t>145-03136_37-00</t>
  </si>
  <si>
    <t>145-0145-03384-00</t>
  </si>
  <si>
    <t>版本</t>
    <phoneticPr fontId="2" type="noConversion"/>
  </si>
  <si>
    <t>145-機種名稱</t>
    <phoneticPr fontId="2" type="noConversion"/>
  </si>
  <si>
    <t>威-106,43101-0397K4-00-RS(4BAY),43648,0.340277777777778,43648,0.5,3,小時/1人,8900,0.5,天,0.5,天,43648,0.722222222222222,1,天,上機前模具油污清理.,(保養)</t>
    <phoneticPr fontId="2" type="noConversion"/>
  </si>
  <si>
    <t>1. 留下 145- 機種, 機種名不重複</t>
    <phoneticPr fontId="2" type="noConversion"/>
  </si>
  <si>
    <t>2. 有版本的[ 列資料 ] 反白填滿</t>
    <phoneticPr fontId="2" type="noConversion"/>
  </si>
  <si>
    <t>員工:</t>
    <phoneticPr fontId="13"/>
  </si>
  <si>
    <t>時給</t>
    <rPh sb="0" eb="2">
      <t>ジキュウ</t>
    </rPh>
    <phoneticPr fontId="13"/>
  </si>
  <si>
    <t>上班日時薪</t>
    <phoneticPr fontId="13"/>
  </si>
  <si>
    <t>上班日加班時薪</t>
    <phoneticPr fontId="13"/>
  </si>
  <si>
    <t>假日時薪</t>
    <phoneticPr fontId="13"/>
  </si>
  <si>
    <t>單位(分)</t>
    <phoneticPr fontId="13"/>
  </si>
  <si>
    <t>(未滿30分不計:例.12:19計為12:00; 12:47計為12:30)</t>
    <phoneticPr fontId="13"/>
  </si>
  <si>
    <t>日</t>
    <rPh sb="0" eb="1">
      <t>ヒ</t>
    </rPh>
    <phoneticPr fontId="13"/>
  </si>
  <si>
    <t>星期</t>
    <phoneticPr fontId="13"/>
  </si>
  <si>
    <t>入廠時間</t>
    <rPh sb="2" eb="4">
      <t>ジカン</t>
    </rPh>
    <phoneticPr fontId="13"/>
  </si>
  <si>
    <t>出廠時間</t>
    <rPh sb="2" eb="4">
      <t>ジカン</t>
    </rPh>
    <phoneticPr fontId="13"/>
  </si>
  <si>
    <t>總勤務時間</t>
    <rPh sb="1" eb="3">
      <t>キンム</t>
    </rPh>
    <rPh sb="3" eb="5">
      <t>ジカン</t>
    </rPh>
    <phoneticPr fontId="13"/>
  </si>
  <si>
    <t>上班時間</t>
    <rPh sb="2" eb="4">
      <t>ジカン</t>
    </rPh>
    <phoneticPr fontId="13"/>
  </si>
  <si>
    <t>加班時間</t>
    <phoneticPr fontId="13"/>
  </si>
  <si>
    <t>支給薪資</t>
    <phoneticPr fontId="13"/>
  </si>
  <si>
    <t>合計</t>
    <phoneticPr fontId="13"/>
  </si>
  <si>
    <t>月薪資</t>
    <phoneticPr fontId="13"/>
  </si>
  <si>
    <t>差勤編號</t>
    <phoneticPr fontId="2" type="noConversion"/>
  </si>
  <si>
    <t>姓名</t>
    <phoneticPr fontId="2" type="noConversion"/>
  </si>
  <si>
    <t>部門別</t>
    <phoneticPr fontId="2" type="noConversion"/>
  </si>
  <si>
    <t>任用日</t>
    <phoneticPr fontId="2" type="noConversion"/>
  </si>
  <si>
    <t>0087</t>
  </si>
  <si>
    <t>阮氏詩</t>
  </si>
  <si>
    <t>加工課</t>
  </si>
  <si>
    <t>0088</t>
  </si>
  <si>
    <t>阮黎千莊</t>
  </si>
  <si>
    <t>0089</t>
  </si>
  <si>
    <t>0090</t>
  </si>
  <si>
    <t>蔡青玉</t>
  </si>
  <si>
    <t>0093</t>
  </si>
  <si>
    <t>0092</t>
  </si>
  <si>
    <t>黎金灣</t>
  </si>
  <si>
    <t>0105</t>
  </si>
  <si>
    <t>賴氏映雪</t>
  </si>
  <si>
    <t>0095</t>
  </si>
  <si>
    <t>白月美</t>
  </si>
  <si>
    <t>0127</t>
  </si>
  <si>
    <t>0097</t>
  </si>
  <si>
    <t>李紹吟</t>
  </si>
  <si>
    <t>0098</t>
  </si>
  <si>
    <t>李貴芬</t>
  </si>
  <si>
    <t>0100</t>
  </si>
  <si>
    <t>金佩怡</t>
  </si>
  <si>
    <t>0101</t>
  </si>
  <si>
    <t>范氏美</t>
  </si>
  <si>
    <t>0103</t>
  </si>
  <si>
    <t>范秋草</t>
  </si>
  <si>
    <t>成型課</t>
  </si>
  <si>
    <t>0104</t>
  </si>
  <si>
    <t>馬秀麗</t>
  </si>
  <si>
    <t>連阿迪</t>
  </si>
  <si>
    <t>0106</t>
  </si>
  <si>
    <t>陳氏珊</t>
  </si>
  <si>
    <t>0107</t>
  </si>
  <si>
    <t>陳安妍</t>
  </si>
  <si>
    <t>0108</t>
  </si>
  <si>
    <t>黃少夏</t>
  </si>
  <si>
    <t>0109</t>
  </si>
  <si>
    <t>楊子嫻</t>
  </si>
  <si>
    <t>0111</t>
  </si>
  <si>
    <t>劉美花</t>
  </si>
  <si>
    <t>0112</t>
  </si>
  <si>
    <t>蔡珊瑚</t>
  </si>
  <si>
    <t>0114</t>
  </si>
  <si>
    <t>黎金園</t>
  </si>
  <si>
    <t>0115</t>
  </si>
  <si>
    <t>賴映鸞</t>
  </si>
  <si>
    <t>0116</t>
  </si>
  <si>
    <t>鍾桂香</t>
  </si>
  <si>
    <t>0118</t>
  </si>
  <si>
    <t>陳氏秋雲</t>
  </si>
  <si>
    <t>0119</t>
  </si>
  <si>
    <t>丁田英</t>
  </si>
  <si>
    <t>0122</t>
  </si>
  <si>
    <t>裴氏蓉</t>
  </si>
  <si>
    <t>0124</t>
  </si>
  <si>
    <t>鐘乙荃</t>
  </si>
  <si>
    <t>0125</t>
  </si>
  <si>
    <t>吳旻儒</t>
  </si>
  <si>
    <t>湯唯</t>
  </si>
  <si>
    <t>0151</t>
  </si>
  <si>
    <t>李氏雲</t>
  </si>
  <si>
    <t>作表時間:</t>
    <phoneticPr fontId="2" type="noConversion"/>
  </si>
  <si>
    <t>差勤編號</t>
    <phoneticPr fontId="13"/>
  </si>
  <si>
    <t>薪資年月</t>
    <rPh sb="0" eb="2">
      <t>ネンゲツ</t>
    </rPh>
    <phoneticPr fontId="13"/>
  </si>
  <si>
    <t>上班時間為: 09:00~18:00</t>
    <phoneticPr fontId="13"/>
  </si>
  <si>
    <t>1.</t>
    <phoneticPr fontId="2" type="noConversion"/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</si>
  <si>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</si>
  <si>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</si>
  <si>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</si>
  <si>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</si>
  <si>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</si>
  <si>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</si>
  <si>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</si>
  <si>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</si>
  <si>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</si>
  <si>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C1 ,用[ 驗證 ] 設計能選 次頁 員工參數表內的下拉選單.</t>
    <phoneticPr fontId="2" type="noConversion"/>
  </si>
  <si>
    <t>F1,能因員工的選擇 帶出 其[差勤編號 ]. (挑戰題)</t>
    <phoneticPr fontId="2" type="noConversion"/>
  </si>
  <si>
    <t>C2,會根據你現在的日期 產出日期.</t>
    <phoneticPr fontId="2" type="noConversion"/>
  </si>
  <si>
    <t>(老作法)將A欄的日期格式依以下要求格式化</t>
    <phoneticPr fontId="26" type="noConversion"/>
  </si>
  <si>
    <t>E欄,請算出該日的總勤務時間</t>
    <phoneticPr fontId="26" type="noConversion"/>
  </si>
  <si>
    <t>F欄(上班時間)</t>
    <phoneticPr fontId="26" type="noConversion"/>
  </si>
  <si>
    <t>G欄(加班時間){正式上班時間外的時間}</t>
    <phoneticPr fontId="26" type="noConversion"/>
  </si>
  <si>
    <t>請計算該日在非上班時間的時數</t>
    <phoneticPr fontId="26" type="noConversion"/>
  </si>
  <si>
    <t>H欄(支給薪資)</t>
    <phoneticPr fontId="26" type="noConversion"/>
  </si>
  <si>
    <t>(要注意其薪資的區分)</t>
    <phoneticPr fontId="26" type="noConversion"/>
  </si>
  <si>
    <t xml:space="preserve">   #該年月若無該日(例如9月無31日)則字體為白色</t>
    <phoneticPr fontId="26" type="noConversion"/>
  </si>
  <si>
    <t xml:space="preserve">   #該日若為週日則為紅色</t>
    <phoneticPr fontId="26" type="noConversion"/>
  </si>
  <si>
    <t xml:space="preserve">   #該日若為週六則為粉紅色</t>
    <phoneticPr fontId="26" type="noConversion"/>
  </si>
  <si>
    <t xml:space="preserve">    (入廠時間與出廠時間的差)</t>
    <phoneticPr fontId="26" type="noConversion"/>
  </si>
  <si>
    <t>B欄依該表的年月日出現"星期X"的內容</t>
    <phoneticPr fontId="26" type="noConversion"/>
  </si>
  <si>
    <t xml:space="preserve">  {每日正式上班時間為(09:00~18:00)(H4位置)}</t>
    <phoneticPr fontId="26" type="noConversion"/>
  </si>
  <si>
    <t xml:space="preserve">  請計算該日在上述時間內的時數</t>
    <phoneticPr fontId="26" type="noConversion"/>
  </si>
  <si>
    <t>請依(I1:L2)的鐘點薪資算出該日的薪資</t>
    <phoneticPr fontId="26" type="noConversion"/>
  </si>
  <si>
    <t>完成 E38:H38 的各項合計</t>
    <phoneticPr fontId="26" type="noConversion"/>
  </si>
  <si>
    <t>145-機種名稱</t>
  </si>
  <si>
    <t>Ver</t>
    <phoneticPr fontId="2" type="noConversion"/>
  </si>
  <si>
    <t>B</t>
    <phoneticPr fontId="2" type="noConversion"/>
  </si>
  <si>
    <t>C</t>
    <phoneticPr fontId="2" type="noConversion"/>
  </si>
  <si>
    <t>145-03023-71.</t>
  </si>
  <si>
    <t xml:space="preserve">145-dual bolt </t>
  </si>
  <si>
    <t>陳碧垂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</si>
</sst>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76" formatCode="[$-F400]h:mm:ss\ AM/PM"/>
    <numFmt numFmtId="177" formatCode="General&quot;筆&quot;"/>
    <numFmt numFmtId="178" formatCode="General&quot;年&quot;"/>
    <numFmt numFmtId="179" formatCode="General&quot;月&quot;"/>
    <numFmt numFmtId="180" formatCode="0_);[Red]\(0\)"/>
    <numFmt numFmtId="181" formatCode="h:mm;@"/>
    <numFmt numFmtId="182" formatCode="yyyy&quot;年&quot;m&quot;月&quot;;@"/>
    <numFmt numFmtId="183" formatCode="&quot;~&quot;hh:mm"/>
    <numFmt numFmtId="184" formatCode="&quot;← &quot;@"/>
    <numFmt numFmtId="185" formatCode="[$-404]aaaa;@"/>
    <numFmt numFmtId="186" formatCode="h:mm"/>
    <numFmt numFmtId="187" formatCode="0.00_);[Red]\(0.00\)"/>
  </numFmts>
  <fonts count="30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FF"/>
      <name val="Arial Unicode MS"/>
      <family val="2"/>
      <charset val="136"/>
    </font>
    <font>
      <sz val="12"/>
      <color rgb="FF0000FF"/>
      <name val="標楷體"/>
      <family val="4"/>
      <charset val="136"/>
    </font>
    <font>
      <sz val="12"/>
      <name val="Arial Unicode MS"/>
      <family val="2"/>
      <charset val="136"/>
    </font>
    <font>
      <sz val="12"/>
      <name val="標楷體"/>
      <family val="4"/>
      <charset val="136"/>
    </font>
    <font>
      <sz val="14"/>
      <name val="新細明體"/>
      <family val="2"/>
      <charset val="136"/>
      <scheme val="minor"/>
    </font>
    <font>
      <b/>
      <sz val="18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6"/>
      <name val="細明體"/>
      <family val="3"/>
      <charset val="136"/>
    </font>
    <font>
      <b/>
      <sz val="12"/>
      <name val="細明體"/>
      <family val="3"/>
      <charset val="136"/>
    </font>
    <font>
      <sz val="11"/>
      <name val="Microsoft JhengHei Light"/>
      <family val="2"/>
      <charset val="136"/>
    </font>
    <font>
      <b/>
      <sz val="14"/>
      <name val="Microsoft JhengHei Light"/>
      <family val="2"/>
      <charset val="136"/>
    </font>
    <font>
      <sz val="14"/>
      <name val="Microsoft JhengHei Light"/>
      <family val="2"/>
      <charset val="136"/>
    </font>
    <font>
      <b/>
      <sz val="16"/>
      <name val="Microsoft JhengHei Light"/>
      <family val="2"/>
      <charset val="136"/>
    </font>
    <font>
      <sz val="12"/>
      <name val="Microsoft JhengHei Light"/>
      <family val="2"/>
      <charset val="136"/>
    </font>
    <font>
      <b/>
      <sz val="11"/>
      <name val="Microsoft JhengHei Light"/>
      <family val="2"/>
      <charset val="136"/>
    </font>
    <font>
      <b/>
      <sz val="12"/>
      <name val="Microsoft JhengHei Light"/>
      <family val="2"/>
      <charset val="136"/>
    </font>
    <font>
      <sz val="9"/>
      <name val="新細明體"/>
      <family val="1"/>
      <charset val="136"/>
    </font>
    <font>
      <sz val="16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color rgb="FF303233"/>
      <name val="Lato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2" fillId="0" borderId="0">
      <alignment vertical="center"/>
    </xf>
    <xf numFmtId="0" fontId="12" fillId="0" borderId="0"/>
    <xf numFmtId="38" fontId="12" fillId="0" borderId="0" applyFont="0" applyFill="0" applyBorder="0" applyAlignment="0" applyProtection="0"/>
    <xf numFmtId="0" fontId="16" fillId="0" borderId="0"/>
  </cellStyleXfs>
  <cellXfs count="139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alignment vertical="center"/>
      <protection locked="0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11" fillId="0" borderId="4" xfId="0" applyFont="1" applyBorder="1">
      <alignment vertical="center"/>
    </xf>
    <xf numFmtId="177" fontId="10" fillId="5" borderId="0" xfId="0" applyNumberFormat="1" applyFont="1" applyFill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0" fillId="6" borderId="0" xfId="0" applyFont="1" applyFill="1" applyAlignment="1">
      <alignment horizontal="left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0" xfId="0" applyFont="1">
      <alignment vertical="center"/>
    </xf>
    <xf numFmtId="49" fontId="17" fillId="0" borderId="0" xfId="4" quotePrefix="1" applyNumberFormat="1" applyFont="1" applyAlignment="1">
      <alignment horizontal="center" vertical="center"/>
    </xf>
    <xf numFmtId="0" fontId="17" fillId="0" borderId="0" xfId="4" quotePrefix="1" applyFont="1" applyAlignment="1">
      <alignment horizontal="center" vertical="center"/>
    </xf>
    <xf numFmtId="49" fontId="18" fillId="0" borderId="0" xfId="4" quotePrefix="1" applyNumberFormat="1" applyFont="1" applyAlignment="1">
      <alignment horizontal="center" vertical="center"/>
    </xf>
    <xf numFmtId="49" fontId="17" fillId="0" borderId="4" xfId="4" quotePrefix="1" applyNumberFormat="1" applyFont="1" applyBorder="1" applyAlignment="1">
      <alignment horizontal="center" vertical="center"/>
    </xf>
    <xf numFmtId="0" fontId="17" fillId="0" borderId="4" xfId="4" quotePrefix="1" applyFont="1" applyBorder="1" applyAlignment="1">
      <alignment horizontal="center" vertical="center"/>
    </xf>
    <xf numFmtId="49" fontId="18" fillId="0" borderId="4" xfId="4" quotePrefix="1" applyNumberFormat="1" applyFont="1" applyBorder="1" applyAlignment="1">
      <alignment horizontal="center" vertical="center"/>
    </xf>
    <xf numFmtId="0" fontId="17" fillId="0" borderId="0" xfId="4" quotePrefix="1" applyFont="1" applyAlignment="1">
      <alignment vertical="center"/>
    </xf>
    <xf numFmtId="49" fontId="17" fillId="0" borderId="1" xfId="4" quotePrefix="1" applyNumberFormat="1" applyFont="1" applyBorder="1" applyAlignment="1">
      <alignment horizontal="center" vertical="center"/>
    </xf>
    <xf numFmtId="0" fontId="17" fillId="0" borderId="1" xfId="4" quotePrefix="1" applyFont="1" applyBorder="1" applyAlignment="1">
      <alignment horizontal="center" vertical="center"/>
    </xf>
    <xf numFmtId="49" fontId="18" fillId="0" borderId="1" xfId="4" quotePrefix="1" applyNumberFormat="1" applyFont="1" applyBorder="1" applyAlignment="1">
      <alignment horizontal="center" vertical="center"/>
    </xf>
    <xf numFmtId="49" fontId="17" fillId="0" borderId="2" xfId="4" quotePrefix="1" applyNumberFormat="1" applyFont="1" applyBorder="1" applyAlignment="1">
      <alignment horizontal="center" vertical="center"/>
    </xf>
    <xf numFmtId="0" fontId="17" fillId="0" borderId="2" xfId="4" quotePrefix="1" applyFont="1" applyBorder="1" applyAlignment="1">
      <alignment horizontal="center" vertical="center"/>
    </xf>
    <xf numFmtId="49" fontId="18" fillId="0" borderId="2" xfId="4" quotePrefix="1" applyNumberFormat="1" applyFont="1" applyBorder="1" applyAlignment="1">
      <alignment horizontal="center" vertical="center"/>
    </xf>
    <xf numFmtId="49" fontId="17" fillId="0" borderId="8" xfId="4" quotePrefix="1" applyNumberFormat="1" applyFont="1" applyBorder="1" applyAlignment="1">
      <alignment horizontal="center" vertical="center"/>
    </xf>
    <xf numFmtId="0" fontId="17" fillId="0" borderId="8" xfId="4" quotePrefix="1" applyFont="1" applyBorder="1" applyAlignment="1">
      <alignment horizontal="center" vertical="center"/>
    </xf>
    <xf numFmtId="49" fontId="18" fillId="0" borderId="8" xfId="4" quotePrefix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19" fillId="0" borderId="0" xfId="2" applyFont="1" applyAlignment="1">
      <alignment horizontal="center"/>
    </xf>
    <xf numFmtId="0" fontId="21" fillId="8" borderId="4" xfId="2" applyFont="1" applyFill="1" applyBorder="1" applyAlignment="1">
      <alignment horizontal="center"/>
    </xf>
    <xf numFmtId="38" fontId="21" fillId="8" borderId="4" xfId="3" applyFont="1" applyFill="1" applyBorder="1"/>
    <xf numFmtId="0" fontId="19" fillId="0" borderId="0" xfId="2" applyFont="1"/>
    <xf numFmtId="178" fontId="22" fillId="8" borderId="5" xfId="2" applyNumberFormat="1" applyFont="1" applyFill="1" applyBorder="1" applyAlignment="1">
      <alignment horizontal="center" vertical="center"/>
    </xf>
    <xf numFmtId="179" fontId="22" fillId="8" borderId="4" xfId="2" applyNumberFormat="1" applyFont="1" applyFill="1" applyBorder="1" applyAlignment="1">
      <alignment horizontal="center" vertical="center"/>
    </xf>
    <xf numFmtId="180" fontId="19" fillId="0" borderId="0" xfId="2" applyNumberFormat="1" applyFont="1"/>
    <xf numFmtId="182" fontId="24" fillId="0" borderId="0" xfId="2" applyNumberFormat="1" applyFont="1" applyAlignment="1">
      <alignment horizontal="center"/>
    </xf>
    <xf numFmtId="38" fontId="19" fillId="0" borderId="0" xfId="3" applyFont="1"/>
    <xf numFmtId="0" fontId="19" fillId="11" borderId="4" xfId="2" applyFont="1" applyFill="1" applyBorder="1" applyAlignment="1">
      <alignment horizontal="center"/>
    </xf>
    <xf numFmtId="20" fontId="19" fillId="9" borderId="4" xfId="2" applyNumberFormat="1" applyFont="1" applyFill="1" applyBorder="1"/>
    <xf numFmtId="20" fontId="19" fillId="11" borderId="4" xfId="2" applyNumberFormat="1" applyFont="1" applyFill="1" applyBorder="1"/>
    <xf numFmtId="0" fontId="19" fillId="11" borderId="4" xfId="2" applyFont="1" applyFill="1" applyBorder="1"/>
    <xf numFmtId="0" fontId="19" fillId="11" borderId="4" xfId="3" applyNumberFormat="1" applyFont="1" applyFill="1" applyBorder="1"/>
    <xf numFmtId="0" fontId="19" fillId="9" borderId="4" xfId="2" applyFont="1" applyFill="1" applyBorder="1"/>
    <xf numFmtId="20" fontId="19" fillId="11" borderId="8" xfId="2" applyNumberFormat="1" applyFont="1" applyFill="1" applyBorder="1"/>
    <xf numFmtId="0" fontId="19" fillId="11" borderId="8" xfId="2" applyFont="1" applyFill="1" applyBorder="1"/>
    <xf numFmtId="0" fontId="19" fillId="11" borderId="8" xfId="3" applyNumberFormat="1" applyFont="1" applyFill="1" applyBorder="1"/>
    <xf numFmtId="181" fontId="19" fillId="7" borderId="5" xfId="3" applyNumberFormat="1" applyFont="1" applyFill="1" applyBorder="1" applyAlignment="1">
      <alignment horizontal="center" vertical="center"/>
    </xf>
    <xf numFmtId="0" fontId="19" fillId="11" borderId="10" xfId="2" applyFont="1" applyFill="1" applyBorder="1"/>
    <xf numFmtId="0" fontId="19" fillId="11" borderId="11" xfId="2" applyFont="1" applyFill="1" applyBorder="1"/>
    <xf numFmtId="0" fontId="19" fillId="11" borderId="12" xfId="2" applyFont="1" applyFill="1" applyBorder="1"/>
    <xf numFmtId="38" fontId="25" fillId="2" borderId="9" xfId="2" applyNumberFormat="1" applyFont="1" applyFill="1" applyBorder="1"/>
    <xf numFmtId="184" fontId="21" fillId="7" borderId="6" xfId="3" applyNumberFormat="1" applyFont="1" applyFill="1" applyBorder="1" applyAlignment="1">
      <alignment horizontal="center" vertical="center"/>
    </xf>
    <xf numFmtId="0" fontId="25" fillId="10" borderId="4" xfId="2" applyFont="1" applyFill="1" applyBorder="1" applyAlignment="1">
      <alignment horizontal="center" vertical="center"/>
    </xf>
    <xf numFmtId="0" fontId="25" fillId="10" borderId="6" xfId="2" applyFont="1" applyFill="1" applyBorder="1" applyAlignment="1">
      <alignment horizontal="center" vertical="center"/>
    </xf>
    <xf numFmtId="20" fontId="25" fillId="10" borderId="4" xfId="2" applyNumberFormat="1" applyFont="1" applyFill="1" applyBorder="1" applyAlignment="1">
      <alignment horizontal="center" vertical="center"/>
    </xf>
    <xf numFmtId="38" fontId="25" fillId="10" borderId="4" xfId="3" applyFont="1" applyFill="1" applyBorder="1" applyAlignment="1">
      <alignment horizontal="center" vertical="center"/>
    </xf>
    <xf numFmtId="0" fontId="19" fillId="2" borderId="4" xfId="2" applyFont="1" applyFill="1" applyBorder="1" applyAlignment="1">
      <alignment horizontal="center"/>
    </xf>
    <xf numFmtId="0" fontId="25" fillId="0" borderId="7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19" fillId="2" borderId="13" xfId="2" applyFont="1" applyFill="1" applyBorder="1" applyAlignment="1">
      <alignment vertical="center"/>
    </xf>
    <xf numFmtId="0" fontId="21" fillId="8" borderId="17" xfId="2" applyFont="1" applyFill="1" applyBorder="1" applyAlignment="1">
      <alignment horizontal="center"/>
    </xf>
    <xf numFmtId="38" fontId="21" fillId="8" borderId="17" xfId="3" applyFont="1" applyFill="1" applyBorder="1"/>
    <xf numFmtId="38" fontId="21" fillId="8" borderId="18" xfId="3" applyFont="1" applyFill="1" applyBorder="1"/>
    <xf numFmtId="38" fontId="21" fillId="8" borderId="20" xfId="3" applyFont="1" applyFill="1" applyBorder="1"/>
    <xf numFmtId="0" fontId="23" fillId="9" borderId="21" xfId="2" applyFont="1" applyFill="1" applyBorder="1" applyAlignment="1">
      <alignment horizontal="center" vertical="center"/>
    </xf>
    <xf numFmtId="181" fontId="23" fillId="9" borderId="22" xfId="2" applyNumberFormat="1" applyFont="1" applyFill="1" applyBorder="1" applyAlignment="1">
      <alignment horizontal="center" vertical="center"/>
    </xf>
    <xf numFmtId="20" fontId="23" fillId="9" borderId="23" xfId="2" applyNumberFormat="1" applyFont="1" applyFill="1" applyBorder="1" applyAlignment="1">
      <alignment vertical="center"/>
    </xf>
    <xf numFmtId="0" fontId="23" fillId="9" borderId="23" xfId="2" applyFont="1" applyFill="1" applyBorder="1" applyAlignment="1">
      <alignment vertical="center"/>
    </xf>
    <xf numFmtId="0" fontId="23" fillId="9" borderId="24" xfId="2" applyFont="1" applyFill="1" applyBorder="1" applyAlignment="1">
      <alignment vertical="center"/>
    </xf>
    <xf numFmtId="183" fontId="23" fillId="7" borderId="15" xfId="2" applyNumberFormat="1" applyFont="1" applyFill="1" applyBorder="1" applyAlignment="1">
      <alignment horizontal="left" vertical="center"/>
    </xf>
    <xf numFmtId="20" fontId="23" fillId="7" borderId="3" xfId="2" applyNumberFormat="1" applyFont="1" applyFill="1" applyBorder="1" applyAlignment="1">
      <alignment horizontal="right" vertical="center"/>
    </xf>
    <xf numFmtId="184" fontId="21" fillId="7" borderId="0" xfId="3" applyNumberFormat="1" applyFont="1" applyFill="1" applyBorder="1" applyAlignment="1">
      <alignment horizontal="center" vertical="center"/>
    </xf>
    <xf numFmtId="0" fontId="19" fillId="0" borderId="0" xfId="2" quotePrefix="1" applyFont="1" applyAlignment="1">
      <alignment horizontal="right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3" fillId="2" borderId="4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10" fillId="12" borderId="4" xfId="0" applyFont="1" applyFill="1" applyBorder="1" applyAlignment="1">
      <alignment horizontal="center" vertical="center"/>
    </xf>
    <xf numFmtId="0" fontId="19" fillId="2" borderId="13" xfId="2" applyNumberFormat="1" applyFont="1" applyFill="1" applyBorder="1" applyAlignment="1">
      <alignment vertical="center"/>
    </xf>
    <xf numFmtId="185" fontId="19" fillId="11" borderId="4" xfId="2" applyNumberFormat="1" applyFont="1" applyFill="1" applyBorder="1" applyAlignment="1">
      <alignment horizontal="center"/>
    </xf>
    <xf numFmtId="185" fontId="19" fillId="0" borderId="0" xfId="2" applyNumberFormat="1" applyFont="1" applyFill="1" applyBorder="1" applyAlignment="1">
      <alignment horizontal="center"/>
    </xf>
    <xf numFmtId="187" fontId="19" fillId="11" borderId="4" xfId="2" applyNumberFormat="1" applyFont="1" applyFill="1" applyBorder="1"/>
    <xf numFmtId="187" fontId="19" fillId="11" borderId="11" xfId="2" applyNumberFormat="1" applyFont="1" applyFill="1" applyBorder="1"/>
    <xf numFmtId="187" fontId="19" fillId="11" borderId="12" xfId="2" applyNumberFormat="1" applyFont="1" applyFill="1" applyBorder="1"/>
    <xf numFmtId="183" fontId="19" fillId="0" borderId="0" xfId="2" applyNumberFormat="1" applyFont="1"/>
    <xf numFmtId="20" fontId="19" fillId="0" borderId="0" xfId="2" applyNumberFormat="1" applyFont="1"/>
    <xf numFmtId="186" fontId="19" fillId="0" borderId="0" xfId="2" applyNumberFormat="1" applyFont="1" applyFill="1" applyBorder="1"/>
    <xf numFmtId="0" fontId="19" fillId="0" borderId="0" xfId="2" applyNumberFormat="1" applyFont="1"/>
    <xf numFmtId="0" fontId="19" fillId="11" borderId="4" xfId="2" applyNumberFormat="1" applyFont="1" applyFill="1" applyBorder="1"/>
    <xf numFmtId="0" fontId="8" fillId="4" borderId="1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14" fontId="9" fillId="2" borderId="5" xfId="0" applyNumberFormat="1" applyFont="1" applyFill="1" applyBorder="1" applyAlignment="1" applyProtection="1">
      <alignment horizontal="center" vertical="center"/>
      <protection locked="0"/>
    </xf>
    <xf numFmtId="14" fontId="9" fillId="2" borderId="6" xfId="0" applyNumberFormat="1" applyFont="1" applyFill="1" applyBorder="1" applyAlignment="1" applyProtection="1">
      <alignment horizontal="center" vertical="center"/>
      <protection locked="0"/>
    </xf>
    <xf numFmtId="14" fontId="28" fillId="2" borderId="5" xfId="0" applyNumberFormat="1" applyFont="1" applyFill="1" applyBorder="1" applyAlignment="1">
      <alignment horizontal="center" vertical="center"/>
    </xf>
    <xf numFmtId="14" fontId="28" fillId="2" borderId="6" xfId="0" applyNumberFormat="1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0" fontId="10" fillId="12" borderId="4" xfId="0" applyFont="1" applyFill="1" applyBorder="1" applyAlignment="1">
      <alignment horizontal="center" vertical="center"/>
    </xf>
    <xf numFmtId="0" fontId="21" fillId="8" borderId="25" xfId="2" applyFont="1" applyFill="1" applyBorder="1" applyAlignment="1">
      <alignment horizontal="center"/>
    </xf>
    <xf numFmtId="0" fontId="21" fillId="8" borderId="26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left" indent="1"/>
    </xf>
    <xf numFmtId="20" fontId="21" fillId="8" borderId="16" xfId="2" applyNumberFormat="1" applyFont="1" applyFill="1" applyBorder="1" applyAlignment="1">
      <alignment horizontal="center" vertical="center"/>
    </xf>
    <xf numFmtId="20" fontId="21" fillId="8" borderId="19" xfId="2" applyNumberFormat="1" applyFont="1" applyFill="1" applyBorder="1" applyAlignment="1">
      <alignment horizontal="center" vertical="center"/>
    </xf>
    <xf numFmtId="0" fontId="19" fillId="0" borderId="1" xfId="2" applyFont="1" applyBorder="1" applyAlignment="1">
      <alignment horizontal="right"/>
    </xf>
    <xf numFmtId="180" fontId="19" fillId="0" borderId="1" xfId="2" applyNumberFormat="1" applyFont="1" applyBorder="1" applyAlignment="1">
      <alignment horizontal="center"/>
    </xf>
    <xf numFmtId="180" fontId="19" fillId="0" borderId="0" xfId="2" applyNumberFormat="1" applyFont="1" applyAlignment="1">
      <alignment horizontal="center"/>
    </xf>
    <xf numFmtId="181" fontId="23" fillId="7" borderId="14" xfId="2" applyNumberFormat="1" applyFont="1" applyFill="1" applyBorder="1" applyAlignment="1">
      <alignment horizontal="center" vertical="center"/>
    </xf>
    <xf numFmtId="181" fontId="23" fillId="7" borderId="3" xfId="2" applyNumberFormat="1" applyFont="1" applyFill="1" applyBorder="1" applyAlignment="1">
      <alignment horizontal="center" vertical="center"/>
    </xf>
    <xf numFmtId="14" fontId="20" fillId="2" borderId="7" xfId="2" applyNumberFormat="1" applyFont="1" applyFill="1" applyBorder="1" applyAlignment="1">
      <alignment horizontal="left" indent="1"/>
    </xf>
    <xf numFmtId="0" fontId="29" fillId="0" borderId="0" xfId="0" applyFont="1">
      <alignment vertical="center"/>
    </xf>
  </cellXfs>
  <cellStyles count="5">
    <cellStyle name="一般" xfId="0" builtinId="0"/>
    <cellStyle name="一般 2" xfId="1" xr:uid="{196C5BAE-0161-44D9-86C4-A1D5E488953B}"/>
    <cellStyle name="一般 4" xfId="4" xr:uid="{4CBF2FEF-788B-4F07-A156-C961A4B63D73}"/>
    <cellStyle name="一般_出勤時間" xfId="2" xr:uid="{82BD1924-F2E0-4A49-95E3-CF635552B68C}"/>
    <cellStyle name="千分位[0]_出勤時間" xfId="3" xr:uid="{FA0BD52F-56A5-4310-B370-48D504F7E5F7}"/>
  </cellStyles>
  <dxfs count="19">
    <dxf>
      <font>
        <color theme="0"/>
      </font>
    </dxf>
    <dxf>
      <font>
        <color rgb="FFFF0000"/>
      </font>
    </dxf>
    <dxf>
      <font>
        <color rgb="FFFF99CC"/>
      </font>
    </dxf>
    <dxf>
      <fill>
        <patternFill>
          <bgColor theme="8" tint="0.79998168889431442"/>
        </pattern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fill>
        <patternFill>
          <bgColor rgb="FF92D05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7D3542F7-7BDC-403C-ABFA-4C5A73E3ADB0}"/>
  </tableStyles>
  <colors>
    <mruColors>
      <color rgb="FFFF99CC"/>
      <color rgb="FF0000FF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5</xdr:row>
      <xdr:rowOff>190500</xdr:rowOff>
    </xdr:from>
    <xdr:ext cx="7687810" cy="1694310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3D84FD-A69A-4165-A571-001C828C4527}"/>
            </a:ext>
          </a:extLst>
        </xdr:cNvPr>
        <xdr:cNvSpPr txBox="1"/>
      </xdr:nvSpPr>
      <xdr:spPr>
        <a:xfrm>
          <a:off x="4495800" y="1695450"/>
          <a:ext cx="7687810" cy="16943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2400"/>
            <a:t>1.</a:t>
          </a:r>
          <a:r>
            <a:rPr lang="zh-TW" altLang="en-US" sz="2400"/>
            <a:t>將 </a:t>
          </a:r>
          <a:r>
            <a:rPr lang="en-US" altLang="zh-TW" sz="2400"/>
            <a:t>"csv</a:t>
          </a:r>
          <a:r>
            <a:rPr lang="zh-TW" altLang="en-US" sz="2400"/>
            <a:t>表</a:t>
          </a:r>
          <a:r>
            <a:rPr lang="en-US" altLang="zh-TW" sz="2400"/>
            <a:t>1"</a:t>
          </a:r>
          <a:r>
            <a:rPr lang="zh-TW" altLang="en-US" sz="2400"/>
            <a:t>  頁的資料剖析如本表</a:t>
          </a:r>
          <a:r>
            <a:rPr lang="en-US" altLang="zh-TW" sz="2400"/>
            <a:t>.</a:t>
          </a:r>
          <a:r>
            <a:rPr lang="zh-TW" altLang="en-US" sz="2400"/>
            <a:t> </a:t>
          </a:r>
          <a:endParaRPr lang="en-US" altLang="zh-TW" sz="2400"/>
        </a:p>
        <a:p>
          <a:r>
            <a:rPr lang="zh-TW" altLang="en-US" sz="2400"/>
            <a:t>以下範圍</a:t>
          </a:r>
          <a:r>
            <a:rPr lang="en-US" altLang="zh-TW" sz="2400"/>
            <a:t>[ A3:U200 ]</a:t>
          </a:r>
          <a:r>
            <a:rPr lang="zh-TW" altLang="zh-TW" sz="2400">
              <a:solidFill>
                <a:schemeClr val="tx1"/>
              </a:solidFill>
              <a:latin typeface="+mn-lt"/>
              <a:ea typeface="+mn-ea"/>
              <a:cs typeface="+mn-cs"/>
            </a:rPr>
            <a:t>設計</a:t>
          </a:r>
          <a:r>
            <a:rPr lang="en-US" altLang="zh-TW" sz="2400">
              <a:solidFill>
                <a:schemeClr val="tx1"/>
              </a:solidFill>
              <a:latin typeface="+mn-lt"/>
              <a:ea typeface="+mn-ea"/>
              <a:cs typeface="+mn-cs"/>
            </a:rPr>
            <a:t> "</a:t>
          </a:r>
          <a:r>
            <a:rPr lang="zh-TW" altLang="en-US" sz="2400">
              <a:solidFill>
                <a:schemeClr val="tx1"/>
              </a:solidFill>
              <a:latin typeface="+mn-lt"/>
              <a:ea typeface="+mn-ea"/>
              <a:cs typeface="+mn-cs"/>
            </a:rPr>
            <a:t>條件式格式設定</a:t>
          </a:r>
          <a:r>
            <a:rPr lang="en-US" altLang="zh-TW" sz="2400">
              <a:solidFill>
                <a:schemeClr val="tx1"/>
              </a:solidFill>
              <a:latin typeface="+mn-lt"/>
              <a:ea typeface="+mn-ea"/>
              <a:cs typeface="+mn-cs"/>
            </a:rPr>
            <a:t>"</a:t>
          </a:r>
        </a:p>
        <a:p>
          <a:r>
            <a:rPr lang="en-US" altLang="zh-TW" sz="2400"/>
            <a:t>2.</a:t>
          </a:r>
          <a:r>
            <a:rPr lang="zh-TW" altLang="en-US" sz="2400"/>
            <a:t>將模具編號 </a:t>
          </a:r>
          <a:r>
            <a:rPr lang="en-US" altLang="zh-TW" sz="2400"/>
            <a:t>[</a:t>
          </a:r>
          <a:r>
            <a:rPr lang="zh-TW" altLang="en-US" sz="2400"/>
            <a:t>威</a:t>
          </a:r>
          <a:r>
            <a:rPr lang="en-US" altLang="zh-TW" sz="2400"/>
            <a:t>]</a:t>
          </a:r>
          <a:r>
            <a:rPr lang="zh-TW" altLang="en-US" sz="2400"/>
            <a:t>開頭的列為綠色</a:t>
          </a:r>
          <a:r>
            <a:rPr lang="en-US" altLang="zh-TW" sz="2400"/>
            <a:t>.</a:t>
          </a:r>
          <a:r>
            <a:rPr lang="zh-TW" altLang="en-US" sz="2400"/>
            <a:t> </a:t>
          </a:r>
          <a:r>
            <a:rPr lang="en-US" altLang="zh-TW" sz="2400"/>
            <a:t>[</a:t>
          </a:r>
          <a:r>
            <a:rPr lang="zh-TW" altLang="en-US" sz="2400"/>
            <a:t>靖</a:t>
          </a:r>
          <a:r>
            <a:rPr lang="en-US" altLang="zh-TW" sz="2400"/>
            <a:t>]</a:t>
          </a:r>
          <a:r>
            <a:rPr lang="zh-TW" altLang="en-US" sz="2400"/>
            <a:t>開頭的列為灰色</a:t>
          </a:r>
          <a:r>
            <a:rPr lang="en-US" altLang="zh-TW" sz="2400"/>
            <a:t>.</a:t>
          </a:r>
        </a:p>
        <a:p>
          <a:r>
            <a:rPr lang="en-US" altLang="zh-TW" sz="2400"/>
            <a:t>3.</a:t>
          </a:r>
          <a:r>
            <a:rPr lang="zh-TW" altLang="en-US" sz="2400"/>
            <a:t>維修費用大於</a:t>
          </a:r>
          <a:r>
            <a:rPr lang="en-US" altLang="zh-TW" sz="2400"/>
            <a:t>8000</a:t>
          </a:r>
          <a:r>
            <a:rPr lang="zh-TW" altLang="en-US" sz="2400"/>
            <a:t>元該列為紅色白字</a:t>
          </a:r>
          <a:r>
            <a:rPr lang="en-US" altLang="zh-TW" sz="2400"/>
            <a:t>.</a:t>
          </a:r>
          <a:r>
            <a:rPr lang="zh-TW" altLang="en-US" sz="2400"/>
            <a:t> </a:t>
          </a:r>
          <a:r>
            <a:rPr lang="en-US" altLang="zh-TW" sz="2400"/>
            <a:t>(</a:t>
          </a:r>
          <a:r>
            <a:rPr lang="zh-TW" altLang="en-US" sz="2400"/>
            <a:t>本項優先顯示</a:t>
          </a:r>
          <a:r>
            <a:rPr lang="en-US" altLang="zh-TW" sz="2400"/>
            <a:t>)</a:t>
          </a:r>
          <a:endParaRPr lang="zh-TW" altLang="en-US" sz="2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0</xdr:rowOff>
    </xdr:from>
    <xdr:to>
      <xdr:col>9</xdr:col>
      <xdr:colOff>99027</xdr:colOff>
      <xdr:row>3</xdr:row>
      <xdr:rowOff>133350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6A02ECA-80FD-415C-B4D1-A1B7932EF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0"/>
          <a:ext cx="5718777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889000</xdr:colOff>
      <xdr:row>7</xdr:row>
      <xdr:rowOff>190500</xdr:rowOff>
    </xdr:from>
    <xdr:ext cx="184731" cy="264560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4D8353D-9A02-43D0-AD00-EAE7FDB19770}"/>
            </a:ext>
          </a:extLst>
        </xdr:cNvPr>
        <xdr:cNvSpPr txBox="1"/>
      </xdr:nvSpPr>
      <xdr:spPr>
        <a:xfrm>
          <a:off x="7323667" y="180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889000</xdr:colOff>
      <xdr:row>7</xdr:row>
      <xdr:rowOff>190500</xdr:rowOff>
    </xdr:from>
    <xdr:ext cx="184731" cy="264560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DB07CBA-E5E6-493B-A896-55CFADC6F711}"/>
            </a:ext>
          </a:extLst>
        </xdr:cNvPr>
        <xdr:cNvSpPr txBox="1"/>
      </xdr:nvSpPr>
      <xdr:spPr>
        <a:xfrm>
          <a:off x="7470775" y="1962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6312-CA84-4C93-89F6-058635BF588B}">
  <sheetPr>
    <tabColor rgb="FF00B050"/>
  </sheetPr>
  <dimension ref="A2:A76"/>
  <sheetViews>
    <sheetView workbookViewId="0">
      <selection activeCell="H12" sqref="H12"/>
    </sheetView>
  </sheetViews>
  <sheetFormatPr defaultRowHeight="16.5"/>
  <cols>
    <col min="1" max="1" width="6.25" style="1" customWidth="1"/>
  </cols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729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6" spans="1:1">
      <c r="A16" s="1" t="s">
        <v>13</v>
      </c>
    </row>
    <row r="17" spans="1:1">
      <c r="A17" s="1" t="s">
        <v>14</v>
      </c>
    </row>
    <row r="18" spans="1:1">
      <c r="A18" s="1" t="s">
        <v>15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>
      <c r="A50" s="1" t="s">
        <v>47</v>
      </c>
    </row>
    <row r="51" spans="1:1">
      <c r="A51" s="1" t="s">
        <v>48</v>
      </c>
    </row>
    <row r="52" spans="1:1">
      <c r="A52" s="1" t="s">
        <v>49</v>
      </c>
    </row>
    <row r="53" spans="1:1">
      <c r="A53" s="1" t="s">
        <v>50</v>
      </c>
    </row>
    <row r="54" spans="1:1">
      <c r="A54" s="1" t="s">
        <v>51</v>
      </c>
    </row>
    <row r="55" spans="1:1">
      <c r="A55" s="1" t="s">
        <v>52</v>
      </c>
    </row>
    <row r="56" spans="1:1">
      <c r="A56" s="1" t="s">
        <v>53</v>
      </c>
    </row>
    <row r="57" spans="1:1">
      <c r="A57" s="1" t="s">
        <v>54</v>
      </c>
    </row>
    <row r="58" spans="1:1">
      <c r="A58" s="1" t="s">
        <v>55</v>
      </c>
    </row>
    <row r="59" spans="1:1">
      <c r="A59" s="1" t="s">
        <v>56</v>
      </c>
    </row>
    <row r="60" spans="1:1">
      <c r="A60" s="1" t="s">
        <v>57</v>
      </c>
    </row>
    <row r="61" spans="1:1">
      <c r="A61" s="1" t="s">
        <v>58</v>
      </c>
    </row>
    <row r="62" spans="1:1">
      <c r="A62" s="1" t="s">
        <v>59</v>
      </c>
    </row>
    <row r="63" spans="1:1">
      <c r="A63" s="1" t="s">
        <v>60</v>
      </c>
    </row>
    <row r="64" spans="1:1">
      <c r="A64" s="1" t="s">
        <v>61</v>
      </c>
    </row>
    <row r="65" spans="1:1">
      <c r="A65" s="1" t="s">
        <v>62</v>
      </c>
    </row>
    <row r="66" spans="1:1">
      <c r="A66" s="1" t="s">
        <v>63</v>
      </c>
    </row>
    <row r="67" spans="1:1">
      <c r="A67" s="1" t="s">
        <v>64</v>
      </c>
    </row>
    <row r="68" spans="1:1">
      <c r="A68" s="1" t="s">
        <v>65</v>
      </c>
    </row>
    <row r="69" spans="1:1">
      <c r="A69" s="1" t="s">
        <v>66</v>
      </c>
    </row>
    <row r="70" spans="1:1">
      <c r="A70" s="1" t="s">
        <v>67</v>
      </c>
    </row>
    <row r="71" spans="1:1">
      <c r="A71" s="1" t="s">
        <v>68</v>
      </c>
    </row>
    <row r="72" spans="1:1">
      <c r="A72" s="1" t="s">
        <v>69</v>
      </c>
    </row>
    <row r="73" spans="1:1">
      <c r="A73" s="1" t="s">
        <v>69</v>
      </c>
    </row>
    <row r="76" spans="1:1">
      <c r="A76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1C10-27A7-45C0-B1AE-90544BB39281}">
  <sheetPr>
    <tabColor rgb="FF00B050"/>
  </sheetPr>
  <dimension ref="A1:V70"/>
  <sheetViews>
    <sheetView workbookViewId="0">
      <selection activeCell="A2" sqref="A2"/>
    </sheetView>
  </sheetViews>
  <sheetFormatPr defaultRowHeight="16.5"/>
  <cols>
    <col min="1" max="1" width="14.5" style="1" customWidth="1"/>
    <col min="2" max="2" width="34.75" customWidth="1"/>
    <col min="3" max="3" width="10.75" style="2" customWidth="1"/>
    <col min="4" max="4" width="13.375" style="3" bestFit="1" customWidth="1"/>
    <col min="5" max="5" width="9.5" style="2" bestFit="1" customWidth="1"/>
    <col min="6" max="6" width="13.375" style="3" bestFit="1" customWidth="1"/>
    <col min="7" max="7" width="9.5" bestFit="1" customWidth="1"/>
    <col min="8" max="8" width="6" bestFit="1" customWidth="1"/>
    <col min="9" max="9" width="2.5" bestFit="1" customWidth="1"/>
    <col min="10" max="10" width="3.5" bestFit="1" customWidth="1"/>
    <col min="11" max="11" width="9.5" bestFit="1" customWidth="1"/>
    <col min="12" max="12" width="13.875" bestFit="1" customWidth="1"/>
    <col min="13" max="13" width="3.5" bestFit="1" customWidth="1"/>
    <col min="14" max="14" width="13.875" bestFit="1" customWidth="1"/>
    <col min="15" max="15" width="3.5" bestFit="1" customWidth="1"/>
    <col min="16" max="16" width="9.5" style="2" bestFit="1" customWidth="1"/>
    <col min="17" max="17" width="13.375" style="3" bestFit="1" customWidth="1"/>
    <col min="18" max="18" width="9.5" bestFit="1" customWidth="1"/>
    <col min="19" max="19" width="3.5" bestFit="1" customWidth="1"/>
    <col min="20" max="20" width="40.625" bestFit="1" customWidth="1"/>
    <col min="21" max="21" width="23.875" bestFit="1" customWidth="1"/>
  </cols>
  <sheetData>
    <row r="1" spans="1:22" ht="33.75" customHeight="1">
      <c r="A1" s="113" t="s">
        <v>0</v>
      </c>
      <c r="B1" s="113"/>
    </row>
    <row r="2" spans="1:22" s="18" customFormat="1" ht="35.25" customHeight="1">
      <c r="A2" s="16" t="s">
        <v>70</v>
      </c>
      <c r="B2" s="17" t="s">
        <v>71</v>
      </c>
      <c r="C2" s="117" t="s">
        <v>72</v>
      </c>
      <c r="D2" s="118"/>
      <c r="E2" s="117" t="s">
        <v>73</v>
      </c>
      <c r="F2" s="118"/>
      <c r="G2" s="114" t="s">
        <v>74</v>
      </c>
      <c r="H2" s="115"/>
      <c r="I2" s="115"/>
      <c r="J2" s="116"/>
      <c r="K2" s="17" t="s">
        <v>75</v>
      </c>
      <c r="L2" s="114" t="s">
        <v>76</v>
      </c>
      <c r="M2" s="116"/>
      <c r="N2" s="114" t="s">
        <v>77</v>
      </c>
      <c r="O2" s="116"/>
      <c r="P2" s="117" t="s">
        <v>78</v>
      </c>
      <c r="Q2" s="118"/>
      <c r="R2" s="114" t="s">
        <v>79</v>
      </c>
      <c r="S2" s="116"/>
      <c r="T2" s="17" t="s">
        <v>80</v>
      </c>
      <c r="U2" s="17" t="s">
        <v>81</v>
      </c>
    </row>
    <row r="3" spans="1:22">
      <c r="A3" s="1" t="s">
        <v>82</v>
      </c>
      <c r="B3" t="s">
        <v>83</v>
      </c>
      <c r="C3" s="2">
        <v>43647</v>
      </c>
      <c r="D3" s="3">
        <v>0.40972222222222199</v>
      </c>
      <c r="E3" s="2">
        <v>43651</v>
      </c>
      <c r="F3" s="3">
        <v>0.49305555555555602</v>
      </c>
      <c r="G3">
        <v>8</v>
      </c>
      <c r="H3" t="s">
        <v>274</v>
      </c>
      <c r="I3">
        <v>1</v>
      </c>
      <c r="J3" t="s">
        <v>275</v>
      </c>
      <c r="K3">
        <v>12756</v>
      </c>
      <c r="L3">
        <v>5</v>
      </c>
      <c r="M3" t="s">
        <v>84</v>
      </c>
      <c r="N3">
        <v>4.5</v>
      </c>
      <c r="O3" t="s">
        <v>84</v>
      </c>
      <c r="P3" s="2">
        <v>43651</v>
      </c>
      <c r="Q3" s="3">
        <v>0.5625</v>
      </c>
      <c r="R3">
        <v>4.5</v>
      </c>
      <c r="S3" t="s">
        <v>84</v>
      </c>
      <c r="T3" t="s">
        <v>85</v>
      </c>
      <c r="U3" t="s">
        <v>86</v>
      </c>
    </row>
    <row r="4" spans="1:22">
      <c r="A4" s="1" t="s">
        <v>87</v>
      </c>
      <c r="B4" t="s">
        <v>88</v>
      </c>
      <c r="C4" s="2">
        <v>43648</v>
      </c>
      <c r="D4" s="3">
        <v>0.34027777777777801</v>
      </c>
      <c r="E4" s="2">
        <v>43648</v>
      </c>
      <c r="F4" s="3">
        <v>0.5</v>
      </c>
      <c r="G4">
        <v>3</v>
      </c>
      <c r="H4" t="s">
        <v>274</v>
      </c>
      <c r="I4">
        <v>1</v>
      </c>
      <c r="J4" t="s">
        <v>275</v>
      </c>
      <c r="K4">
        <v>8900</v>
      </c>
      <c r="L4">
        <v>0.5</v>
      </c>
      <c r="M4" t="s">
        <v>84</v>
      </c>
      <c r="N4">
        <v>0.5</v>
      </c>
      <c r="O4" t="s">
        <v>84</v>
      </c>
      <c r="P4" s="2">
        <v>43648</v>
      </c>
      <c r="Q4" s="3">
        <v>0.72222222222222199</v>
      </c>
      <c r="R4">
        <v>1</v>
      </c>
      <c r="S4" t="s">
        <v>84</v>
      </c>
      <c r="T4" t="s">
        <v>89</v>
      </c>
      <c r="U4" t="s">
        <v>90</v>
      </c>
    </row>
    <row r="5" spans="1:22">
      <c r="A5" s="1" t="s">
        <v>91</v>
      </c>
      <c r="B5" t="s">
        <v>92</v>
      </c>
      <c r="C5" s="2">
        <v>43648</v>
      </c>
      <c r="D5" s="3">
        <v>0.72222222222222199</v>
      </c>
      <c r="E5" s="2">
        <v>43654</v>
      </c>
      <c r="F5" s="3">
        <v>0.79166666666666696</v>
      </c>
      <c r="G5">
        <v>9</v>
      </c>
      <c r="H5" t="s">
        <v>274</v>
      </c>
      <c r="I5">
        <v>1</v>
      </c>
      <c r="J5" t="s">
        <v>275</v>
      </c>
      <c r="K5">
        <v>16820</v>
      </c>
      <c r="L5">
        <v>4</v>
      </c>
      <c r="M5" t="s">
        <v>84</v>
      </c>
      <c r="N5">
        <v>4</v>
      </c>
      <c r="O5" t="s">
        <v>84</v>
      </c>
      <c r="P5" s="2">
        <v>43655</v>
      </c>
      <c r="Q5" s="3">
        <v>0.36111111111111099</v>
      </c>
      <c r="R5">
        <v>4.5</v>
      </c>
      <c r="S5" t="s">
        <v>84</v>
      </c>
      <c r="T5" t="s">
        <v>93</v>
      </c>
      <c r="U5" t="s">
        <v>86</v>
      </c>
    </row>
    <row r="6" spans="1:22">
      <c r="A6" s="1" t="s">
        <v>94</v>
      </c>
      <c r="B6" t="s">
        <v>95</v>
      </c>
      <c r="C6" s="2">
        <v>43648</v>
      </c>
      <c r="D6" s="3">
        <v>0.74305555555555503</v>
      </c>
      <c r="E6" s="2">
        <v>43649</v>
      </c>
      <c r="F6" s="3">
        <v>0.41666666666666702</v>
      </c>
      <c r="G6">
        <v>4</v>
      </c>
      <c r="H6" t="s">
        <v>274</v>
      </c>
      <c r="I6">
        <v>1</v>
      </c>
      <c r="J6" t="s">
        <v>275</v>
      </c>
      <c r="K6">
        <v>2280</v>
      </c>
      <c r="L6">
        <v>1</v>
      </c>
      <c r="M6" t="s">
        <v>84</v>
      </c>
      <c r="N6">
        <v>0.5</v>
      </c>
      <c r="O6" t="s">
        <v>84</v>
      </c>
      <c r="P6" s="2">
        <v>43649</v>
      </c>
      <c r="Q6" s="3">
        <v>0.40625</v>
      </c>
      <c r="R6">
        <v>1</v>
      </c>
      <c r="S6" t="s">
        <v>84</v>
      </c>
      <c r="T6" t="s">
        <v>96</v>
      </c>
      <c r="U6" t="s">
        <v>97</v>
      </c>
    </row>
    <row r="7" spans="1:22">
      <c r="A7" s="1" t="s">
        <v>98</v>
      </c>
      <c r="B7" t="s">
        <v>99</v>
      </c>
      <c r="C7" s="2">
        <v>43648</v>
      </c>
      <c r="D7" s="3">
        <v>0.65972222222222199</v>
      </c>
      <c r="E7" s="2">
        <v>43650</v>
      </c>
      <c r="F7" s="3">
        <v>0.41666666666666702</v>
      </c>
      <c r="G7">
        <v>3.5</v>
      </c>
      <c r="H7" t="s">
        <v>274</v>
      </c>
      <c r="I7">
        <v>1</v>
      </c>
      <c r="J7" t="s">
        <v>275</v>
      </c>
      <c r="K7">
        <v>2372</v>
      </c>
      <c r="L7">
        <v>2</v>
      </c>
      <c r="M7" t="s">
        <v>84</v>
      </c>
      <c r="N7">
        <v>2</v>
      </c>
      <c r="O7" t="s">
        <v>84</v>
      </c>
      <c r="P7" s="2">
        <v>43651</v>
      </c>
      <c r="Q7" s="3">
        <v>0.375</v>
      </c>
      <c r="R7">
        <v>3</v>
      </c>
      <c r="S7" t="s">
        <v>84</v>
      </c>
      <c r="T7" t="s">
        <v>100</v>
      </c>
      <c r="U7" t="s">
        <v>97</v>
      </c>
    </row>
    <row r="8" spans="1:22">
      <c r="A8" s="1" t="s">
        <v>101</v>
      </c>
      <c r="B8" t="s">
        <v>102</v>
      </c>
      <c r="C8" s="2">
        <v>43649</v>
      </c>
      <c r="D8" s="3">
        <v>0.72569444444444497</v>
      </c>
      <c r="E8" s="2">
        <v>43651</v>
      </c>
      <c r="F8" s="3">
        <v>0.47916666666666702</v>
      </c>
      <c r="G8">
        <v>3</v>
      </c>
      <c r="H8" t="s">
        <v>274</v>
      </c>
      <c r="I8">
        <v>1</v>
      </c>
      <c r="J8" t="s">
        <v>275</v>
      </c>
      <c r="K8">
        <v>2352</v>
      </c>
      <c r="L8">
        <v>2</v>
      </c>
      <c r="M8" t="s">
        <v>84</v>
      </c>
      <c r="N8">
        <v>1.5</v>
      </c>
      <c r="O8" t="s">
        <v>84</v>
      </c>
      <c r="P8" s="2">
        <v>43651</v>
      </c>
      <c r="Q8" s="3">
        <v>0.5625</v>
      </c>
      <c r="R8">
        <v>1.5</v>
      </c>
      <c r="S8" t="s">
        <v>84</v>
      </c>
      <c r="T8" t="s">
        <v>103</v>
      </c>
      <c r="U8" t="s">
        <v>104</v>
      </c>
    </row>
    <row r="9" spans="1:22">
      <c r="A9" s="1" t="s">
        <v>105</v>
      </c>
      <c r="B9" t="s">
        <v>106</v>
      </c>
      <c r="C9" s="2">
        <v>43651</v>
      </c>
      <c r="D9" s="3">
        <v>0.43402777777777801</v>
      </c>
      <c r="E9" s="2">
        <v>43651</v>
      </c>
      <c r="F9" s="3">
        <v>0.60416666666666696</v>
      </c>
      <c r="G9">
        <v>1.5</v>
      </c>
      <c r="H9" t="s">
        <v>274</v>
      </c>
      <c r="I9">
        <v>1</v>
      </c>
      <c r="J9" t="s">
        <v>275</v>
      </c>
      <c r="K9">
        <v>1000</v>
      </c>
      <c r="L9">
        <v>0.5</v>
      </c>
      <c r="M9" t="s">
        <v>84</v>
      </c>
      <c r="N9">
        <v>0.5</v>
      </c>
      <c r="O9" t="s">
        <v>84</v>
      </c>
      <c r="P9" s="2">
        <v>43651</v>
      </c>
      <c r="Q9" s="3">
        <v>0.61111111111111105</v>
      </c>
      <c r="R9">
        <v>1</v>
      </c>
      <c r="S9" t="s">
        <v>84</v>
      </c>
      <c r="T9" t="s">
        <v>107</v>
      </c>
      <c r="U9" t="s">
        <v>90</v>
      </c>
    </row>
    <row r="10" spans="1:22">
      <c r="A10" s="1" t="s">
        <v>108</v>
      </c>
      <c r="B10" t="s">
        <v>109</v>
      </c>
      <c r="C10" s="2">
        <v>43651</v>
      </c>
      <c r="D10" s="3">
        <v>0.43402777777777801</v>
      </c>
      <c r="E10" s="2">
        <v>43651</v>
      </c>
      <c r="F10" s="3">
        <v>0.6875</v>
      </c>
      <c r="G10">
        <v>2</v>
      </c>
      <c r="H10" t="s">
        <v>274</v>
      </c>
      <c r="I10">
        <v>1</v>
      </c>
      <c r="J10" t="s">
        <v>275</v>
      </c>
      <c r="K10">
        <v>1000</v>
      </c>
      <c r="L10">
        <v>1</v>
      </c>
      <c r="M10" t="s">
        <v>84</v>
      </c>
      <c r="N10">
        <v>1</v>
      </c>
      <c r="O10" t="s">
        <v>84</v>
      </c>
      <c r="P10" s="2">
        <v>43651</v>
      </c>
      <c r="Q10" s="3">
        <v>0.71875</v>
      </c>
      <c r="R10">
        <v>1</v>
      </c>
      <c r="S10" t="s">
        <v>84</v>
      </c>
      <c r="T10" t="s">
        <v>110</v>
      </c>
      <c r="U10" t="s">
        <v>111</v>
      </c>
      <c r="V10" t="s">
        <v>90</v>
      </c>
    </row>
    <row r="11" spans="1:22">
      <c r="A11" s="1" t="s">
        <v>98</v>
      </c>
      <c r="B11" t="s">
        <v>99</v>
      </c>
      <c r="C11" s="2">
        <v>43651</v>
      </c>
      <c r="D11" s="3">
        <v>0.5625</v>
      </c>
      <c r="E11" s="2">
        <v>43654</v>
      </c>
      <c r="F11" s="3">
        <v>0.72222222222222199</v>
      </c>
      <c r="G11">
        <v>11</v>
      </c>
      <c r="H11" t="s">
        <v>274</v>
      </c>
      <c r="I11">
        <v>1</v>
      </c>
      <c r="J11" t="s">
        <v>275</v>
      </c>
      <c r="K11">
        <v>12694</v>
      </c>
      <c r="L11">
        <v>2</v>
      </c>
      <c r="M11" t="s">
        <v>84</v>
      </c>
      <c r="N11">
        <v>1.5</v>
      </c>
      <c r="O11" t="s">
        <v>84</v>
      </c>
      <c r="P11" s="2">
        <v>43654</v>
      </c>
      <c r="Q11" s="3">
        <v>0.72222222222222199</v>
      </c>
      <c r="R11">
        <v>1.5</v>
      </c>
      <c r="S11" t="s">
        <v>84</v>
      </c>
      <c r="T11" t="s">
        <v>112</v>
      </c>
      <c r="U11" t="s">
        <v>97</v>
      </c>
    </row>
    <row r="12" spans="1:22">
      <c r="A12" s="1" t="s">
        <v>113</v>
      </c>
      <c r="B12" t="s">
        <v>114</v>
      </c>
      <c r="C12" s="2">
        <v>43654</v>
      </c>
      <c r="D12" s="3">
        <v>0.375</v>
      </c>
      <c r="E12" s="2">
        <v>43654</v>
      </c>
      <c r="F12" s="3">
        <v>0.45833333333333298</v>
      </c>
      <c r="G12">
        <v>2</v>
      </c>
      <c r="H12" t="s">
        <v>274</v>
      </c>
      <c r="I12">
        <v>1</v>
      </c>
      <c r="J12" t="s">
        <v>275</v>
      </c>
      <c r="K12">
        <v>1000</v>
      </c>
      <c r="L12">
        <v>1</v>
      </c>
      <c r="M12" t="s">
        <v>84</v>
      </c>
      <c r="N12">
        <v>0.5</v>
      </c>
      <c r="O12" t="s">
        <v>84</v>
      </c>
      <c r="P12" s="2">
        <v>43654</v>
      </c>
      <c r="Q12" s="3">
        <v>0.47569444444444398</v>
      </c>
      <c r="R12">
        <v>0.5</v>
      </c>
      <c r="S12" t="s">
        <v>84</v>
      </c>
      <c r="T12" t="s">
        <v>115</v>
      </c>
      <c r="U12" t="s">
        <v>116</v>
      </c>
    </row>
    <row r="13" spans="1:22">
      <c r="A13" s="1" t="s">
        <v>117</v>
      </c>
      <c r="B13" t="s">
        <v>118</v>
      </c>
      <c r="C13" s="2">
        <v>43654</v>
      </c>
      <c r="D13" s="3">
        <v>0.75</v>
      </c>
      <c r="E13" s="2">
        <v>43664</v>
      </c>
      <c r="F13" s="3">
        <v>0.43402777777777801</v>
      </c>
      <c r="G13">
        <v>12</v>
      </c>
      <c r="H13" t="s">
        <v>274</v>
      </c>
      <c r="I13">
        <v>1</v>
      </c>
      <c r="J13" t="s">
        <v>275</v>
      </c>
      <c r="L13">
        <v>10</v>
      </c>
      <c r="M13" t="s">
        <v>84</v>
      </c>
      <c r="N13">
        <v>7.5</v>
      </c>
      <c r="O13" t="s">
        <v>84</v>
      </c>
      <c r="P13" s="2">
        <v>43664</v>
      </c>
      <c r="Q13" s="3">
        <v>0.68055555555555503</v>
      </c>
      <c r="R13">
        <v>8</v>
      </c>
      <c r="S13" t="s">
        <v>84</v>
      </c>
      <c r="T13" t="s">
        <v>119</v>
      </c>
      <c r="U13" t="s">
        <v>120</v>
      </c>
      <c r="V13" t="s">
        <v>97</v>
      </c>
    </row>
    <row r="14" spans="1:22">
      <c r="A14" s="1" t="s">
        <v>121</v>
      </c>
      <c r="B14" t="s">
        <v>122</v>
      </c>
      <c r="C14" s="2">
        <v>43655</v>
      </c>
      <c r="D14" s="3">
        <v>0.44444444444444398</v>
      </c>
      <c r="E14" s="2">
        <v>43655</v>
      </c>
      <c r="F14" s="3">
        <v>0.48611111111111099</v>
      </c>
      <c r="G14">
        <v>1</v>
      </c>
      <c r="H14" t="s">
        <v>274</v>
      </c>
      <c r="I14">
        <v>1</v>
      </c>
      <c r="J14" t="s">
        <v>275</v>
      </c>
      <c r="K14">
        <v>500</v>
      </c>
      <c r="L14">
        <v>0.5</v>
      </c>
      <c r="M14" t="s">
        <v>84</v>
      </c>
      <c r="N14">
        <v>0.5</v>
      </c>
      <c r="O14" t="s">
        <v>84</v>
      </c>
      <c r="P14" s="2">
        <v>43655</v>
      </c>
      <c r="Q14" s="3">
        <v>0.55208333333333304</v>
      </c>
      <c r="R14">
        <v>0.5</v>
      </c>
      <c r="S14" t="s">
        <v>84</v>
      </c>
      <c r="T14" t="s">
        <v>123</v>
      </c>
      <c r="U14" t="s">
        <v>124</v>
      </c>
    </row>
    <row r="15" spans="1:22">
      <c r="A15" s="1" t="s">
        <v>125</v>
      </c>
      <c r="B15" t="s">
        <v>126</v>
      </c>
      <c r="C15" s="2">
        <v>43655</v>
      </c>
      <c r="D15" s="3">
        <v>0.73611111111111105</v>
      </c>
      <c r="E15" s="2">
        <v>43655</v>
      </c>
      <c r="F15" s="3">
        <v>0.76388888888888895</v>
      </c>
      <c r="G15">
        <v>1</v>
      </c>
      <c r="H15" t="s">
        <v>274</v>
      </c>
      <c r="I15">
        <v>1</v>
      </c>
      <c r="J15" t="s">
        <v>275</v>
      </c>
      <c r="K15">
        <v>500</v>
      </c>
      <c r="L15">
        <v>0.5</v>
      </c>
      <c r="M15" t="s">
        <v>84</v>
      </c>
      <c r="N15">
        <v>0.5</v>
      </c>
      <c r="O15" t="s">
        <v>84</v>
      </c>
      <c r="P15" s="2">
        <v>43655</v>
      </c>
      <c r="Q15" s="3">
        <v>0.79166666666666696</v>
      </c>
      <c r="R15">
        <v>0.5</v>
      </c>
      <c r="S15" t="s">
        <v>84</v>
      </c>
      <c r="T15" t="s">
        <v>127</v>
      </c>
      <c r="U15" t="s">
        <v>90</v>
      </c>
    </row>
    <row r="16" spans="1:22">
      <c r="A16" s="1" t="s">
        <v>128</v>
      </c>
      <c r="B16" t="s">
        <v>129</v>
      </c>
      <c r="C16" s="2">
        <v>43655</v>
      </c>
      <c r="D16" s="3">
        <v>0.73611111111111105</v>
      </c>
      <c r="E16" s="2">
        <v>43662</v>
      </c>
      <c r="F16" s="3">
        <v>0.625</v>
      </c>
      <c r="G16">
        <v>4</v>
      </c>
      <c r="H16" t="s">
        <v>274</v>
      </c>
      <c r="I16">
        <v>1</v>
      </c>
      <c r="J16" t="s">
        <v>275</v>
      </c>
      <c r="K16">
        <v>3000</v>
      </c>
      <c r="L16">
        <v>5</v>
      </c>
      <c r="M16" t="s">
        <v>84</v>
      </c>
      <c r="N16">
        <v>5</v>
      </c>
      <c r="O16" t="s">
        <v>84</v>
      </c>
      <c r="P16" s="2">
        <v>43662</v>
      </c>
      <c r="Q16" s="3">
        <v>0.63194444444444398</v>
      </c>
      <c r="R16">
        <v>5</v>
      </c>
      <c r="S16" t="s">
        <v>84</v>
      </c>
      <c r="T16" t="s">
        <v>130</v>
      </c>
      <c r="U16" t="s">
        <v>131</v>
      </c>
      <c r="V16" t="s">
        <v>97</v>
      </c>
    </row>
    <row r="17" spans="1:22">
      <c r="A17" s="1" t="s">
        <v>121</v>
      </c>
      <c r="B17" t="s">
        <v>122</v>
      </c>
      <c r="C17" s="2">
        <v>43655</v>
      </c>
      <c r="D17" s="3">
        <v>0.75694444444444497</v>
      </c>
      <c r="E17" s="2">
        <v>43655</v>
      </c>
      <c r="F17" s="3">
        <v>0.79166666666666696</v>
      </c>
      <c r="G17">
        <v>1</v>
      </c>
      <c r="H17" t="s">
        <v>274</v>
      </c>
      <c r="I17">
        <v>1</v>
      </c>
      <c r="J17" t="s">
        <v>275</v>
      </c>
      <c r="K17">
        <v>500</v>
      </c>
      <c r="L17">
        <v>0.5</v>
      </c>
      <c r="M17" t="s">
        <v>84</v>
      </c>
      <c r="N17">
        <v>0.5</v>
      </c>
      <c r="O17" t="s">
        <v>84</v>
      </c>
      <c r="P17" s="2">
        <v>43655</v>
      </c>
      <c r="Q17" s="3">
        <v>0.79166666666666696</v>
      </c>
      <c r="R17">
        <v>0.5</v>
      </c>
      <c r="S17" t="s">
        <v>84</v>
      </c>
      <c r="T17" t="s">
        <v>132</v>
      </c>
      <c r="U17" t="s">
        <v>124</v>
      </c>
    </row>
    <row r="18" spans="1:22">
      <c r="A18" s="1" t="s">
        <v>133</v>
      </c>
      <c r="B18" t="s">
        <v>134</v>
      </c>
      <c r="C18" s="2">
        <v>43656</v>
      </c>
      <c r="D18" s="3">
        <v>0.54861111111111105</v>
      </c>
      <c r="E18" s="2">
        <v>43656</v>
      </c>
      <c r="F18" s="3">
        <v>0.59375</v>
      </c>
      <c r="G18">
        <v>1</v>
      </c>
      <c r="H18" t="s">
        <v>274</v>
      </c>
      <c r="I18">
        <v>1</v>
      </c>
      <c r="J18" t="s">
        <v>275</v>
      </c>
      <c r="K18">
        <v>500</v>
      </c>
      <c r="L18">
        <v>0.5</v>
      </c>
      <c r="M18" t="s">
        <v>84</v>
      </c>
      <c r="N18">
        <v>0.5</v>
      </c>
      <c r="O18" t="s">
        <v>84</v>
      </c>
      <c r="P18" s="2">
        <v>43656</v>
      </c>
      <c r="Q18" s="3">
        <v>0.59722222222222199</v>
      </c>
      <c r="R18">
        <v>0.5</v>
      </c>
      <c r="S18" t="s">
        <v>84</v>
      </c>
      <c r="T18" t="s">
        <v>135</v>
      </c>
      <c r="U18" t="s">
        <v>124</v>
      </c>
    </row>
    <row r="19" spans="1:22">
      <c r="A19" s="1" t="s">
        <v>133</v>
      </c>
      <c r="B19" t="s">
        <v>134</v>
      </c>
      <c r="C19" s="2">
        <v>43656</v>
      </c>
      <c r="D19" s="3">
        <v>0.74652777777777801</v>
      </c>
      <c r="E19" s="2">
        <v>43656</v>
      </c>
      <c r="F19" s="3">
        <v>0.79166666666666696</v>
      </c>
      <c r="G19">
        <v>1</v>
      </c>
      <c r="H19" t="s">
        <v>274</v>
      </c>
      <c r="I19">
        <v>1</v>
      </c>
      <c r="J19" t="s">
        <v>275</v>
      </c>
      <c r="K19">
        <v>500</v>
      </c>
      <c r="L19">
        <v>0.5</v>
      </c>
      <c r="M19" t="s">
        <v>84</v>
      </c>
      <c r="N19">
        <v>0.5</v>
      </c>
      <c r="O19" t="s">
        <v>84</v>
      </c>
      <c r="P19" s="2">
        <v>43656</v>
      </c>
      <c r="Q19" s="3">
        <v>0.79861111111111105</v>
      </c>
      <c r="R19">
        <v>0.5</v>
      </c>
      <c r="S19" t="s">
        <v>84</v>
      </c>
      <c r="T19" t="s">
        <v>136</v>
      </c>
      <c r="U19" t="s">
        <v>124</v>
      </c>
    </row>
    <row r="20" spans="1:22">
      <c r="A20" s="1" t="s">
        <v>125</v>
      </c>
      <c r="B20" t="s">
        <v>126</v>
      </c>
      <c r="C20" s="2">
        <v>43657</v>
      </c>
      <c r="D20" s="3">
        <v>0.34375</v>
      </c>
      <c r="E20" s="2">
        <v>43657</v>
      </c>
      <c r="F20" s="3">
        <v>0.41666666666666702</v>
      </c>
      <c r="G20">
        <v>3</v>
      </c>
      <c r="H20" t="s">
        <v>274</v>
      </c>
      <c r="I20">
        <v>1</v>
      </c>
      <c r="J20" t="s">
        <v>275</v>
      </c>
      <c r="K20">
        <v>2940</v>
      </c>
      <c r="L20">
        <v>0.5</v>
      </c>
      <c r="M20" t="s">
        <v>84</v>
      </c>
      <c r="N20">
        <v>0.5</v>
      </c>
      <c r="O20" t="s">
        <v>84</v>
      </c>
      <c r="P20" s="2">
        <v>43657</v>
      </c>
      <c r="Q20" s="3">
        <v>0.42013888888888901</v>
      </c>
      <c r="R20">
        <v>0.5</v>
      </c>
      <c r="S20" t="s">
        <v>84</v>
      </c>
      <c r="T20" t="s">
        <v>137</v>
      </c>
      <c r="U20" t="s">
        <v>138</v>
      </c>
    </row>
    <row r="21" spans="1:22">
      <c r="A21" s="1" t="s">
        <v>139</v>
      </c>
      <c r="B21" t="s">
        <v>140</v>
      </c>
      <c r="C21" s="2">
        <v>43657</v>
      </c>
      <c r="D21" s="3">
        <v>0.36458333333333298</v>
      </c>
      <c r="E21" s="2">
        <v>43662</v>
      </c>
      <c r="F21" s="3">
        <v>0.47916666666666702</v>
      </c>
      <c r="G21">
        <v>4</v>
      </c>
      <c r="H21" t="s">
        <v>274</v>
      </c>
      <c r="I21">
        <v>1</v>
      </c>
      <c r="J21" t="s">
        <v>275</v>
      </c>
      <c r="K21">
        <v>2725</v>
      </c>
      <c r="L21">
        <v>4</v>
      </c>
      <c r="M21" t="s">
        <v>84</v>
      </c>
      <c r="N21">
        <v>3.5</v>
      </c>
      <c r="O21" t="s">
        <v>84</v>
      </c>
      <c r="P21" s="2">
        <v>43662</v>
      </c>
      <c r="Q21" s="3">
        <v>0.56944444444444398</v>
      </c>
      <c r="R21">
        <v>3.5</v>
      </c>
      <c r="S21" t="s">
        <v>84</v>
      </c>
      <c r="T21" t="s">
        <v>141</v>
      </c>
      <c r="U21" t="s">
        <v>138</v>
      </c>
    </row>
    <row r="22" spans="1:22">
      <c r="A22" s="1" t="s">
        <v>142</v>
      </c>
      <c r="B22" t="s">
        <v>143</v>
      </c>
      <c r="C22" s="2">
        <v>43657</v>
      </c>
      <c r="D22" s="3">
        <v>0.55902777777777801</v>
      </c>
      <c r="E22" s="2">
        <v>43664</v>
      </c>
      <c r="F22" s="3">
        <v>0.39583333333333298</v>
      </c>
      <c r="G22">
        <v>11</v>
      </c>
      <c r="H22" t="s">
        <v>274</v>
      </c>
      <c r="I22">
        <v>1</v>
      </c>
      <c r="J22" t="s">
        <v>275</v>
      </c>
      <c r="K22">
        <v>15356</v>
      </c>
      <c r="L22">
        <v>7</v>
      </c>
      <c r="M22" t="s">
        <v>84</v>
      </c>
      <c r="N22">
        <v>5</v>
      </c>
      <c r="O22" t="s">
        <v>84</v>
      </c>
      <c r="P22" s="2">
        <v>43664</v>
      </c>
      <c r="Q22" s="3">
        <v>0.68055555555555503</v>
      </c>
      <c r="R22">
        <v>5.5</v>
      </c>
      <c r="S22" t="s">
        <v>84</v>
      </c>
      <c r="T22">
        <v>1</v>
      </c>
      <c r="U22" t="s">
        <v>144</v>
      </c>
      <c r="V22" t="s">
        <v>97</v>
      </c>
    </row>
    <row r="23" spans="1:22">
      <c r="A23" s="1" t="s">
        <v>145</v>
      </c>
      <c r="B23" t="s">
        <v>146</v>
      </c>
      <c r="C23" s="2">
        <v>43657</v>
      </c>
      <c r="D23" s="3">
        <v>0.65277777777777801</v>
      </c>
      <c r="E23" s="2">
        <v>43658</v>
      </c>
      <c r="F23" s="3">
        <v>0.66666666666666696</v>
      </c>
      <c r="G23">
        <v>3</v>
      </c>
      <c r="H23" t="s">
        <v>274</v>
      </c>
      <c r="I23">
        <v>1</v>
      </c>
      <c r="J23" t="s">
        <v>275</v>
      </c>
      <c r="K23">
        <v>6500</v>
      </c>
      <c r="L23">
        <v>2</v>
      </c>
      <c r="M23" t="s">
        <v>84</v>
      </c>
      <c r="N23">
        <v>1.5</v>
      </c>
      <c r="O23" t="s">
        <v>84</v>
      </c>
      <c r="P23" s="2">
        <v>43658</v>
      </c>
      <c r="Q23" s="3">
        <v>0.73611111111111105</v>
      </c>
      <c r="R23">
        <v>1.5</v>
      </c>
      <c r="S23" t="s">
        <v>84</v>
      </c>
      <c r="T23" t="s">
        <v>147</v>
      </c>
      <c r="U23" t="s">
        <v>148</v>
      </c>
    </row>
    <row r="24" spans="1:22">
      <c r="A24" s="1" t="s">
        <v>149</v>
      </c>
      <c r="B24" t="s">
        <v>150</v>
      </c>
      <c r="C24" s="2">
        <v>43658</v>
      </c>
      <c r="D24" s="3">
        <v>0.44097222222222199</v>
      </c>
      <c r="E24" s="2">
        <v>43662</v>
      </c>
      <c r="F24" s="3">
        <v>0.46527777777777801</v>
      </c>
      <c r="G24">
        <v>8</v>
      </c>
      <c r="H24" t="s">
        <v>274</v>
      </c>
      <c r="I24">
        <v>1</v>
      </c>
      <c r="J24" t="s">
        <v>275</v>
      </c>
      <c r="K24">
        <v>4000</v>
      </c>
      <c r="L24">
        <v>3</v>
      </c>
      <c r="M24" t="s">
        <v>84</v>
      </c>
      <c r="N24">
        <v>2.5</v>
      </c>
      <c r="O24" t="s">
        <v>84</v>
      </c>
      <c r="P24" s="2">
        <v>43662</v>
      </c>
      <c r="Q24" s="3">
        <v>0.56944444444444398</v>
      </c>
      <c r="R24">
        <v>3</v>
      </c>
      <c r="S24" t="s">
        <v>84</v>
      </c>
      <c r="T24" t="s">
        <v>151</v>
      </c>
      <c r="U24" t="s">
        <v>90</v>
      </c>
    </row>
    <row r="25" spans="1:22">
      <c r="A25" s="1" t="s">
        <v>152</v>
      </c>
      <c r="B25" t="s">
        <v>153</v>
      </c>
      <c r="C25" s="2">
        <v>43661</v>
      </c>
      <c r="D25" s="3">
        <v>0.34722222222222199</v>
      </c>
      <c r="E25" s="2">
        <v>43663</v>
      </c>
      <c r="F25" s="3">
        <v>0.61805555555555602</v>
      </c>
      <c r="G25">
        <v>4</v>
      </c>
      <c r="H25" t="s">
        <v>274</v>
      </c>
      <c r="I25">
        <v>1</v>
      </c>
      <c r="J25" t="s">
        <v>275</v>
      </c>
      <c r="K25">
        <v>2828</v>
      </c>
      <c r="L25">
        <v>3</v>
      </c>
      <c r="M25" t="s">
        <v>84</v>
      </c>
      <c r="N25">
        <v>3</v>
      </c>
      <c r="O25" t="s">
        <v>84</v>
      </c>
      <c r="P25" s="2">
        <v>43663</v>
      </c>
      <c r="Q25" s="3">
        <v>0.61805555555555602</v>
      </c>
      <c r="R25">
        <v>3</v>
      </c>
      <c r="S25" t="s">
        <v>84</v>
      </c>
      <c r="T25" t="s">
        <v>154</v>
      </c>
      <c r="U25" t="s">
        <v>155</v>
      </c>
    </row>
    <row r="26" spans="1:22">
      <c r="A26" s="1" t="s">
        <v>98</v>
      </c>
      <c r="B26" t="s">
        <v>99</v>
      </c>
      <c r="C26" s="2">
        <v>43661</v>
      </c>
      <c r="D26" s="3">
        <v>0.375</v>
      </c>
      <c r="E26" s="2">
        <v>43661</v>
      </c>
      <c r="F26" s="3">
        <v>0.62847222222222199</v>
      </c>
      <c r="G26">
        <v>6</v>
      </c>
      <c r="H26" t="s">
        <v>274</v>
      </c>
      <c r="I26">
        <v>2</v>
      </c>
      <c r="J26" t="s">
        <v>275</v>
      </c>
      <c r="K26">
        <v>3000</v>
      </c>
      <c r="L26">
        <v>1</v>
      </c>
      <c r="M26" t="s">
        <v>84</v>
      </c>
      <c r="N26">
        <v>1</v>
      </c>
      <c r="O26" t="s">
        <v>84</v>
      </c>
      <c r="P26" s="2">
        <v>43661</v>
      </c>
      <c r="Q26" s="3">
        <v>0.64930555555555602</v>
      </c>
      <c r="R26">
        <v>1</v>
      </c>
      <c r="S26" t="s">
        <v>84</v>
      </c>
      <c r="T26" t="s">
        <v>156</v>
      </c>
      <c r="U26" t="s">
        <v>157</v>
      </c>
    </row>
    <row r="27" spans="1:22">
      <c r="A27" s="1" t="s">
        <v>158</v>
      </c>
      <c r="B27" t="s">
        <v>159</v>
      </c>
      <c r="C27" s="2">
        <v>43661</v>
      </c>
      <c r="D27" s="3">
        <v>0.375</v>
      </c>
      <c r="E27" s="2">
        <v>43662</v>
      </c>
      <c r="F27" s="3">
        <v>0.6875</v>
      </c>
      <c r="G27">
        <v>4</v>
      </c>
      <c r="H27" t="s">
        <v>274</v>
      </c>
      <c r="I27">
        <v>1</v>
      </c>
      <c r="J27" t="s">
        <v>275</v>
      </c>
      <c r="K27">
        <v>2800</v>
      </c>
      <c r="L27">
        <v>2</v>
      </c>
      <c r="M27" t="s">
        <v>84</v>
      </c>
      <c r="N27">
        <v>2</v>
      </c>
      <c r="O27" t="s">
        <v>84</v>
      </c>
      <c r="P27" s="2">
        <v>43662</v>
      </c>
      <c r="Q27" s="3">
        <v>0.6875</v>
      </c>
      <c r="R27">
        <v>2</v>
      </c>
      <c r="S27" t="s">
        <v>84</v>
      </c>
      <c r="T27" t="s">
        <v>160</v>
      </c>
      <c r="U27" t="s">
        <v>138</v>
      </c>
    </row>
    <row r="28" spans="1:22">
      <c r="A28" s="1" t="s">
        <v>161</v>
      </c>
      <c r="B28" t="s">
        <v>162</v>
      </c>
      <c r="C28" s="2">
        <v>43661</v>
      </c>
      <c r="D28" s="3">
        <v>0.45486111111111099</v>
      </c>
      <c r="E28" s="2">
        <v>43664</v>
      </c>
      <c r="F28" s="3">
        <v>0.58333333333333304</v>
      </c>
      <c r="G28">
        <v>7</v>
      </c>
      <c r="H28" t="s">
        <v>274</v>
      </c>
      <c r="I28">
        <v>1</v>
      </c>
      <c r="J28" t="s">
        <v>275</v>
      </c>
      <c r="K28">
        <v>7500</v>
      </c>
      <c r="L28">
        <v>4</v>
      </c>
      <c r="M28" t="s">
        <v>84</v>
      </c>
      <c r="N28">
        <v>4</v>
      </c>
      <c r="O28" t="s">
        <v>84</v>
      </c>
      <c r="P28" s="2">
        <v>43664</v>
      </c>
      <c r="Q28" s="3">
        <v>0.68055555555555503</v>
      </c>
      <c r="R28">
        <v>4</v>
      </c>
      <c r="S28" t="s">
        <v>84</v>
      </c>
      <c r="T28" t="s">
        <v>163</v>
      </c>
      <c r="U28" t="s">
        <v>164</v>
      </c>
      <c r="V28" t="s">
        <v>165</v>
      </c>
    </row>
    <row r="29" spans="1:22">
      <c r="A29" s="1" t="s">
        <v>121</v>
      </c>
      <c r="B29" t="s">
        <v>122</v>
      </c>
      <c r="C29" s="2">
        <v>43661</v>
      </c>
      <c r="D29" s="3">
        <v>0.64930555555555602</v>
      </c>
      <c r="E29" s="2">
        <v>43661</v>
      </c>
      <c r="F29" s="3">
        <v>0.67222222222222205</v>
      </c>
      <c r="G29">
        <v>1</v>
      </c>
      <c r="H29" t="s">
        <v>274</v>
      </c>
      <c r="I29">
        <v>1</v>
      </c>
      <c r="J29" t="s">
        <v>275</v>
      </c>
      <c r="K29">
        <v>500</v>
      </c>
      <c r="L29">
        <v>0.5</v>
      </c>
      <c r="M29" t="s">
        <v>84</v>
      </c>
      <c r="N29">
        <v>0.5</v>
      </c>
      <c r="O29" t="s">
        <v>84</v>
      </c>
      <c r="P29" s="2">
        <v>43661</v>
      </c>
      <c r="Q29" s="3">
        <v>0.75694444444444497</v>
      </c>
      <c r="R29">
        <v>0.5</v>
      </c>
      <c r="S29" t="s">
        <v>84</v>
      </c>
      <c r="T29" t="s">
        <v>166</v>
      </c>
      <c r="U29" t="s">
        <v>124</v>
      </c>
    </row>
    <row r="30" spans="1:22">
      <c r="A30" s="1" t="s">
        <v>167</v>
      </c>
      <c r="B30" t="s">
        <v>168</v>
      </c>
      <c r="C30" s="2">
        <v>43662</v>
      </c>
      <c r="D30" s="3">
        <v>0.35763888888888901</v>
      </c>
      <c r="E30" s="2">
        <v>43662</v>
      </c>
      <c r="F30" s="3">
        <v>0.67361111111111105</v>
      </c>
      <c r="G30">
        <v>1</v>
      </c>
      <c r="H30" t="s">
        <v>274</v>
      </c>
      <c r="I30">
        <v>1</v>
      </c>
      <c r="J30" t="s">
        <v>275</v>
      </c>
      <c r="K30">
        <v>3200</v>
      </c>
      <c r="L30">
        <v>1</v>
      </c>
      <c r="M30" t="s">
        <v>84</v>
      </c>
      <c r="N30">
        <v>1</v>
      </c>
      <c r="O30" t="s">
        <v>84</v>
      </c>
      <c r="P30" s="2">
        <v>43662</v>
      </c>
      <c r="Q30" s="3">
        <v>0.67361111111111105</v>
      </c>
      <c r="R30">
        <v>1</v>
      </c>
      <c r="S30" t="s">
        <v>84</v>
      </c>
      <c r="T30" t="s">
        <v>169</v>
      </c>
      <c r="U30" t="s">
        <v>170</v>
      </c>
      <c r="V30" t="s">
        <v>171</v>
      </c>
    </row>
    <row r="31" spans="1:22">
      <c r="A31" s="1" t="s">
        <v>172</v>
      </c>
      <c r="B31" t="s">
        <v>173</v>
      </c>
      <c r="C31" s="2">
        <v>43662</v>
      </c>
      <c r="D31" s="3">
        <v>0.63194444444444398</v>
      </c>
      <c r="E31" s="2">
        <v>43668</v>
      </c>
      <c r="F31" s="3">
        <v>0.66666666666666696</v>
      </c>
      <c r="G31">
        <v>2</v>
      </c>
      <c r="H31" t="s">
        <v>274</v>
      </c>
      <c r="I31">
        <v>1</v>
      </c>
      <c r="J31" t="s">
        <v>275</v>
      </c>
      <c r="K31">
        <v>10600</v>
      </c>
      <c r="L31">
        <v>5</v>
      </c>
      <c r="M31" t="s">
        <v>84</v>
      </c>
      <c r="N31">
        <v>4.5</v>
      </c>
      <c r="O31" t="s">
        <v>84</v>
      </c>
      <c r="P31" s="2">
        <v>43668</v>
      </c>
      <c r="Q31" s="3">
        <v>0.76041666666666696</v>
      </c>
      <c r="R31">
        <v>4.5</v>
      </c>
      <c r="S31" t="s">
        <v>84</v>
      </c>
      <c r="T31" t="s">
        <v>174</v>
      </c>
      <c r="U31" t="s">
        <v>165</v>
      </c>
    </row>
    <row r="32" spans="1:22">
      <c r="A32" s="1" t="s">
        <v>175</v>
      </c>
      <c r="B32" t="s">
        <v>176</v>
      </c>
      <c r="C32" s="2">
        <v>43663</v>
      </c>
      <c r="D32" s="3">
        <v>0.34027777777777801</v>
      </c>
      <c r="E32" s="2">
        <v>43663</v>
      </c>
      <c r="F32" s="3">
        <v>0.41666666666666702</v>
      </c>
      <c r="G32">
        <v>2</v>
      </c>
      <c r="H32" t="s">
        <v>274</v>
      </c>
      <c r="I32">
        <v>1</v>
      </c>
      <c r="J32" t="s">
        <v>275</v>
      </c>
      <c r="K32">
        <v>1000</v>
      </c>
      <c r="L32">
        <v>0.5</v>
      </c>
      <c r="M32" t="s">
        <v>84</v>
      </c>
      <c r="N32">
        <v>0.5</v>
      </c>
      <c r="O32" t="s">
        <v>84</v>
      </c>
      <c r="P32" s="2">
        <v>43663</v>
      </c>
      <c r="Q32" s="3">
        <v>0.41666666666666702</v>
      </c>
      <c r="R32">
        <v>0.5</v>
      </c>
      <c r="S32" t="s">
        <v>84</v>
      </c>
      <c r="T32" t="s">
        <v>177</v>
      </c>
      <c r="U32" t="s">
        <v>90</v>
      </c>
    </row>
    <row r="33" spans="1:22">
      <c r="A33" s="1" t="s">
        <v>178</v>
      </c>
      <c r="B33" t="s">
        <v>179</v>
      </c>
      <c r="C33" s="2">
        <v>43663</v>
      </c>
      <c r="D33" s="3">
        <v>0.39930555555555602</v>
      </c>
      <c r="E33" s="2">
        <v>43669</v>
      </c>
      <c r="F33" s="3">
        <v>0.41666666666666702</v>
      </c>
      <c r="G33">
        <v>9</v>
      </c>
      <c r="H33" t="s">
        <v>274</v>
      </c>
      <c r="I33">
        <v>1</v>
      </c>
      <c r="J33" t="s">
        <v>275</v>
      </c>
      <c r="K33">
        <v>8278</v>
      </c>
      <c r="L33">
        <v>5</v>
      </c>
      <c r="M33" t="s">
        <v>84</v>
      </c>
      <c r="N33">
        <v>4.5</v>
      </c>
      <c r="O33" t="s">
        <v>84</v>
      </c>
      <c r="P33" s="2">
        <v>43669</v>
      </c>
      <c r="Q33" s="3">
        <v>0.45833333333333298</v>
      </c>
      <c r="R33">
        <v>4.5</v>
      </c>
      <c r="S33" t="s">
        <v>84</v>
      </c>
      <c r="T33" t="s">
        <v>180</v>
      </c>
      <c r="U33" t="s">
        <v>104</v>
      </c>
    </row>
    <row r="34" spans="1:22">
      <c r="A34" s="1" t="s">
        <v>158</v>
      </c>
      <c r="B34" t="s">
        <v>159</v>
      </c>
      <c r="C34" s="2">
        <v>43663</v>
      </c>
      <c r="D34" s="3">
        <v>0.42361111111111099</v>
      </c>
      <c r="E34" s="2">
        <v>43663</v>
      </c>
      <c r="F34" s="3">
        <v>0.5625</v>
      </c>
      <c r="G34">
        <v>2</v>
      </c>
      <c r="H34" t="s">
        <v>274</v>
      </c>
      <c r="I34">
        <v>1</v>
      </c>
      <c r="J34" t="s">
        <v>275</v>
      </c>
      <c r="K34">
        <v>1000</v>
      </c>
      <c r="L34">
        <v>1</v>
      </c>
      <c r="M34" t="s">
        <v>84</v>
      </c>
      <c r="N34">
        <v>0.5</v>
      </c>
      <c r="O34" t="s">
        <v>84</v>
      </c>
      <c r="P34" s="2">
        <v>43663</v>
      </c>
      <c r="Q34" s="3">
        <v>0.46180555555555602</v>
      </c>
      <c r="R34">
        <v>0.5</v>
      </c>
      <c r="S34" t="s">
        <v>84</v>
      </c>
      <c r="T34" t="s">
        <v>181</v>
      </c>
      <c r="U34" t="s">
        <v>138</v>
      </c>
    </row>
    <row r="35" spans="1:22">
      <c r="A35" s="1" t="s">
        <v>182</v>
      </c>
      <c r="B35" t="s">
        <v>183</v>
      </c>
      <c r="C35" s="2">
        <v>43663</v>
      </c>
      <c r="D35" s="3">
        <v>0.46180555555555602</v>
      </c>
      <c r="E35" s="2">
        <v>43671</v>
      </c>
      <c r="F35" s="3">
        <v>0.66666666666666696</v>
      </c>
      <c r="G35">
        <v>10</v>
      </c>
      <c r="H35" t="s">
        <v>274</v>
      </c>
      <c r="I35">
        <v>1</v>
      </c>
      <c r="J35" t="s">
        <v>275</v>
      </c>
      <c r="K35">
        <v>12650</v>
      </c>
      <c r="L35">
        <v>7</v>
      </c>
      <c r="M35" t="s">
        <v>84</v>
      </c>
      <c r="N35">
        <v>7</v>
      </c>
      <c r="O35" t="s">
        <v>84</v>
      </c>
      <c r="P35" s="2">
        <v>43671</v>
      </c>
      <c r="Q35" s="3">
        <v>0.6875</v>
      </c>
      <c r="R35">
        <v>7</v>
      </c>
      <c r="S35" t="s">
        <v>84</v>
      </c>
      <c r="T35" t="s">
        <v>184</v>
      </c>
      <c r="U35" t="s">
        <v>104</v>
      </c>
    </row>
    <row r="36" spans="1:22">
      <c r="A36" s="1" t="s">
        <v>185</v>
      </c>
      <c r="B36" t="s">
        <v>186</v>
      </c>
      <c r="C36" s="2">
        <v>43663</v>
      </c>
      <c r="D36" s="3">
        <v>0.46180555555555602</v>
      </c>
      <c r="E36" s="2">
        <v>43663</v>
      </c>
      <c r="F36" s="3">
        <v>0.5</v>
      </c>
      <c r="G36">
        <v>1</v>
      </c>
      <c r="H36" t="s">
        <v>274</v>
      </c>
      <c r="I36">
        <v>1</v>
      </c>
      <c r="J36" t="s">
        <v>275</v>
      </c>
      <c r="K36">
        <v>500</v>
      </c>
      <c r="L36">
        <v>0.5</v>
      </c>
      <c r="M36" t="s">
        <v>84</v>
      </c>
      <c r="N36">
        <v>0.5</v>
      </c>
      <c r="O36" t="s">
        <v>84</v>
      </c>
      <c r="P36" s="2">
        <v>43663</v>
      </c>
      <c r="Q36" s="3">
        <v>0.54166666666666696</v>
      </c>
      <c r="R36">
        <v>0.5</v>
      </c>
      <c r="S36" t="s">
        <v>84</v>
      </c>
      <c r="T36" t="s">
        <v>187</v>
      </c>
      <c r="U36" t="s">
        <v>90</v>
      </c>
    </row>
    <row r="37" spans="1:22">
      <c r="A37" s="1" t="s">
        <v>145</v>
      </c>
      <c r="B37" t="s">
        <v>146</v>
      </c>
      <c r="C37" s="2">
        <v>43663</v>
      </c>
      <c r="D37" s="3">
        <v>0.54861111111111105</v>
      </c>
      <c r="E37" s="2">
        <v>43664</v>
      </c>
      <c r="F37" s="3">
        <v>0.63888888888888895</v>
      </c>
      <c r="G37">
        <v>3</v>
      </c>
      <c r="H37" t="s">
        <v>274</v>
      </c>
      <c r="I37">
        <v>1</v>
      </c>
      <c r="J37" t="s">
        <v>275</v>
      </c>
      <c r="K37">
        <v>6500</v>
      </c>
      <c r="L37">
        <v>2</v>
      </c>
      <c r="M37" t="s">
        <v>84</v>
      </c>
      <c r="N37">
        <v>1.5</v>
      </c>
      <c r="O37" t="s">
        <v>84</v>
      </c>
      <c r="P37" s="2">
        <v>43664</v>
      </c>
      <c r="Q37" s="3">
        <v>0.68055555555555503</v>
      </c>
      <c r="R37">
        <v>1.5</v>
      </c>
      <c r="S37" t="s">
        <v>84</v>
      </c>
      <c r="T37" t="s">
        <v>188</v>
      </c>
      <c r="U37" t="s">
        <v>189</v>
      </c>
    </row>
    <row r="38" spans="1:22">
      <c r="A38" s="1" t="s">
        <v>128</v>
      </c>
      <c r="B38" t="s">
        <v>129</v>
      </c>
      <c r="C38" s="2">
        <v>43664</v>
      </c>
      <c r="D38" s="3">
        <v>0.63888888888888895</v>
      </c>
      <c r="E38" s="2">
        <v>43668</v>
      </c>
      <c r="F38" s="3">
        <v>0.5</v>
      </c>
      <c r="G38">
        <v>6</v>
      </c>
      <c r="H38" t="s">
        <v>274</v>
      </c>
      <c r="I38">
        <v>1</v>
      </c>
      <c r="J38" t="s">
        <v>275</v>
      </c>
      <c r="K38">
        <v>6740</v>
      </c>
      <c r="L38">
        <v>3</v>
      </c>
      <c r="M38" t="s">
        <v>84</v>
      </c>
      <c r="N38">
        <v>2</v>
      </c>
      <c r="O38" t="s">
        <v>84</v>
      </c>
      <c r="P38" s="2">
        <v>43668</v>
      </c>
      <c r="Q38" s="3">
        <v>0.63888888888888895</v>
      </c>
      <c r="R38">
        <v>2.5</v>
      </c>
      <c r="S38" t="s">
        <v>84</v>
      </c>
      <c r="T38" t="s">
        <v>190</v>
      </c>
      <c r="U38" t="s">
        <v>165</v>
      </c>
    </row>
    <row r="39" spans="1:22">
      <c r="A39" s="1" t="s">
        <v>185</v>
      </c>
      <c r="B39" t="s">
        <v>186</v>
      </c>
      <c r="C39" s="2">
        <v>43665</v>
      </c>
      <c r="D39" s="3">
        <v>0.35069444444444398</v>
      </c>
      <c r="E39" s="2">
        <v>43665</v>
      </c>
      <c r="F39" s="3">
        <v>0.41666666666666702</v>
      </c>
      <c r="G39">
        <v>1.5</v>
      </c>
      <c r="H39" t="s">
        <v>274</v>
      </c>
      <c r="I39">
        <v>1</v>
      </c>
      <c r="J39" t="s">
        <v>275</v>
      </c>
      <c r="K39">
        <v>1000</v>
      </c>
      <c r="L39">
        <v>0.5</v>
      </c>
      <c r="M39" t="s">
        <v>84</v>
      </c>
      <c r="N39">
        <v>0.5</v>
      </c>
      <c r="O39" t="s">
        <v>84</v>
      </c>
      <c r="P39" s="2">
        <v>43665</v>
      </c>
      <c r="Q39" s="3">
        <v>0.41666666666666702</v>
      </c>
      <c r="R39">
        <v>0.5</v>
      </c>
      <c r="S39" t="s">
        <v>84</v>
      </c>
      <c r="T39" t="s">
        <v>191</v>
      </c>
      <c r="U39" t="s">
        <v>90</v>
      </c>
    </row>
    <row r="40" spans="1:22">
      <c r="A40" s="1" t="s">
        <v>192</v>
      </c>
      <c r="B40" t="s">
        <v>193</v>
      </c>
      <c r="C40" s="2">
        <v>43665</v>
      </c>
      <c r="D40" s="3">
        <v>0.35069444444444398</v>
      </c>
      <c r="E40" s="2">
        <v>43670</v>
      </c>
      <c r="F40" s="3">
        <v>0.625</v>
      </c>
      <c r="G40">
        <v>9</v>
      </c>
      <c r="H40" t="s">
        <v>274</v>
      </c>
      <c r="I40">
        <v>1</v>
      </c>
      <c r="J40" t="s">
        <v>275</v>
      </c>
      <c r="K40">
        <v>8363</v>
      </c>
      <c r="L40">
        <v>4</v>
      </c>
      <c r="M40" t="s">
        <v>84</v>
      </c>
      <c r="N40">
        <v>4</v>
      </c>
      <c r="O40" t="s">
        <v>84</v>
      </c>
      <c r="P40" s="2">
        <v>43670</v>
      </c>
      <c r="Q40" s="3">
        <v>0.65277777777777801</v>
      </c>
      <c r="R40">
        <v>4</v>
      </c>
      <c r="S40" t="s">
        <v>84</v>
      </c>
      <c r="T40" t="s">
        <v>194</v>
      </c>
      <c r="U40" t="s">
        <v>195</v>
      </c>
      <c r="V40" t="s">
        <v>196</v>
      </c>
    </row>
    <row r="41" spans="1:22">
      <c r="A41" s="1" t="s">
        <v>197</v>
      </c>
      <c r="B41" t="s">
        <v>198</v>
      </c>
      <c r="C41" s="2">
        <v>43665</v>
      </c>
      <c r="D41" s="3">
        <v>0.46875</v>
      </c>
      <c r="E41" s="2">
        <v>43671</v>
      </c>
      <c r="F41" s="3">
        <v>0.61111111111111105</v>
      </c>
      <c r="G41">
        <v>4</v>
      </c>
      <c r="H41" t="s">
        <v>274</v>
      </c>
      <c r="I41">
        <v>1</v>
      </c>
      <c r="J41" t="s">
        <v>275</v>
      </c>
      <c r="K41">
        <v>3400</v>
      </c>
      <c r="L41">
        <v>5</v>
      </c>
      <c r="M41" t="s">
        <v>84</v>
      </c>
      <c r="N41">
        <v>5</v>
      </c>
      <c r="O41" t="s">
        <v>84</v>
      </c>
      <c r="P41" s="2">
        <v>43671</v>
      </c>
      <c r="Q41" s="3">
        <v>0.6875</v>
      </c>
      <c r="R41">
        <v>5</v>
      </c>
      <c r="S41" t="s">
        <v>84</v>
      </c>
      <c r="T41" t="s">
        <v>199</v>
      </c>
      <c r="U41" t="s">
        <v>200</v>
      </c>
      <c r="V41" t="s">
        <v>97</v>
      </c>
    </row>
    <row r="42" spans="1:22">
      <c r="A42" s="1" t="s">
        <v>133</v>
      </c>
      <c r="B42" t="s">
        <v>134</v>
      </c>
      <c r="C42" s="2">
        <v>43665</v>
      </c>
      <c r="D42" s="3">
        <v>0.54861111111111105</v>
      </c>
      <c r="E42" s="2">
        <v>43665</v>
      </c>
      <c r="F42" s="3">
        <v>0.59722222222222199</v>
      </c>
      <c r="G42">
        <v>1</v>
      </c>
      <c r="H42" t="s">
        <v>274</v>
      </c>
      <c r="I42">
        <v>1</v>
      </c>
      <c r="J42" t="s">
        <v>275</v>
      </c>
      <c r="K42">
        <v>500</v>
      </c>
      <c r="L42">
        <v>0.5</v>
      </c>
      <c r="M42" t="s">
        <v>84</v>
      </c>
      <c r="N42">
        <v>0.5</v>
      </c>
      <c r="O42" t="s">
        <v>84</v>
      </c>
      <c r="P42" s="2">
        <v>43665</v>
      </c>
      <c r="Q42" s="3">
        <v>0.60416666666666696</v>
      </c>
      <c r="R42">
        <v>0.5</v>
      </c>
      <c r="S42" t="s">
        <v>84</v>
      </c>
      <c r="T42" t="s">
        <v>201</v>
      </c>
      <c r="U42" t="s">
        <v>124</v>
      </c>
    </row>
    <row r="43" spans="1:22">
      <c r="A43" s="1" t="s">
        <v>167</v>
      </c>
      <c r="B43" t="s">
        <v>168</v>
      </c>
      <c r="C43" s="2">
        <v>43665</v>
      </c>
      <c r="D43" s="3">
        <v>0.66666666666666696</v>
      </c>
      <c r="E43" s="2">
        <v>43668</v>
      </c>
      <c r="F43" s="3">
        <v>0.77083333333333304</v>
      </c>
      <c r="G43">
        <v>3</v>
      </c>
      <c r="H43" t="s">
        <v>274</v>
      </c>
      <c r="I43">
        <v>1</v>
      </c>
      <c r="J43" t="s">
        <v>275</v>
      </c>
      <c r="K43">
        <v>6680</v>
      </c>
      <c r="L43">
        <v>2</v>
      </c>
      <c r="M43" t="s">
        <v>84</v>
      </c>
      <c r="N43">
        <v>1.5</v>
      </c>
      <c r="O43" t="s">
        <v>84</v>
      </c>
      <c r="P43" s="2">
        <v>43669</v>
      </c>
      <c r="Q43" s="3">
        <v>0.4375</v>
      </c>
      <c r="R43">
        <v>2</v>
      </c>
      <c r="S43" t="s">
        <v>84</v>
      </c>
      <c r="T43" t="s">
        <v>202</v>
      </c>
      <c r="U43" t="s">
        <v>203</v>
      </c>
    </row>
    <row r="44" spans="1:22">
      <c r="A44" s="1" t="s">
        <v>133</v>
      </c>
      <c r="B44" t="s">
        <v>134</v>
      </c>
      <c r="C44" s="2">
        <v>43665</v>
      </c>
      <c r="D44" s="3">
        <v>0.70138888888888895</v>
      </c>
      <c r="E44" s="2">
        <v>43665</v>
      </c>
      <c r="F44" s="3">
        <v>0.75</v>
      </c>
      <c r="G44">
        <v>1</v>
      </c>
      <c r="H44" t="s">
        <v>274</v>
      </c>
      <c r="I44">
        <v>1</v>
      </c>
      <c r="J44" t="s">
        <v>275</v>
      </c>
      <c r="K44">
        <v>500</v>
      </c>
      <c r="L44">
        <v>0.5</v>
      </c>
      <c r="M44" t="s">
        <v>84</v>
      </c>
      <c r="N44">
        <v>0.5</v>
      </c>
      <c r="O44" t="s">
        <v>84</v>
      </c>
      <c r="P44" s="2">
        <v>43665</v>
      </c>
      <c r="Q44" s="3">
        <v>0.75</v>
      </c>
      <c r="R44">
        <v>0.5</v>
      </c>
      <c r="S44" t="s">
        <v>84</v>
      </c>
      <c r="T44" t="s">
        <v>204</v>
      </c>
      <c r="U44" t="s">
        <v>124</v>
      </c>
    </row>
    <row r="45" spans="1:22">
      <c r="A45" s="1" t="s">
        <v>205</v>
      </c>
      <c r="B45" t="s">
        <v>206</v>
      </c>
      <c r="C45" s="2">
        <v>43669</v>
      </c>
      <c r="D45" s="3">
        <v>0.34027777777777801</v>
      </c>
      <c r="E45" s="2">
        <v>43672</v>
      </c>
      <c r="F45" s="3">
        <v>0.60416666666666696</v>
      </c>
      <c r="G45">
        <v>7</v>
      </c>
      <c r="H45" t="s">
        <v>274</v>
      </c>
      <c r="I45">
        <v>1</v>
      </c>
      <c r="J45" t="s">
        <v>275</v>
      </c>
      <c r="K45">
        <v>4050</v>
      </c>
      <c r="L45">
        <v>4</v>
      </c>
      <c r="M45" t="s">
        <v>84</v>
      </c>
      <c r="N45">
        <v>4</v>
      </c>
      <c r="O45" t="s">
        <v>84</v>
      </c>
      <c r="P45" s="2">
        <v>43672</v>
      </c>
      <c r="Q45" s="3">
        <v>0.68402777777777801</v>
      </c>
      <c r="R45">
        <v>4</v>
      </c>
      <c r="S45" t="s">
        <v>84</v>
      </c>
      <c r="T45" t="s">
        <v>207</v>
      </c>
      <c r="U45" t="s">
        <v>208</v>
      </c>
    </row>
    <row r="46" spans="1:22">
      <c r="A46" s="1" t="s">
        <v>209</v>
      </c>
      <c r="B46" t="s">
        <v>210</v>
      </c>
      <c r="C46" s="2">
        <v>43668</v>
      </c>
      <c r="D46" s="3">
        <v>0.47569444444444398</v>
      </c>
      <c r="E46" s="2">
        <v>43670</v>
      </c>
      <c r="F46" s="3">
        <v>0.79166666666666696</v>
      </c>
      <c r="G46">
        <v>6</v>
      </c>
      <c r="H46" t="s">
        <v>274</v>
      </c>
      <c r="I46">
        <v>1</v>
      </c>
      <c r="J46" t="s">
        <v>275</v>
      </c>
      <c r="K46">
        <v>6800</v>
      </c>
      <c r="L46">
        <v>3</v>
      </c>
      <c r="M46" t="s">
        <v>84</v>
      </c>
      <c r="N46">
        <v>3</v>
      </c>
      <c r="O46" t="s">
        <v>84</v>
      </c>
      <c r="P46" s="2">
        <v>43671</v>
      </c>
      <c r="Q46" s="3">
        <v>0.41666666666666702</v>
      </c>
      <c r="R46">
        <v>3</v>
      </c>
      <c r="S46" t="s">
        <v>84</v>
      </c>
      <c r="T46" t="s">
        <v>211</v>
      </c>
      <c r="U46" t="s">
        <v>148</v>
      </c>
    </row>
    <row r="47" spans="1:22">
      <c r="A47" s="1" t="s">
        <v>212</v>
      </c>
      <c r="B47" t="s">
        <v>213</v>
      </c>
      <c r="C47" s="2">
        <v>43668</v>
      </c>
      <c r="D47" s="3">
        <v>0.48958333333333298</v>
      </c>
      <c r="E47" s="2">
        <v>43668</v>
      </c>
      <c r="F47" s="3">
        <v>0.625</v>
      </c>
      <c r="G47">
        <v>2</v>
      </c>
      <c r="H47" t="s">
        <v>274</v>
      </c>
      <c r="I47">
        <v>1</v>
      </c>
      <c r="J47" t="s">
        <v>275</v>
      </c>
      <c r="K47">
        <v>1000</v>
      </c>
      <c r="L47">
        <v>1</v>
      </c>
      <c r="M47" t="s">
        <v>84</v>
      </c>
      <c r="N47">
        <v>1</v>
      </c>
      <c r="O47" t="s">
        <v>84</v>
      </c>
      <c r="P47" s="2">
        <v>43668</v>
      </c>
      <c r="Q47" s="3">
        <v>0.63888888888888895</v>
      </c>
      <c r="R47">
        <v>1</v>
      </c>
      <c r="S47" t="s">
        <v>84</v>
      </c>
      <c r="T47" t="s">
        <v>214</v>
      </c>
      <c r="U47" t="s">
        <v>90</v>
      </c>
    </row>
    <row r="48" spans="1:22">
      <c r="A48" s="1" t="s">
        <v>215</v>
      </c>
      <c r="B48" t="s">
        <v>216</v>
      </c>
      <c r="C48" s="2">
        <v>43668</v>
      </c>
      <c r="D48" s="3">
        <v>0.56944444444444398</v>
      </c>
      <c r="E48" s="2">
        <v>43676</v>
      </c>
      <c r="F48" s="3">
        <v>0.47569444444444398</v>
      </c>
      <c r="G48">
        <v>22.5</v>
      </c>
      <c r="H48" t="s">
        <v>274</v>
      </c>
      <c r="I48">
        <v>1</v>
      </c>
      <c r="J48" t="s">
        <v>275</v>
      </c>
      <c r="L48">
        <v>7</v>
      </c>
      <c r="M48" t="s">
        <v>84</v>
      </c>
      <c r="N48">
        <v>6</v>
      </c>
      <c r="O48" t="s">
        <v>84</v>
      </c>
      <c r="P48" s="2">
        <v>43677</v>
      </c>
      <c r="Q48" s="3">
        <v>0.36805555555555602</v>
      </c>
      <c r="R48">
        <v>6.5</v>
      </c>
      <c r="S48" t="s">
        <v>84</v>
      </c>
      <c r="T48" t="s">
        <v>119</v>
      </c>
      <c r="U48" t="s">
        <v>217</v>
      </c>
      <c r="V48" t="s">
        <v>97</v>
      </c>
    </row>
    <row r="49" spans="1:22">
      <c r="A49" s="1" t="s">
        <v>149</v>
      </c>
      <c r="B49" t="s">
        <v>150</v>
      </c>
      <c r="C49" s="2">
        <v>43668</v>
      </c>
      <c r="D49" s="3">
        <v>0.75694444444444497</v>
      </c>
      <c r="E49" s="2">
        <v>43669</v>
      </c>
      <c r="F49" s="3">
        <v>0.39583333333333298</v>
      </c>
      <c r="G49">
        <v>2</v>
      </c>
      <c r="H49" t="s">
        <v>274</v>
      </c>
      <c r="I49">
        <v>1</v>
      </c>
      <c r="J49" t="s">
        <v>275</v>
      </c>
      <c r="K49">
        <v>1000</v>
      </c>
      <c r="L49">
        <v>1</v>
      </c>
      <c r="M49" t="s">
        <v>84</v>
      </c>
      <c r="N49">
        <v>1</v>
      </c>
      <c r="O49" t="s">
        <v>84</v>
      </c>
      <c r="P49" s="2">
        <v>43672</v>
      </c>
      <c r="Q49" s="3">
        <v>0.68402777777777801</v>
      </c>
      <c r="R49">
        <v>4</v>
      </c>
      <c r="S49" t="s">
        <v>84</v>
      </c>
      <c r="T49" t="s">
        <v>218</v>
      </c>
      <c r="U49" t="s">
        <v>208</v>
      </c>
    </row>
    <row r="50" spans="1:22">
      <c r="A50" s="1" t="s">
        <v>219</v>
      </c>
      <c r="B50" t="s">
        <v>220</v>
      </c>
      <c r="C50" s="2">
        <v>43669</v>
      </c>
      <c r="D50" s="3">
        <v>0.34097222222222201</v>
      </c>
      <c r="E50" s="2">
        <v>43669</v>
      </c>
      <c r="F50" s="3">
        <v>0.41666666666666702</v>
      </c>
      <c r="G50">
        <v>2</v>
      </c>
      <c r="H50" t="s">
        <v>274</v>
      </c>
      <c r="I50">
        <v>1</v>
      </c>
      <c r="J50" t="s">
        <v>275</v>
      </c>
      <c r="K50">
        <v>1000</v>
      </c>
      <c r="L50">
        <v>1</v>
      </c>
      <c r="M50" t="s">
        <v>84</v>
      </c>
      <c r="N50">
        <v>0.5</v>
      </c>
      <c r="O50" t="s">
        <v>84</v>
      </c>
      <c r="P50" s="2">
        <v>43669</v>
      </c>
      <c r="Q50" s="3">
        <v>0.45138888888888901</v>
      </c>
      <c r="R50">
        <v>0.5</v>
      </c>
      <c r="S50" t="s">
        <v>84</v>
      </c>
      <c r="T50" t="s">
        <v>221</v>
      </c>
      <c r="U50" t="s">
        <v>157</v>
      </c>
    </row>
    <row r="51" spans="1:22">
      <c r="A51" s="1" t="s">
        <v>212</v>
      </c>
      <c r="B51" t="s">
        <v>213</v>
      </c>
      <c r="C51" s="2">
        <v>43669</v>
      </c>
      <c r="D51" s="3">
        <v>0.45833333333333298</v>
      </c>
      <c r="E51" s="2">
        <v>43670</v>
      </c>
      <c r="F51" s="3">
        <v>0.64583333333333304</v>
      </c>
      <c r="G51">
        <v>4</v>
      </c>
      <c r="H51" t="s">
        <v>274</v>
      </c>
      <c r="I51">
        <v>1</v>
      </c>
      <c r="J51" t="s">
        <v>275</v>
      </c>
      <c r="K51">
        <v>2150</v>
      </c>
      <c r="L51">
        <v>2</v>
      </c>
      <c r="M51" t="s">
        <v>84</v>
      </c>
      <c r="N51">
        <v>2</v>
      </c>
      <c r="O51" t="s">
        <v>84</v>
      </c>
      <c r="P51" s="2">
        <v>43670</v>
      </c>
      <c r="Q51" s="3">
        <v>0.65277777777777801</v>
      </c>
      <c r="R51">
        <v>2</v>
      </c>
      <c r="S51" t="s">
        <v>84</v>
      </c>
      <c r="T51" t="s">
        <v>222</v>
      </c>
      <c r="U51" t="s">
        <v>223</v>
      </c>
      <c r="V51" t="s">
        <v>208</v>
      </c>
    </row>
    <row r="52" spans="1:22">
      <c r="A52" s="1" t="s">
        <v>219</v>
      </c>
      <c r="B52" t="s">
        <v>220</v>
      </c>
      <c r="C52" s="2">
        <v>43669</v>
      </c>
      <c r="D52" s="3">
        <v>0.54861111111111105</v>
      </c>
      <c r="E52" s="2">
        <v>43669</v>
      </c>
      <c r="F52" s="3">
        <v>0.6875</v>
      </c>
      <c r="G52">
        <v>3</v>
      </c>
      <c r="H52" t="s">
        <v>274</v>
      </c>
      <c r="I52">
        <v>1</v>
      </c>
      <c r="J52" t="s">
        <v>275</v>
      </c>
      <c r="K52">
        <v>1606</v>
      </c>
      <c r="L52">
        <v>1</v>
      </c>
      <c r="M52" t="s">
        <v>84</v>
      </c>
      <c r="N52">
        <v>1</v>
      </c>
      <c r="O52" t="s">
        <v>84</v>
      </c>
      <c r="P52" s="2">
        <v>43673</v>
      </c>
      <c r="Q52" s="3">
        <v>0.33680555555555602</v>
      </c>
      <c r="R52">
        <v>1</v>
      </c>
      <c r="S52" t="s">
        <v>84</v>
      </c>
      <c r="T52" t="s">
        <v>224</v>
      </c>
      <c r="U52" t="s">
        <v>225</v>
      </c>
      <c r="V52" t="s">
        <v>226</v>
      </c>
    </row>
    <row r="53" spans="1:22">
      <c r="A53" s="1" t="s">
        <v>227</v>
      </c>
      <c r="B53" t="s">
        <v>228</v>
      </c>
      <c r="C53" s="2">
        <v>43670</v>
      </c>
      <c r="D53" s="3">
        <v>0.79166666666666696</v>
      </c>
      <c r="E53" s="2">
        <v>43676</v>
      </c>
      <c r="F53" s="3">
        <v>0.75</v>
      </c>
      <c r="G53">
        <v>4</v>
      </c>
      <c r="H53" t="s">
        <v>274</v>
      </c>
      <c r="I53">
        <v>1</v>
      </c>
      <c r="J53" t="s">
        <v>275</v>
      </c>
      <c r="K53">
        <v>2160</v>
      </c>
      <c r="L53">
        <v>4</v>
      </c>
      <c r="M53" t="s">
        <v>84</v>
      </c>
      <c r="N53">
        <v>4</v>
      </c>
      <c r="O53" t="s">
        <v>84</v>
      </c>
      <c r="P53" s="2">
        <v>43677</v>
      </c>
      <c r="Q53" s="3">
        <v>0.43055555555555602</v>
      </c>
      <c r="R53">
        <v>4</v>
      </c>
      <c r="S53" t="s">
        <v>84</v>
      </c>
      <c r="T53" t="s">
        <v>229</v>
      </c>
      <c r="U53" t="s">
        <v>155</v>
      </c>
    </row>
    <row r="54" spans="1:22">
      <c r="A54" s="1" t="s">
        <v>128</v>
      </c>
      <c r="B54" t="s">
        <v>129</v>
      </c>
      <c r="C54" s="2">
        <v>43670</v>
      </c>
      <c r="D54" s="3">
        <v>0.65277777777777801</v>
      </c>
      <c r="E54" s="2">
        <v>43672</v>
      </c>
      <c r="F54" s="3">
        <v>0.8125</v>
      </c>
      <c r="G54">
        <v>5</v>
      </c>
      <c r="H54" t="s">
        <v>274</v>
      </c>
      <c r="I54">
        <v>1</v>
      </c>
      <c r="J54" t="s">
        <v>275</v>
      </c>
      <c r="L54">
        <v>3</v>
      </c>
      <c r="M54" t="s">
        <v>84</v>
      </c>
      <c r="N54">
        <v>2.5</v>
      </c>
      <c r="O54" t="s">
        <v>84</v>
      </c>
      <c r="P54" s="2">
        <v>43675</v>
      </c>
      <c r="Q54" s="3">
        <v>0.38888888888888901</v>
      </c>
      <c r="R54">
        <v>3</v>
      </c>
      <c r="S54" t="s">
        <v>84</v>
      </c>
      <c r="T54" t="s">
        <v>230</v>
      </c>
      <c r="U54" t="s">
        <v>97</v>
      </c>
    </row>
    <row r="55" spans="1:22">
      <c r="A55" s="1" t="s">
        <v>231</v>
      </c>
      <c r="B55" t="s">
        <v>232</v>
      </c>
      <c r="C55" s="2">
        <v>43671</v>
      </c>
      <c r="D55" s="3">
        <v>0.55902777777777801</v>
      </c>
      <c r="E55" s="2">
        <v>43671</v>
      </c>
      <c r="F55" s="3">
        <v>0.77083333333333304</v>
      </c>
      <c r="G55">
        <v>4</v>
      </c>
      <c r="H55" t="s">
        <v>274</v>
      </c>
      <c r="I55">
        <v>1</v>
      </c>
      <c r="J55" t="s">
        <v>275</v>
      </c>
      <c r="K55">
        <v>2000</v>
      </c>
      <c r="L55">
        <v>1</v>
      </c>
      <c r="M55" t="s">
        <v>84</v>
      </c>
      <c r="N55">
        <v>1</v>
      </c>
      <c r="O55" t="s">
        <v>84</v>
      </c>
      <c r="P55" s="2">
        <v>43671</v>
      </c>
      <c r="Q55" s="3">
        <v>0.77083333333333304</v>
      </c>
      <c r="R55">
        <v>1</v>
      </c>
      <c r="S55" t="s">
        <v>84</v>
      </c>
      <c r="T55" t="s">
        <v>233</v>
      </c>
      <c r="U55" t="s">
        <v>157</v>
      </c>
    </row>
    <row r="56" spans="1:22">
      <c r="A56" s="1" t="s">
        <v>192</v>
      </c>
      <c r="B56" t="s">
        <v>193</v>
      </c>
      <c r="C56" s="2">
        <v>43672</v>
      </c>
      <c r="D56" s="3">
        <v>0.34027777777777801</v>
      </c>
      <c r="E56" s="2">
        <v>43672</v>
      </c>
      <c r="F56" s="3">
        <v>0.65972222222222199</v>
      </c>
      <c r="G56">
        <v>5</v>
      </c>
      <c r="H56" t="s">
        <v>274</v>
      </c>
      <c r="I56">
        <v>1</v>
      </c>
      <c r="J56" t="s">
        <v>275</v>
      </c>
      <c r="L56">
        <v>1</v>
      </c>
      <c r="M56" t="s">
        <v>84</v>
      </c>
      <c r="N56">
        <v>1</v>
      </c>
      <c r="O56" t="s">
        <v>84</v>
      </c>
      <c r="P56" s="2">
        <v>43672</v>
      </c>
      <c r="Q56" s="3">
        <v>0.67708333333333304</v>
      </c>
      <c r="R56">
        <v>1</v>
      </c>
      <c r="S56" t="s">
        <v>84</v>
      </c>
      <c r="T56" t="s">
        <v>234</v>
      </c>
      <c r="U56" t="s">
        <v>196</v>
      </c>
    </row>
    <row r="57" spans="1:22">
      <c r="A57" s="1" t="s">
        <v>235</v>
      </c>
      <c r="B57" t="s">
        <v>236</v>
      </c>
      <c r="C57" s="2">
        <v>43672</v>
      </c>
      <c r="D57" s="3">
        <v>0.34027777777777801</v>
      </c>
      <c r="E57" s="2">
        <v>43675</v>
      </c>
      <c r="F57" s="3">
        <v>0.64583333333333304</v>
      </c>
      <c r="G57">
        <v>5</v>
      </c>
      <c r="H57" t="s">
        <v>274</v>
      </c>
      <c r="I57">
        <v>1</v>
      </c>
      <c r="J57" t="s">
        <v>275</v>
      </c>
      <c r="L57">
        <v>3</v>
      </c>
      <c r="M57" t="s">
        <v>84</v>
      </c>
      <c r="N57">
        <v>2</v>
      </c>
      <c r="O57" t="s">
        <v>84</v>
      </c>
      <c r="P57" s="2">
        <v>43675</v>
      </c>
      <c r="Q57" s="3">
        <v>0.74652777777777801</v>
      </c>
      <c r="R57">
        <v>2</v>
      </c>
      <c r="S57" t="s">
        <v>84</v>
      </c>
      <c r="T57" t="s">
        <v>237</v>
      </c>
      <c r="U57" t="s">
        <v>238</v>
      </c>
      <c r="V57" t="s">
        <v>148</v>
      </c>
    </row>
    <row r="58" spans="1:22">
      <c r="A58" s="1" t="s">
        <v>239</v>
      </c>
      <c r="B58" t="s">
        <v>240</v>
      </c>
      <c r="C58" s="2">
        <v>43672</v>
      </c>
      <c r="D58" s="3">
        <v>0.42361111111111099</v>
      </c>
      <c r="E58" s="2">
        <v>43675</v>
      </c>
      <c r="F58" s="3">
        <v>0.6875</v>
      </c>
      <c r="G58">
        <v>6</v>
      </c>
      <c r="H58" t="s">
        <v>274</v>
      </c>
      <c r="I58">
        <v>1</v>
      </c>
      <c r="J58" t="s">
        <v>275</v>
      </c>
      <c r="K58">
        <v>4650</v>
      </c>
      <c r="L58">
        <v>2</v>
      </c>
      <c r="M58" t="s">
        <v>84</v>
      </c>
      <c r="N58">
        <v>2</v>
      </c>
      <c r="O58" t="s">
        <v>84</v>
      </c>
      <c r="P58" s="2">
        <v>43675</v>
      </c>
      <c r="Q58" s="3">
        <v>0.74652777777777801</v>
      </c>
      <c r="R58">
        <v>2</v>
      </c>
      <c r="S58" t="s">
        <v>84</v>
      </c>
      <c r="T58" t="s">
        <v>241</v>
      </c>
      <c r="U58" t="s">
        <v>242</v>
      </c>
      <c r="V58" t="s">
        <v>243</v>
      </c>
    </row>
    <row r="59" spans="1:22">
      <c r="A59" s="1" t="s">
        <v>117</v>
      </c>
      <c r="B59" t="s">
        <v>118</v>
      </c>
      <c r="C59" s="2">
        <v>43672</v>
      </c>
      <c r="D59" s="3">
        <v>0.68402777777777801</v>
      </c>
      <c r="E59" s="2">
        <v>43675</v>
      </c>
      <c r="F59" s="3">
        <v>0.47916666666666702</v>
      </c>
      <c r="G59">
        <v>6</v>
      </c>
      <c r="H59" t="s">
        <v>274</v>
      </c>
      <c r="I59">
        <v>1</v>
      </c>
      <c r="J59" t="s">
        <v>275</v>
      </c>
      <c r="L59">
        <v>2</v>
      </c>
      <c r="M59" t="s">
        <v>84</v>
      </c>
      <c r="N59">
        <v>1</v>
      </c>
      <c r="O59" t="s">
        <v>84</v>
      </c>
      <c r="P59" s="2">
        <v>43675</v>
      </c>
      <c r="Q59" s="3">
        <v>0.48263888888888901</v>
      </c>
      <c r="R59">
        <v>1</v>
      </c>
      <c r="S59" t="s">
        <v>84</v>
      </c>
      <c r="T59" t="s">
        <v>244</v>
      </c>
      <c r="U59" t="s">
        <v>245</v>
      </c>
      <c r="V59" t="s">
        <v>246</v>
      </c>
    </row>
    <row r="60" spans="1:22">
      <c r="A60" s="1" t="s">
        <v>125</v>
      </c>
      <c r="B60" t="s">
        <v>126</v>
      </c>
      <c r="C60" s="2">
        <v>43672</v>
      </c>
      <c r="D60" s="3">
        <v>0.72222222222222199</v>
      </c>
      <c r="E60" s="2">
        <v>43672</v>
      </c>
      <c r="F60" s="3">
        <v>0.77083333333333304</v>
      </c>
      <c r="G60">
        <v>1</v>
      </c>
      <c r="H60" t="s">
        <v>274</v>
      </c>
      <c r="I60">
        <v>1</v>
      </c>
      <c r="J60" t="s">
        <v>275</v>
      </c>
      <c r="K60">
        <v>500</v>
      </c>
      <c r="L60">
        <v>0.5</v>
      </c>
      <c r="M60" t="s">
        <v>84</v>
      </c>
      <c r="N60">
        <v>0.5</v>
      </c>
      <c r="O60" t="s">
        <v>84</v>
      </c>
      <c r="P60" s="2">
        <v>43672</v>
      </c>
      <c r="Q60" s="3">
        <v>0.77777777777777801</v>
      </c>
      <c r="R60">
        <v>0.5</v>
      </c>
      <c r="S60" t="s">
        <v>84</v>
      </c>
      <c r="T60" t="s">
        <v>247</v>
      </c>
      <c r="U60" t="s">
        <v>124</v>
      </c>
    </row>
    <row r="61" spans="1:22">
      <c r="A61" s="1" t="s">
        <v>248</v>
      </c>
      <c r="B61" t="s">
        <v>249</v>
      </c>
      <c r="C61" s="2">
        <v>43675</v>
      </c>
      <c r="D61" s="3">
        <v>0.34722222222222199</v>
      </c>
      <c r="E61" s="2">
        <v>43675</v>
      </c>
      <c r="F61" s="3">
        <v>0.38194444444444398</v>
      </c>
      <c r="G61">
        <v>2</v>
      </c>
      <c r="H61" t="s">
        <v>274</v>
      </c>
      <c r="I61">
        <v>1</v>
      </c>
      <c r="J61" t="s">
        <v>275</v>
      </c>
      <c r="K61">
        <v>1000</v>
      </c>
      <c r="L61">
        <v>1</v>
      </c>
      <c r="M61" t="s">
        <v>84</v>
      </c>
      <c r="N61">
        <v>0.5</v>
      </c>
      <c r="O61" t="s">
        <v>84</v>
      </c>
      <c r="P61" s="2">
        <v>43675</v>
      </c>
      <c r="Q61" s="3">
        <v>0.38888888888888901</v>
      </c>
      <c r="R61">
        <v>0.5</v>
      </c>
      <c r="S61" t="s">
        <v>84</v>
      </c>
      <c r="T61" t="s">
        <v>250</v>
      </c>
      <c r="U61" t="s">
        <v>196</v>
      </c>
    </row>
    <row r="62" spans="1:22">
      <c r="A62" s="1" t="s">
        <v>251</v>
      </c>
      <c r="B62" t="s">
        <v>252</v>
      </c>
      <c r="C62" s="2">
        <v>43675</v>
      </c>
      <c r="D62" s="3">
        <v>0.60069444444444398</v>
      </c>
      <c r="E62" s="2">
        <v>43676</v>
      </c>
      <c r="F62" s="3">
        <v>0.5625</v>
      </c>
      <c r="G62">
        <v>5.5</v>
      </c>
      <c r="H62" t="s">
        <v>274</v>
      </c>
      <c r="I62">
        <v>1</v>
      </c>
      <c r="J62" t="s">
        <v>275</v>
      </c>
      <c r="L62">
        <v>2</v>
      </c>
      <c r="M62" t="s">
        <v>84</v>
      </c>
      <c r="N62">
        <v>1.5</v>
      </c>
      <c r="O62" t="s">
        <v>84</v>
      </c>
      <c r="P62" s="2">
        <v>43676</v>
      </c>
      <c r="Q62" s="3">
        <v>0.56597222222222199</v>
      </c>
      <c r="R62">
        <v>1.5</v>
      </c>
      <c r="S62" t="s">
        <v>84</v>
      </c>
      <c r="T62" t="s">
        <v>253</v>
      </c>
      <c r="U62" t="s">
        <v>196</v>
      </c>
    </row>
    <row r="63" spans="1:22">
      <c r="A63" s="1" t="s">
        <v>254</v>
      </c>
      <c r="B63" t="s">
        <v>255</v>
      </c>
      <c r="C63" s="2">
        <v>43675</v>
      </c>
      <c r="D63" s="3">
        <v>0.62152777777777801</v>
      </c>
      <c r="E63" s="2">
        <v>43676</v>
      </c>
      <c r="F63" s="3">
        <v>0.8125</v>
      </c>
      <c r="G63">
        <v>6</v>
      </c>
      <c r="H63" t="s">
        <v>274</v>
      </c>
      <c r="I63">
        <v>1</v>
      </c>
      <c r="J63" t="s">
        <v>275</v>
      </c>
      <c r="L63">
        <v>2</v>
      </c>
      <c r="M63" t="s">
        <v>84</v>
      </c>
      <c r="N63">
        <v>1.5</v>
      </c>
      <c r="O63" t="s">
        <v>84</v>
      </c>
      <c r="P63" s="2">
        <v>43677</v>
      </c>
      <c r="Q63" s="3">
        <v>0.41666666666666702</v>
      </c>
      <c r="R63">
        <v>1.5</v>
      </c>
      <c r="S63" t="s">
        <v>84</v>
      </c>
      <c r="T63" t="s">
        <v>256</v>
      </c>
      <c r="U63" t="s">
        <v>257</v>
      </c>
    </row>
    <row r="64" spans="1:22">
      <c r="A64" s="1" t="s">
        <v>258</v>
      </c>
      <c r="B64" t="s">
        <v>259</v>
      </c>
      <c r="C64" s="2">
        <v>43675</v>
      </c>
      <c r="D64" s="3">
        <v>0.69791666666666696</v>
      </c>
      <c r="E64" s="2">
        <v>43678</v>
      </c>
      <c r="F64" s="3">
        <v>0.375</v>
      </c>
      <c r="G64">
        <v>5</v>
      </c>
      <c r="H64" t="s">
        <v>274</v>
      </c>
      <c r="I64">
        <v>1</v>
      </c>
      <c r="J64" t="s">
        <v>275</v>
      </c>
      <c r="L64">
        <v>3</v>
      </c>
      <c r="M64" t="s">
        <v>84</v>
      </c>
      <c r="N64">
        <v>2.5</v>
      </c>
      <c r="O64" t="s">
        <v>84</v>
      </c>
      <c r="P64" s="2">
        <v>43678</v>
      </c>
      <c r="Q64" s="3">
        <v>0.5625</v>
      </c>
      <c r="R64">
        <v>3</v>
      </c>
      <c r="S64" t="s">
        <v>84</v>
      </c>
      <c r="T64" t="s">
        <v>260</v>
      </c>
      <c r="U64" t="s">
        <v>246</v>
      </c>
    </row>
    <row r="65" spans="1:22">
      <c r="A65" s="1" t="s">
        <v>87</v>
      </c>
      <c r="B65" t="s">
        <v>88</v>
      </c>
      <c r="C65" s="2">
        <v>43676</v>
      </c>
      <c r="D65" s="3">
        <v>0.56597222222222199</v>
      </c>
      <c r="E65" s="2">
        <v>43676</v>
      </c>
      <c r="F65" s="3">
        <v>0.66666666666666696</v>
      </c>
      <c r="G65">
        <v>2.5</v>
      </c>
      <c r="H65" t="s">
        <v>274</v>
      </c>
      <c r="I65">
        <v>1</v>
      </c>
      <c r="J65" t="s">
        <v>275</v>
      </c>
      <c r="K65">
        <v>1500</v>
      </c>
      <c r="L65">
        <v>0.5</v>
      </c>
      <c r="M65" t="s">
        <v>84</v>
      </c>
      <c r="N65">
        <v>0.5</v>
      </c>
      <c r="O65" t="s">
        <v>84</v>
      </c>
      <c r="P65" s="2">
        <v>43676</v>
      </c>
      <c r="Q65" s="3">
        <v>0.73611111111111105</v>
      </c>
      <c r="R65">
        <v>0.5</v>
      </c>
      <c r="S65" t="s">
        <v>84</v>
      </c>
      <c r="T65" t="s">
        <v>89</v>
      </c>
      <c r="U65" t="s">
        <v>90</v>
      </c>
    </row>
    <row r="66" spans="1:22">
      <c r="A66" s="1" t="s">
        <v>261</v>
      </c>
      <c r="B66" t="s">
        <v>262</v>
      </c>
      <c r="C66" s="2">
        <v>43677</v>
      </c>
      <c r="D66" s="3">
        <v>0.35069444444444398</v>
      </c>
      <c r="E66" s="2">
        <v>43677</v>
      </c>
      <c r="F66" s="3">
        <v>0.66666666666666696</v>
      </c>
      <c r="G66">
        <v>3</v>
      </c>
      <c r="H66" t="s">
        <v>274</v>
      </c>
      <c r="I66">
        <v>1</v>
      </c>
      <c r="J66" t="s">
        <v>275</v>
      </c>
      <c r="K66">
        <v>2500</v>
      </c>
      <c r="L66">
        <v>1</v>
      </c>
      <c r="M66" t="s">
        <v>84</v>
      </c>
      <c r="N66">
        <v>1</v>
      </c>
      <c r="O66" t="s">
        <v>84</v>
      </c>
      <c r="P66" s="2">
        <v>43677</v>
      </c>
      <c r="Q66" s="3">
        <v>0.72569444444444497</v>
      </c>
      <c r="R66">
        <v>1</v>
      </c>
      <c r="S66" t="s">
        <v>84</v>
      </c>
      <c r="T66" t="s">
        <v>263</v>
      </c>
      <c r="U66" t="s">
        <v>264</v>
      </c>
      <c r="V66" t="s">
        <v>196</v>
      </c>
    </row>
    <row r="67" spans="1:22">
      <c r="A67" s="1" t="s">
        <v>158</v>
      </c>
      <c r="B67" t="s">
        <v>159</v>
      </c>
      <c r="C67" s="2">
        <v>43677</v>
      </c>
      <c r="D67" s="3">
        <v>0.36805555555555602</v>
      </c>
      <c r="E67" s="2">
        <v>43678</v>
      </c>
      <c r="F67" s="3">
        <v>0.47916666666666702</v>
      </c>
      <c r="G67">
        <v>4</v>
      </c>
      <c r="H67" t="s">
        <v>274</v>
      </c>
      <c r="I67">
        <v>1</v>
      </c>
      <c r="J67" t="s">
        <v>275</v>
      </c>
      <c r="K67">
        <v>3100</v>
      </c>
      <c r="L67">
        <v>2</v>
      </c>
      <c r="M67" t="s">
        <v>84</v>
      </c>
      <c r="N67">
        <v>1.5</v>
      </c>
      <c r="O67" t="s">
        <v>84</v>
      </c>
      <c r="P67" s="2">
        <v>43678</v>
      </c>
      <c r="Q67" s="3">
        <v>0.5625</v>
      </c>
      <c r="R67">
        <v>2</v>
      </c>
      <c r="S67" t="s">
        <v>84</v>
      </c>
      <c r="T67" t="s">
        <v>265</v>
      </c>
      <c r="U67" t="s">
        <v>138</v>
      </c>
    </row>
    <row r="68" spans="1:22">
      <c r="A68" s="1" t="s">
        <v>266</v>
      </c>
      <c r="B68" t="s">
        <v>267</v>
      </c>
      <c r="C68" s="2">
        <v>43677</v>
      </c>
      <c r="D68" s="3">
        <v>0.41666666666666702</v>
      </c>
      <c r="E68" s="2">
        <v>43678</v>
      </c>
      <c r="F68" s="3">
        <v>0.41666666666666702</v>
      </c>
      <c r="G68">
        <v>4</v>
      </c>
      <c r="H68" t="s">
        <v>274</v>
      </c>
      <c r="I68">
        <v>1</v>
      </c>
      <c r="J68" t="s">
        <v>275</v>
      </c>
      <c r="K68">
        <v>2000</v>
      </c>
      <c r="L68">
        <v>2</v>
      </c>
      <c r="M68" t="s">
        <v>84</v>
      </c>
      <c r="N68">
        <v>1.5</v>
      </c>
      <c r="O68" t="s">
        <v>84</v>
      </c>
      <c r="P68" s="2">
        <v>43678</v>
      </c>
      <c r="Q68" s="3">
        <v>0.5625</v>
      </c>
      <c r="R68">
        <v>2</v>
      </c>
      <c r="S68" t="s">
        <v>84</v>
      </c>
      <c r="T68" t="s">
        <v>268</v>
      </c>
      <c r="U68" t="s">
        <v>90</v>
      </c>
    </row>
    <row r="69" spans="1:22">
      <c r="A69" s="1" t="s">
        <v>269</v>
      </c>
      <c r="B69" t="s">
        <v>270</v>
      </c>
      <c r="C69" s="2">
        <v>43677</v>
      </c>
      <c r="D69" s="3">
        <v>0.41666666666666702</v>
      </c>
      <c r="E69" s="2">
        <v>43677</v>
      </c>
      <c r="F69" s="3">
        <v>0.79166666666666696</v>
      </c>
      <c r="G69">
        <v>4</v>
      </c>
      <c r="H69" t="s">
        <v>274</v>
      </c>
      <c r="I69">
        <v>1</v>
      </c>
      <c r="J69" t="s">
        <v>275</v>
      </c>
      <c r="K69">
        <v>2000</v>
      </c>
      <c r="L69">
        <v>2</v>
      </c>
      <c r="M69" t="s">
        <v>84</v>
      </c>
      <c r="N69">
        <v>2</v>
      </c>
      <c r="O69" t="s">
        <v>84</v>
      </c>
      <c r="P69" s="2">
        <v>43678</v>
      </c>
      <c r="Q69" s="3">
        <v>0.5625</v>
      </c>
      <c r="R69">
        <v>2</v>
      </c>
      <c r="S69" t="s">
        <v>84</v>
      </c>
      <c r="T69" t="s">
        <v>268</v>
      </c>
      <c r="U69" t="s">
        <v>90</v>
      </c>
    </row>
    <row r="70" spans="1:22">
      <c r="A70" s="1" t="s">
        <v>271</v>
      </c>
      <c r="B70" t="s">
        <v>272</v>
      </c>
      <c r="C70" s="2">
        <v>43677</v>
      </c>
      <c r="D70" s="3">
        <v>0.64930555555555602</v>
      </c>
      <c r="E70" s="2">
        <v>43677</v>
      </c>
      <c r="F70" s="3">
        <v>0.77083333333333304</v>
      </c>
      <c r="G70">
        <v>2</v>
      </c>
      <c r="H70" t="s">
        <v>274</v>
      </c>
      <c r="I70">
        <v>1</v>
      </c>
      <c r="J70" t="s">
        <v>275</v>
      </c>
      <c r="K70">
        <v>1000</v>
      </c>
      <c r="L70">
        <v>1</v>
      </c>
      <c r="M70" t="s">
        <v>84</v>
      </c>
      <c r="N70">
        <v>0.5</v>
      </c>
      <c r="O70" t="s">
        <v>84</v>
      </c>
      <c r="P70" s="2">
        <v>43677</v>
      </c>
      <c r="Q70" s="3">
        <v>0.77083333333333304</v>
      </c>
      <c r="R70">
        <v>0.5</v>
      </c>
      <c r="S70" t="s">
        <v>84</v>
      </c>
      <c r="T70" t="s">
        <v>273</v>
      </c>
      <c r="U70" t="s">
        <v>226</v>
      </c>
    </row>
  </sheetData>
  <sheetProtection algorithmName="SHA-512" hashValue="5gj4RTGSZw7yim+gXXjxvxjZYk6XgmBdcgincbKgQ/cFLQfOF16fKOZYmu2cvlvc2ZlLvHg3Rvgs37fd2d3Iyw==" saltValue="I7gl16h/aMdcMEeeeEmxNA==" spinCount="100000" sheet="1" objects="1" scenarios="1" selectLockedCells="1"/>
  <mergeCells count="8">
    <mergeCell ref="A1:B1"/>
    <mergeCell ref="G2:J2"/>
    <mergeCell ref="R2:S2"/>
    <mergeCell ref="N2:O2"/>
    <mergeCell ref="L2:M2"/>
    <mergeCell ref="P2:Q2"/>
    <mergeCell ref="C2:D2"/>
    <mergeCell ref="E2:F2"/>
  </mergeCells>
  <phoneticPr fontId="2" type="noConversion"/>
  <conditionalFormatting sqref="A3:U200">
    <cfRule type="expression" dxfId="18" priority="1">
      <formula>$K3&gt;8000</formula>
    </cfRule>
    <cfRule type="expression" dxfId="17" priority="2">
      <formula>LEFT($A3,1)="靖"</formula>
    </cfRule>
    <cfRule type="expression" dxfId="16" priority="3">
      <formula>LEFT($A3,1)="威"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30D4-D4D1-4FC2-A982-4BD3FCAD87B8}">
  <sheetPr>
    <tabColor theme="9" tint="0.59999389629810485"/>
  </sheetPr>
  <dimension ref="A1:V200"/>
  <sheetViews>
    <sheetView workbookViewId="0">
      <selection activeCell="C14" sqref="C14"/>
    </sheetView>
  </sheetViews>
  <sheetFormatPr defaultRowHeight="16.5"/>
  <cols>
    <col min="1" max="1" width="12.5" bestFit="1" customWidth="1"/>
    <col min="2" max="2" width="40.25" bestFit="1" customWidth="1"/>
    <col min="3" max="3" width="9.5" bestFit="1" customWidth="1"/>
    <col min="4" max="4" width="13.375" bestFit="1" customWidth="1"/>
    <col min="5" max="5" width="9.5" bestFit="1" customWidth="1"/>
    <col min="6" max="6" width="13.375" bestFit="1" customWidth="1"/>
    <col min="7" max="7" width="5.5" bestFit="1" customWidth="1"/>
    <col min="9" max="9" width="2.5" bestFit="1" customWidth="1"/>
    <col min="10" max="10" width="3.5" bestFit="1" customWidth="1"/>
    <col min="11" max="11" width="12.5" bestFit="1" customWidth="1"/>
    <col min="12" max="12" width="14.25" customWidth="1"/>
    <col min="13" max="13" width="3.5" bestFit="1" customWidth="1"/>
    <col min="14" max="14" width="16.875" customWidth="1"/>
    <col min="15" max="15" width="3.5" bestFit="1" customWidth="1"/>
    <col min="16" max="16" width="9.5" bestFit="1" customWidth="1"/>
    <col min="17" max="17" width="13.375" bestFit="1" customWidth="1"/>
    <col min="19" max="19" width="3.5" bestFit="1" customWidth="1"/>
    <col min="20" max="20" width="40.625" bestFit="1" customWidth="1"/>
    <col min="21" max="21" width="23.875" bestFit="1" customWidth="1"/>
  </cols>
  <sheetData>
    <row r="1" spans="1:22" ht="30" customHeight="1">
      <c r="A1" s="123" t="s">
        <v>0</v>
      </c>
      <c r="B1" s="123"/>
      <c r="C1" s="2"/>
      <c r="D1" s="3"/>
      <c r="E1" s="2"/>
      <c r="F1" s="3"/>
      <c r="P1" s="2"/>
      <c r="Q1" s="3"/>
    </row>
    <row r="2" spans="1:22" s="92" customFormat="1" ht="30" customHeight="1">
      <c r="A2" s="93" t="s">
        <v>70</v>
      </c>
      <c r="B2" s="94" t="s">
        <v>71</v>
      </c>
      <c r="C2" s="119" t="s">
        <v>72</v>
      </c>
      <c r="D2" s="120"/>
      <c r="E2" s="119" t="s">
        <v>73</v>
      </c>
      <c r="F2" s="120"/>
      <c r="G2" s="121" t="s">
        <v>74</v>
      </c>
      <c r="H2" s="124"/>
      <c r="I2" s="124"/>
      <c r="J2" s="122"/>
      <c r="K2" s="94" t="s">
        <v>75</v>
      </c>
      <c r="L2" s="121" t="s">
        <v>76</v>
      </c>
      <c r="M2" s="122"/>
      <c r="N2" s="121" t="s">
        <v>77</v>
      </c>
      <c r="O2" s="122"/>
      <c r="P2" s="119" t="s">
        <v>78</v>
      </c>
      <c r="Q2" s="120"/>
      <c r="R2" s="121" t="s">
        <v>79</v>
      </c>
      <c r="S2" s="122"/>
      <c r="T2" s="94" t="s">
        <v>80</v>
      </c>
      <c r="U2" s="94" t="s">
        <v>81</v>
      </c>
    </row>
    <row r="3" spans="1:22">
      <c r="A3" s="1" t="s">
        <v>82</v>
      </c>
      <c r="B3" t="s">
        <v>83</v>
      </c>
      <c r="C3" s="2">
        <v>43647</v>
      </c>
      <c r="D3" s="3">
        <v>0.40972222222222199</v>
      </c>
      <c r="E3" s="2">
        <v>43651</v>
      </c>
      <c r="F3" s="3">
        <v>0.49305555555555602</v>
      </c>
      <c r="G3">
        <v>8</v>
      </c>
      <c r="H3" t="s">
        <v>274</v>
      </c>
      <c r="I3">
        <v>1</v>
      </c>
      <c r="J3" t="s">
        <v>275</v>
      </c>
      <c r="K3">
        <v>12756</v>
      </c>
      <c r="L3">
        <v>5</v>
      </c>
      <c r="M3" t="s">
        <v>84</v>
      </c>
      <c r="N3">
        <v>4.5</v>
      </c>
      <c r="O3" t="s">
        <v>84</v>
      </c>
      <c r="P3" s="2">
        <v>43651</v>
      </c>
      <c r="Q3" s="3">
        <v>0.5625</v>
      </c>
      <c r="R3">
        <v>4.5</v>
      </c>
      <c r="S3" t="s">
        <v>84</v>
      </c>
      <c r="T3" t="s">
        <v>85</v>
      </c>
      <c r="U3" t="s">
        <v>86</v>
      </c>
    </row>
    <row r="4" spans="1:22">
      <c r="A4" s="1" t="s">
        <v>87</v>
      </c>
      <c r="B4" t="s">
        <v>88</v>
      </c>
      <c r="C4" s="2">
        <v>43648</v>
      </c>
      <c r="D4" s="3">
        <v>0.34027777777777801</v>
      </c>
      <c r="E4" s="2">
        <v>43648</v>
      </c>
      <c r="F4" s="3">
        <v>0.5</v>
      </c>
      <c r="G4">
        <v>3</v>
      </c>
      <c r="H4" t="s">
        <v>274</v>
      </c>
      <c r="I4">
        <v>1</v>
      </c>
      <c r="J4" t="s">
        <v>275</v>
      </c>
      <c r="K4">
        <v>8900</v>
      </c>
      <c r="L4">
        <v>0.5</v>
      </c>
      <c r="M4" t="s">
        <v>84</v>
      </c>
      <c r="N4">
        <v>0.5</v>
      </c>
      <c r="O4" t="s">
        <v>84</v>
      </c>
      <c r="P4" s="2">
        <v>43648</v>
      </c>
      <c r="Q4" s="3">
        <v>0.72222222222222199</v>
      </c>
      <c r="R4">
        <v>1</v>
      </c>
      <c r="S4" t="s">
        <v>84</v>
      </c>
      <c r="T4" t="s">
        <v>89</v>
      </c>
      <c r="U4" t="s">
        <v>90</v>
      </c>
    </row>
    <row r="5" spans="1:22">
      <c r="A5" s="1" t="s">
        <v>91</v>
      </c>
      <c r="B5" t="s">
        <v>92</v>
      </c>
      <c r="C5" s="2">
        <v>43648</v>
      </c>
      <c r="D5" s="3">
        <v>0.72222222222222199</v>
      </c>
      <c r="E5" s="2">
        <v>43654</v>
      </c>
      <c r="F5" s="3">
        <v>0.79166666666666696</v>
      </c>
      <c r="G5">
        <v>9</v>
      </c>
      <c r="H5" t="s">
        <v>274</v>
      </c>
      <c r="I5">
        <v>1</v>
      </c>
      <c r="J5" t="s">
        <v>275</v>
      </c>
      <c r="K5">
        <v>16820</v>
      </c>
      <c r="L5">
        <v>4</v>
      </c>
      <c r="M5" t="s">
        <v>84</v>
      </c>
      <c r="N5">
        <v>4</v>
      </c>
      <c r="O5" t="s">
        <v>84</v>
      </c>
      <c r="P5" s="2">
        <v>43655</v>
      </c>
      <c r="Q5" s="3">
        <v>0.36111111111111099</v>
      </c>
      <c r="R5">
        <v>4.5</v>
      </c>
      <c r="S5" t="s">
        <v>84</v>
      </c>
      <c r="T5" t="s">
        <v>93</v>
      </c>
      <c r="U5" t="s">
        <v>86</v>
      </c>
    </row>
    <row r="6" spans="1:22">
      <c r="A6" s="1" t="s">
        <v>94</v>
      </c>
      <c r="B6" t="s">
        <v>95</v>
      </c>
      <c r="C6" s="2">
        <v>43648</v>
      </c>
      <c r="D6" s="3">
        <v>0.74305555555555503</v>
      </c>
      <c r="E6" s="2">
        <v>43649</v>
      </c>
      <c r="F6" s="3">
        <v>0.41666666666666702</v>
      </c>
      <c r="G6">
        <v>4</v>
      </c>
      <c r="H6" t="s">
        <v>274</v>
      </c>
      <c r="I6">
        <v>1</v>
      </c>
      <c r="J6" t="s">
        <v>275</v>
      </c>
      <c r="K6">
        <v>2280</v>
      </c>
      <c r="L6">
        <v>1</v>
      </c>
      <c r="M6" t="s">
        <v>84</v>
      </c>
      <c r="N6">
        <v>0.5</v>
      </c>
      <c r="O6" t="s">
        <v>84</v>
      </c>
      <c r="P6" s="2">
        <v>43649</v>
      </c>
      <c r="Q6" s="3">
        <v>0.40625</v>
      </c>
      <c r="R6">
        <v>1</v>
      </c>
      <c r="S6" t="s">
        <v>84</v>
      </c>
      <c r="T6" t="s">
        <v>96</v>
      </c>
      <c r="U6" t="s">
        <v>97</v>
      </c>
    </row>
    <row r="7" spans="1:22">
      <c r="A7" s="1" t="s">
        <v>98</v>
      </c>
      <c r="B7" t="s">
        <v>99</v>
      </c>
      <c r="C7" s="2">
        <v>43648</v>
      </c>
      <c r="D7" s="3">
        <v>0.65972222222222199</v>
      </c>
      <c r="E7" s="2">
        <v>43650</v>
      </c>
      <c r="F7" s="3">
        <v>0.41666666666666702</v>
      </c>
      <c r="G7">
        <v>3.5</v>
      </c>
      <c r="H7" t="s">
        <v>274</v>
      </c>
      <c r="I7">
        <v>1</v>
      </c>
      <c r="J7" t="s">
        <v>275</v>
      </c>
      <c r="K7">
        <v>2372</v>
      </c>
      <c r="L7">
        <v>2</v>
      </c>
      <c r="M7" t="s">
        <v>84</v>
      </c>
      <c r="N7">
        <v>2</v>
      </c>
      <c r="O7" t="s">
        <v>84</v>
      </c>
      <c r="P7" s="2">
        <v>43651</v>
      </c>
      <c r="Q7" s="3">
        <v>0.375</v>
      </c>
      <c r="R7">
        <v>3</v>
      </c>
      <c r="S7" t="s">
        <v>84</v>
      </c>
      <c r="T7" t="s">
        <v>100</v>
      </c>
      <c r="U7" t="s">
        <v>97</v>
      </c>
    </row>
    <row r="8" spans="1:22">
      <c r="A8" s="1" t="s">
        <v>101</v>
      </c>
      <c r="B8" t="s">
        <v>102</v>
      </c>
      <c r="C8" s="2">
        <v>43649</v>
      </c>
      <c r="D8" s="3">
        <v>0.72569444444444497</v>
      </c>
      <c r="E8" s="2">
        <v>43651</v>
      </c>
      <c r="F8" s="3">
        <v>0.47916666666666702</v>
      </c>
      <c r="G8">
        <v>3</v>
      </c>
      <c r="H8" t="s">
        <v>274</v>
      </c>
      <c r="I8">
        <v>1</v>
      </c>
      <c r="J8" t="s">
        <v>275</v>
      </c>
      <c r="K8">
        <v>2352</v>
      </c>
      <c r="L8">
        <v>2</v>
      </c>
      <c r="M8" t="s">
        <v>84</v>
      </c>
      <c r="N8">
        <v>1.5</v>
      </c>
      <c r="O8" t="s">
        <v>84</v>
      </c>
      <c r="P8" s="2">
        <v>43651</v>
      </c>
      <c r="Q8" s="3">
        <v>0.5625</v>
      </c>
      <c r="R8">
        <v>1.5</v>
      </c>
      <c r="S8" t="s">
        <v>84</v>
      </c>
      <c r="T8" t="s">
        <v>103</v>
      </c>
      <c r="U8" t="s">
        <v>104</v>
      </c>
    </row>
    <row r="9" spans="1:22">
      <c r="A9" s="1" t="s">
        <v>105</v>
      </c>
      <c r="B9" t="s">
        <v>106</v>
      </c>
      <c r="C9" s="2">
        <v>43651</v>
      </c>
      <c r="D9" s="3">
        <v>0.43402777777777801</v>
      </c>
      <c r="E9" s="2">
        <v>43651</v>
      </c>
      <c r="F9" s="3">
        <v>0.60416666666666696</v>
      </c>
      <c r="G9">
        <v>1.5</v>
      </c>
      <c r="H9" t="s">
        <v>274</v>
      </c>
      <c r="I9">
        <v>1</v>
      </c>
      <c r="J9" t="s">
        <v>275</v>
      </c>
      <c r="K9">
        <v>1000</v>
      </c>
      <c r="L9">
        <v>0.5</v>
      </c>
      <c r="M9" t="s">
        <v>84</v>
      </c>
      <c r="N9">
        <v>0.5</v>
      </c>
      <c r="O9" t="s">
        <v>84</v>
      </c>
      <c r="P9" s="2">
        <v>43651</v>
      </c>
      <c r="Q9" s="3">
        <v>0.61111111111111105</v>
      </c>
      <c r="R9">
        <v>1</v>
      </c>
      <c r="S9" t="s">
        <v>84</v>
      </c>
      <c r="T9" t="s">
        <v>107</v>
      </c>
      <c r="U9" t="s">
        <v>90</v>
      </c>
    </row>
    <row r="10" spans="1:22">
      <c r="A10" s="1" t="s">
        <v>108</v>
      </c>
      <c r="B10" t="s">
        <v>109</v>
      </c>
      <c r="C10" s="2">
        <v>43651</v>
      </c>
      <c r="D10" s="3">
        <v>0.43402777777777801</v>
      </c>
      <c r="E10" s="2">
        <v>43651</v>
      </c>
      <c r="F10" s="3">
        <v>0.6875</v>
      </c>
      <c r="G10">
        <v>2</v>
      </c>
      <c r="H10" t="s">
        <v>274</v>
      </c>
      <c r="I10">
        <v>1</v>
      </c>
      <c r="J10" t="s">
        <v>275</v>
      </c>
      <c r="K10">
        <v>1000</v>
      </c>
      <c r="L10">
        <v>1</v>
      </c>
      <c r="M10" t="s">
        <v>84</v>
      </c>
      <c r="N10">
        <v>1</v>
      </c>
      <c r="O10" t="s">
        <v>84</v>
      </c>
      <c r="P10" s="2">
        <v>43651</v>
      </c>
      <c r="Q10" s="3">
        <v>0.71875</v>
      </c>
      <c r="R10">
        <v>1</v>
      </c>
      <c r="S10" t="s">
        <v>84</v>
      </c>
      <c r="T10" t="s">
        <v>110</v>
      </c>
      <c r="U10" t="s">
        <v>111</v>
      </c>
      <c r="V10" t="s">
        <v>90</v>
      </c>
    </row>
    <row r="11" spans="1:22">
      <c r="A11" s="1" t="s">
        <v>98</v>
      </c>
      <c r="B11" t="s">
        <v>99</v>
      </c>
      <c r="C11" s="2">
        <v>43651</v>
      </c>
      <c r="D11" s="3">
        <v>0.5625</v>
      </c>
      <c r="E11" s="2">
        <v>43654</v>
      </c>
      <c r="F11" s="3">
        <v>0.72222222222222199</v>
      </c>
      <c r="G11">
        <v>11</v>
      </c>
      <c r="H11" t="s">
        <v>274</v>
      </c>
      <c r="I11">
        <v>1</v>
      </c>
      <c r="J11" t="s">
        <v>275</v>
      </c>
      <c r="K11">
        <v>12694</v>
      </c>
      <c r="L11">
        <v>2</v>
      </c>
      <c r="M11" t="s">
        <v>84</v>
      </c>
      <c r="N11">
        <v>1.5</v>
      </c>
      <c r="O11" t="s">
        <v>84</v>
      </c>
      <c r="P11" s="2">
        <v>43654</v>
      </c>
      <c r="Q11" s="3">
        <v>0.72222222222222199</v>
      </c>
      <c r="R11">
        <v>1.5</v>
      </c>
      <c r="S11" t="s">
        <v>84</v>
      </c>
      <c r="T11" t="s">
        <v>112</v>
      </c>
      <c r="U11" t="s">
        <v>97</v>
      </c>
    </row>
    <row r="12" spans="1:22">
      <c r="A12" s="1" t="s">
        <v>113</v>
      </c>
      <c r="B12" t="s">
        <v>114</v>
      </c>
      <c r="C12" s="2">
        <v>43654</v>
      </c>
      <c r="D12" s="3">
        <v>0.375</v>
      </c>
      <c r="E12" s="2">
        <v>43654</v>
      </c>
      <c r="F12" s="3">
        <v>0.45833333333333298</v>
      </c>
      <c r="G12">
        <v>2</v>
      </c>
      <c r="H12" t="s">
        <v>274</v>
      </c>
      <c r="I12">
        <v>1</v>
      </c>
      <c r="J12" t="s">
        <v>275</v>
      </c>
      <c r="K12">
        <v>1000</v>
      </c>
      <c r="L12">
        <v>1</v>
      </c>
      <c r="M12" t="s">
        <v>84</v>
      </c>
      <c r="N12">
        <v>0.5</v>
      </c>
      <c r="O12" t="s">
        <v>84</v>
      </c>
      <c r="P12" s="2">
        <v>43654</v>
      </c>
      <c r="Q12" s="3">
        <v>0.47569444444444398</v>
      </c>
      <c r="R12">
        <v>0.5</v>
      </c>
      <c r="S12" t="s">
        <v>84</v>
      </c>
      <c r="T12" t="s">
        <v>115</v>
      </c>
      <c r="U12" t="s">
        <v>116</v>
      </c>
    </row>
    <row r="13" spans="1:22">
      <c r="A13" s="1" t="s">
        <v>117</v>
      </c>
      <c r="B13" t="s">
        <v>118</v>
      </c>
      <c r="C13" s="2">
        <v>43654</v>
      </c>
      <c r="D13" s="3">
        <v>0.75</v>
      </c>
      <c r="E13" s="2">
        <v>43664</v>
      </c>
      <c r="F13" s="3">
        <v>0.43402777777777801</v>
      </c>
      <c r="G13">
        <v>12</v>
      </c>
      <c r="H13" t="s">
        <v>274</v>
      </c>
      <c r="I13">
        <v>1</v>
      </c>
      <c r="J13" t="s">
        <v>275</v>
      </c>
      <c r="L13">
        <v>10</v>
      </c>
      <c r="M13" t="s">
        <v>84</v>
      </c>
      <c r="N13">
        <v>7.5</v>
      </c>
      <c r="O13" t="s">
        <v>84</v>
      </c>
      <c r="P13" s="2">
        <v>43664</v>
      </c>
      <c r="Q13" s="3">
        <v>0.68055555555555503</v>
      </c>
      <c r="R13">
        <v>8</v>
      </c>
      <c r="S13" t="s">
        <v>84</v>
      </c>
      <c r="T13" t="s">
        <v>119</v>
      </c>
      <c r="U13" t="s">
        <v>120</v>
      </c>
      <c r="V13" t="s">
        <v>97</v>
      </c>
    </row>
    <row r="14" spans="1:22">
      <c r="A14" s="1" t="s">
        <v>121</v>
      </c>
      <c r="B14" t="s">
        <v>122</v>
      </c>
      <c r="C14" s="2">
        <v>43655</v>
      </c>
      <c r="D14" s="3">
        <v>0.44444444444444398</v>
      </c>
      <c r="E14" s="2">
        <v>43655</v>
      </c>
      <c r="F14" s="3">
        <v>0.48611111111111099</v>
      </c>
      <c r="G14">
        <v>1</v>
      </c>
      <c r="H14" t="s">
        <v>274</v>
      </c>
      <c r="I14">
        <v>1</v>
      </c>
      <c r="J14" t="s">
        <v>275</v>
      </c>
      <c r="K14">
        <v>500</v>
      </c>
      <c r="L14">
        <v>0.5</v>
      </c>
      <c r="M14" t="s">
        <v>84</v>
      </c>
      <c r="N14">
        <v>0.5</v>
      </c>
      <c r="O14" t="s">
        <v>84</v>
      </c>
      <c r="P14" s="2">
        <v>43655</v>
      </c>
      <c r="Q14" s="3">
        <v>0.55208333333333304</v>
      </c>
      <c r="R14">
        <v>0.5</v>
      </c>
      <c r="S14" t="s">
        <v>84</v>
      </c>
      <c r="T14" t="s">
        <v>123</v>
      </c>
      <c r="U14" t="s">
        <v>124</v>
      </c>
    </row>
    <row r="15" spans="1:22">
      <c r="A15" s="1" t="s">
        <v>125</v>
      </c>
      <c r="B15" t="s">
        <v>126</v>
      </c>
      <c r="C15" s="2">
        <v>43655</v>
      </c>
      <c r="D15" s="3">
        <v>0.73611111111111105</v>
      </c>
      <c r="E15" s="2">
        <v>43655</v>
      </c>
      <c r="F15" s="3">
        <v>0.76388888888888895</v>
      </c>
      <c r="G15">
        <v>1</v>
      </c>
      <c r="H15" t="s">
        <v>274</v>
      </c>
      <c r="I15">
        <v>1</v>
      </c>
      <c r="J15" t="s">
        <v>275</v>
      </c>
      <c r="K15">
        <v>500</v>
      </c>
      <c r="L15">
        <v>0.5</v>
      </c>
      <c r="M15" t="s">
        <v>84</v>
      </c>
      <c r="N15">
        <v>0.5</v>
      </c>
      <c r="O15" t="s">
        <v>84</v>
      </c>
      <c r="P15" s="2">
        <v>43655</v>
      </c>
      <c r="Q15" s="3">
        <v>0.79166666666666696</v>
      </c>
      <c r="R15">
        <v>0.5</v>
      </c>
      <c r="S15" t="s">
        <v>84</v>
      </c>
      <c r="T15" t="s">
        <v>127</v>
      </c>
      <c r="U15" t="s">
        <v>90</v>
      </c>
    </row>
    <row r="16" spans="1:22">
      <c r="A16" s="1" t="s">
        <v>128</v>
      </c>
      <c r="B16" t="s">
        <v>129</v>
      </c>
      <c r="C16" s="2">
        <v>43655</v>
      </c>
      <c r="D16" s="3">
        <v>0.73611111111111105</v>
      </c>
      <c r="E16" s="2">
        <v>43662</v>
      </c>
      <c r="F16" s="3">
        <v>0.625</v>
      </c>
      <c r="G16">
        <v>4</v>
      </c>
      <c r="H16" t="s">
        <v>274</v>
      </c>
      <c r="I16">
        <v>1</v>
      </c>
      <c r="J16" t="s">
        <v>275</v>
      </c>
      <c r="K16">
        <v>3000</v>
      </c>
      <c r="L16">
        <v>5</v>
      </c>
      <c r="M16" t="s">
        <v>84</v>
      </c>
      <c r="N16">
        <v>5</v>
      </c>
      <c r="O16" t="s">
        <v>84</v>
      </c>
      <c r="P16" s="2">
        <v>43662</v>
      </c>
      <c r="Q16" s="3">
        <v>0.63194444444444398</v>
      </c>
      <c r="R16">
        <v>5</v>
      </c>
      <c r="S16" t="s">
        <v>84</v>
      </c>
      <c r="T16" t="s">
        <v>130</v>
      </c>
      <c r="U16" t="s">
        <v>131</v>
      </c>
      <c r="V16" t="s">
        <v>97</v>
      </c>
    </row>
    <row r="17" spans="1:22">
      <c r="A17" s="1" t="s">
        <v>121</v>
      </c>
      <c r="B17" t="s">
        <v>122</v>
      </c>
      <c r="C17" s="2">
        <v>43655</v>
      </c>
      <c r="D17" s="3">
        <v>0.75694444444444497</v>
      </c>
      <c r="E17" s="2">
        <v>43655</v>
      </c>
      <c r="F17" s="3">
        <v>0.79166666666666696</v>
      </c>
      <c r="G17">
        <v>1</v>
      </c>
      <c r="H17" t="s">
        <v>274</v>
      </c>
      <c r="I17">
        <v>1</v>
      </c>
      <c r="J17" t="s">
        <v>275</v>
      </c>
      <c r="K17">
        <v>500</v>
      </c>
      <c r="L17">
        <v>0.5</v>
      </c>
      <c r="M17" t="s">
        <v>84</v>
      </c>
      <c r="N17">
        <v>0.5</v>
      </c>
      <c r="O17" t="s">
        <v>84</v>
      </c>
      <c r="P17" s="2">
        <v>43655</v>
      </c>
      <c r="Q17" s="3">
        <v>0.79166666666666696</v>
      </c>
      <c r="R17">
        <v>0.5</v>
      </c>
      <c r="S17" t="s">
        <v>84</v>
      </c>
      <c r="T17" t="s">
        <v>132</v>
      </c>
      <c r="U17" t="s">
        <v>124</v>
      </c>
    </row>
    <row r="18" spans="1:22">
      <c r="A18" s="1" t="s">
        <v>133</v>
      </c>
      <c r="B18" t="s">
        <v>134</v>
      </c>
      <c r="C18" s="2">
        <v>43656</v>
      </c>
      <c r="D18" s="3">
        <v>0.54861111111111105</v>
      </c>
      <c r="E18" s="2">
        <v>43656</v>
      </c>
      <c r="F18" s="3">
        <v>0.59375</v>
      </c>
      <c r="G18">
        <v>1</v>
      </c>
      <c r="H18" t="s">
        <v>274</v>
      </c>
      <c r="I18">
        <v>1</v>
      </c>
      <c r="J18" t="s">
        <v>275</v>
      </c>
      <c r="K18">
        <v>500</v>
      </c>
      <c r="L18">
        <v>0.5</v>
      </c>
      <c r="M18" t="s">
        <v>84</v>
      </c>
      <c r="N18">
        <v>0.5</v>
      </c>
      <c r="O18" t="s">
        <v>84</v>
      </c>
      <c r="P18" s="2">
        <v>43656</v>
      </c>
      <c r="Q18" s="3">
        <v>0.59722222222222199</v>
      </c>
      <c r="R18">
        <v>0.5</v>
      </c>
      <c r="S18" t="s">
        <v>84</v>
      </c>
      <c r="T18" t="s">
        <v>135</v>
      </c>
      <c r="U18" t="s">
        <v>124</v>
      </c>
    </row>
    <row r="19" spans="1:22">
      <c r="A19" s="1" t="s">
        <v>133</v>
      </c>
      <c r="B19" t="s">
        <v>134</v>
      </c>
      <c r="C19" s="2">
        <v>43656</v>
      </c>
      <c r="D19" s="3">
        <v>0.74652777777777801</v>
      </c>
      <c r="E19" s="2">
        <v>43656</v>
      </c>
      <c r="F19" s="3">
        <v>0.79166666666666696</v>
      </c>
      <c r="G19">
        <v>1</v>
      </c>
      <c r="H19" t="s">
        <v>274</v>
      </c>
      <c r="I19">
        <v>1</v>
      </c>
      <c r="J19" t="s">
        <v>275</v>
      </c>
      <c r="K19">
        <v>500</v>
      </c>
      <c r="L19">
        <v>0.5</v>
      </c>
      <c r="M19" t="s">
        <v>84</v>
      </c>
      <c r="N19">
        <v>0.5</v>
      </c>
      <c r="O19" t="s">
        <v>84</v>
      </c>
      <c r="P19" s="2">
        <v>43656</v>
      </c>
      <c r="Q19" s="3">
        <v>0.79861111111111105</v>
      </c>
      <c r="R19">
        <v>0.5</v>
      </c>
      <c r="S19" t="s">
        <v>84</v>
      </c>
      <c r="T19" t="s">
        <v>136</v>
      </c>
      <c r="U19" t="s">
        <v>124</v>
      </c>
    </row>
    <row r="20" spans="1:22">
      <c r="A20" s="1" t="s">
        <v>125</v>
      </c>
      <c r="B20" t="s">
        <v>126</v>
      </c>
      <c r="C20" s="2">
        <v>43657</v>
      </c>
      <c r="D20" s="3">
        <v>0.34375</v>
      </c>
      <c r="E20" s="2">
        <v>43657</v>
      </c>
      <c r="F20" s="3">
        <v>0.41666666666666702</v>
      </c>
      <c r="G20">
        <v>3</v>
      </c>
      <c r="H20" t="s">
        <v>274</v>
      </c>
      <c r="I20">
        <v>1</v>
      </c>
      <c r="J20" t="s">
        <v>275</v>
      </c>
      <c r="K20">
        <v>2940</v>
      </c>
      <c r="L20">
        <v>0.5</v>
      </c>
      <c r="M20" t="s">
        <v>84</v>
      </c>
      <c r="N20">
        <v>0.5</v>
      </c>
      <c r="O20" t="s">
        <v>84</v>
      </c>
      <c r="P20" s="2">
        <v>43657</v>
      </c>
      <c r="Q20" s="3">
        <v>0.42013888888888901</v>
      </c>
      <c r="R20">
        <v>0.5</v>
      </c>
      <c r="S20" t="s">
        <v>84</v>
      </c>
      <c r="T20" t="s">
        <v>137</v>
      </c>
      <c r="U20" t="s">
        <v>138</v>
      </c>
    </row>
    <row r="21" spans="1:22">
      <c r="A21" s="1" t="s">
        <v>139</v>
      </c>
      <c r="B21" t="s">
        <v>140</v>
      </c>
      <c r="C21" s="2">
        <v>43657</v>
      </c>
      <c r="D21" s="3">
        <v>0.36458333333333298</v>
      </c>
      <c r="E21" s="2">
        <v>43662</v>
      </c>
      <c r="F21" s="3">
        <v>0.47916666666666702</v>
      </c>
      <c r="G21">
        <v>4</v>
      </c>
      <c r="H21" t="s">
        <v>274</v>
      </c>
      <c r="I21">
        <v>1</v>
      </c>
      <c r="J21" t="s">
        <v>275</v>
      </c>
      <c r="K21">
        <v>2725</v>
      </c>
      <c r="L21">
        <v>4</v>
      </c>
      <c r="M21" t="s">
        <v>84</v>
      </c>
      <c r="N21">
        <v>3.5</v>
      </c>
      <c r="O21" t="s">
        <v>84</v>
      </c>
      <c r="P21" s="2">
        <v>43662</v>
      </c>
      <c r="Q21" s="3">
        <v>0.56944444444444398</v>
      </c>
      <c r="R21">
        <v>3.5</v>
      </c>
      <c r="S21" t="s">
        <v>84</v>
      </c>
      <c r="T21" t="s">
        <v>141</v>
      </c>
      <c r="U21" t="s">
        <v>138</v>
      </c>
    </row>
    <row r="22" spans="1:22">
      <c r="A22" s="1" t="s">
        <v>142</v>
      </c>
      <c r="B22" t="s">
        <v>143</v>
      </c>
      <c r="C22" s="2">
        <v>43657</v>
      </c>
      <c r="D22" s="3">
        <v>0.55902777777777801</v>
      </c>
      <c r="E22" s="2">
        <v>43664</v>
      </c>
      <c r="F22" s="3">
        <v>0.39583333333333298</v>
      </c>
      <c r="G22">
        <v>11</v>
      </c>
      <c r="H22" t="s">
        <v>274</v>
      </c>
      <c r="I22">
        <v>1</v>
      </c>
      <c r="J22" t="s">
        <v>275</v>
      </c>
      <c r="K22">
        <v>15356</v>
      </c>
      <c r="L22">
        <v>7</v>
      </c>
      <c r="M22" t="s">
        <v>84</v>
      </c>
      <c r="N22">
        <v>5</v>
      </c>
      <c r="O22" t="s">
        <v>84</v>
      </c>
      <c r="P22" s="2">
        <v>43664</v>
      </c>
      <c r="Q22" s="3">
        <v>0.68055555555555503</v>
      </c>
      <c r="R22">
        <v>5.5</v>
      </c>
      <c r="S22" t="s">
        <v>84</v>
      </c>
      <c r="T22">
        <v>1</v>
      </c>
      <c r="U22" t="s">
        <v>144</v>
      </c>
      <c r="V22" t="s">
        <v>97</v>
      </c>
    </row>
    <row r="23" spans="1:22">
      <c r="A23" s="1" t="s">
        <v>145</v>
      </c>
      <c r="B23" t="s">
        <v>146</v>
      </c>
      <c r="C23" s="2">
        <v>43657</v>
      </c>
      <c r="D23" s="3">
        <v>0.65277777777777801</v>
      </c>
      <c r="E23" s="2">
        <v>43658</v>
      </c>
      <c r="F23" s="3">
        <v>0.66666666666666696</v>
      </c>
      <c r="G23">
        <v>3</v>
      </c>
      <c r="H23" t="s">
        <v>274</v>
      </c>
      <c r="I23">
        <v>1</v>
      </c>
      <c r="J23" t="s">
        <v>275</v>
      </c>
      <c r="K23">
        <v>6500</v>
      </c>
      <c r="L23">
        <v>2</v>
      </c>
      <c r="M23" t="s">
        <v>84</v>
      </c>
      <c r="N23">
        <v>1.5</v>
      </c>
      <c r="O23" t="s">
        <v>84</v>
      </c>
      <c r="P23" s="2">
        <v>43658</v>
      </c>
      <c r="Q23" s="3">
        <v>0.73611111111111105</v>
      </c>
      <c r="R23">
        <v>1.5</v>
      </c>
      <c r="S23" t="s">
        <v>84</v>
      </c>
      <c r="T23" t="s">
        <v>147</v>
      </c>
      <c r="U23" t="s">
        <v>148</v>
      </c>
    </row>
    <row r="24" spans="1:22">
      <c r="A24" s="1" t="s">
        <v>149</v>
      </c>
      <c r="B24" t="s">
        <v>150</v>
      </c>
      <c r="C24" s="2">
        <v>43658</v>
      </c>
      <c r="D24" s="3">
        <v>0.44097222222222199</v>
      </c>
      <c r="E24" s="2">
        <v>43662</v>
      </c>
      <c r="F24" s="3">
        <v>0.46527777777777801</v>
      </c>
      <c r="G24">
        <v>8</v>
      </c>
      <c r="H24" t="s">
        <v>274</v>
      </c>
      <c r="I24">
        <v>1</v>
      </c>
      <c r="J24" t="s">
        <v>275</v>
      </c>
      <c r="K24">
        <v>4000</v>
      </c>
      <c r="L24">
        <v>3</v>
      </c>
      <c r="M24" t="s">
        <v>84</v>
      </c>
      <c r="N24">
        <v>2.5</v>
      </c>
      <c r="O24" t="s">
        <v>84</v>
      </c>
      <c r="P24" s="2">
        <v>43662</v>
      </c>
      <c r="Q24" s="3">
        <v>0.56944444444444398</v>
      </c>
      <c r="R24">
        <v>3</v>
      </c>
      <c r="S24" t="s">
        <v>84</v>
      </c>
      <c r="T24" t="s">
        <v>151</v>
      </c>
      <c r="U24" t="s">
        <v>90</v>
      </c>
    </row>
    <row r="25" spans="1:22">
      <c r="A25" s="1" t="s">
        <v>152</v>
      </c>
      <c r="B25" t="s">
        <v>153</v>
      </c>
      <c r="C25" s="2">
        <v>43661</v>
      </c>
      <c r="D25" s="3">
        <v>0.34722222222222199</v>
      </c>
      <c r="E25" s="2">
        <v>43663</v>
      </c>
      <c r="F25" s="3">
        <v>0.61805555555555602</v>
      </c>
      <c r="G25">
        <v>4</v>
      </c>
      <c r="H25" t="s">
        <v>274</v>
      </c>
      <c r="I25">
        <v>1</v>
      </c>
      <c r="J25" t="s">
        <v>275</v>
      </c>
      <c r="K25">
        <v>2828</v>
      </c>
      <c r="L25">
        <v>3</v>
      </c>
      <c r="M25" t="s">
        <v>84</v>
      </c>
      <c r="N25">
        <v>3</v>
      </c>
      <c r="O25" t="s">
        <v>84</v>
      </c>
      <c r="P25" s="2">
        <v>43663</v>
      </c>
      <c r="Q25" s="3">
        <v>0.61805555555555602</v>
      </c>
      <c r="R25">
        <v>3</v>
      </c>
      <c r="S25" t="s">
        <v>84</v>
      </c>
      <c r="T25" t="s">
        <v>154</v>
      </c>
      <c r="U25" t="s">
        <v>155</v>
      </c>
    </row>
    <row r="26" spans="1:22">
      <c r="A26" s="1" t="s">
        <v>98</v>
      </c>
      <c r="B26" t="s">
        <v>99</v>
      </c>
      <c r="C26" s="2">
        <v>43661</v>
      </c>
      <c r="D26" s="3">
        <v>0.375</v>
      </c>
      <c r="E26" s="2">
        <v>43661</v>
      </c>
      <c r="F26" s="3">
        <v>0.62847222222222199</v>
      </c>
      <c r="G26">
        <v>6</v>
      </c>
      <c r="H26" t="s">
        <v>274</v>
      </c>
      <c r="I26">
        <v>2</v>
      </c>
      <c r="J26" t="s">
        <v>275</v>
      </c>
      <c r="K26">
        <v>3000</v>
      </c>
      <c r="L26">
        <v>1</v>
      </c>
      <c r="M26" t="s">
        <v>84</v>
      </c>
      <c r="N26">
        <v>1</v>
      </c>
      <c r="O26" t="s">
        <v>84</v>
      </c>
      <c r="P26" s="2">
        <v>43661</v>
      </c>
      <c r="Q26" s="3">
        <v>0.64930555555555602</v>
      </c>
      <c r="R26">
        <v>1</v>
      </c>
      <c r="S26" t="s">
        <v>84</v>
      </c>
      <c r="T26" t="s">
        <v>156</v>
      </c>
      <c r="U26" t="s">
        <v>157</v>
      </c>
    </row>
    <row r="27" spans="1:22">
      <c r="A27" s="1" t="s">
        <v>158</v>
      </c>
      <c r="B27" t="s">
        <v>159</v>
      </c>
      <c r="C27" s="2">
        <v>43661</v>
      </c>
      <c r="D27" s="3">
        <v>0.375</v>
      </c>
      <c r="E27" s="2">
        <v>43662</v>
      </c>
      <c r="F27" s="3">
        <v>0.6875</v>
      </c>
      <c r="G27">
        <v>4</v>
      </c>
      <c r="H27" t="s">
        <v>274</v>
      </c>
      <c r="I27">
        <v>1</v>
      </c>
      <c r="J27" t="s">
        <v>275</v>
      </c>
      <c r="K27">
        <v>2800</v>
      </c>
      <c r="L27">
        <v>2</v>
      </c>
      <c r="M27" t="s">
        <v>84</v>
      </c>
      <c r="N27">
        <v>2</v>
      </c>
      <c r="O27" t="s">
        <v>84</v>
      </c>
      <c r="P27" s="2">
        <v>43662</v>
      </c>
      <c r="Q27" s="3">
        <v>0.6875</v>
      </c>
      <c r="R27">
        <v>2</v>
      </c>
      <c r="S27" t="s">
        <v>84</v>
      </c>
      <c r="T27" t="s">
        <v>160</v>
      </c>
      <c r="U27" t="s">
        <v>138</v>
      </c>
    </row>
    <row r="28" spans="1:22">
      <c r="A28" s="1" t="s">
        <v>161</v>
      </c>
      <c r="B28" t="s">
        <v>162</v>
      </c>
      <c r="C28" s="2">
        <v>43661</v>
      </c>
      <c r="D28" s="3">
        <v>0.45486111111111099</v>
      </c>
      <c r="E28" s="2">
        <v>43664</v>
      </c>
      <c r="F28" s="3">
        <v>0.58333333333333304</v>
      </c>
      <c r="G28">
        <v>7</v>
      </c>
      <c r="H28" t="s">
        <v>274</v>
      </c>
      <c r="I28">
        <v>1</v>
      </c>
      <c r="J28" t="s">
        <v>275</v>
      </c>
      <c r="K28">
        <v>7500</v>
      </c>
      <c r="L28">
        <v>4</v>
      </c>
      <c r="M28" t="s">
        <v>84</v>
      </c>
      <c r="N28">
        <v>4</v>
      </c>
      <c r="O28" t="s">
        <v>84</v>
      </c>
      <c r="P28" s="2">
        <v>43664</v>
      </c>
      <c r="Q28" s="3">
        <v>0.68055555555555503</v>
      </c>
      <c r="R28">
        <v>4</v>
      </c>
      <c r="S28" t="s">
        <v>84</v>
      </c>
      <c r="T28" t="s">
        <v>163</v>
      </c>
      <c r="U28" t="s">
        <v>164</v>
      </c>
      <c r="V28" t="s">
        <v>165</v>
      </c>
    </row>
    <row r="29" spans="1:22">
      <c r="A29" s="1" t="s">
        <v>121</v>
      </c>
      <c r="B29" t="s">
        <v>122</v>
      </c>
      <c r="C29" s="2">
        <v>43661</v>
      </c>
      <c r="D29" s="3">
        <v>0.64930555555555602</v>
      </c>
      <c r="E29" s="2">
        <v>43661</v>
      </c>
      <c r="F29" s="3">
        <v>0.67222222222222205</v>
      </c>
      <c r="G29">
        <v>1</v>
      </c>
      <c r="H29" t="s">
        <v>274</v>
      </c>
      <c r="I29">
        <v>1</v>
      </c>
      <c r="J29" t="s">
        <v>275</v>
      </c>
      <c r="K29">
        <v>500</v>
      </c>
      <c r="L29">
        <v>0.5</v>
      </c>
      <c r="M29" t="s">
        <v>84</v>
      </c>
      <c r="N29">
        <v>0.5</v>
      </c>
      <c r="O29" t="s">
        <v>84</v>
      </c>
      <c r="P29" s="2">
        <v>43661</v>
      </c>
      <c r="Q29" s="3">
        <v>0.75694444444444497</v>
      </c>
      <c r="R29">
        <v>0.5</v>
      </c>
      <c r="S29" t="s">
        <v>84</v>
      </c>
      <c r="T29" t="s">
        <v>166</v>
      </c>
      <c r="U29" t="s">
        <v>124</v>
      </c>
    </row>
    <row r="30" spans="1:22">
      <c r="A30" s="1" t="s">
        <v>167</v>
      </c>
      <c r="B30" t="s">
        <v>168</v>
      </c>
      <c r="C30" s="2">
        <v>43662</v>
      </c>
      <c r="D30" s="3">
        <v>0.35763888888888901</v>
      </c>
      <c r="E30" s="2">
        <v>43662</v>
      </c>
      <c r="F30" s="3">
        <v>0.67361111111111105</v>
      </c>
      <c r="G30">
        <v>1</v>
      </c>
      <c r="H30" t="s">
        <v>274</v>
      </c>
      <c r="I30">
        <v>1</v>
      </c>
      <c r="J30" t="s">
        <v>275</v>
      </c>
      <c r="K30">
        <v>3200</v>
      </c>
      <c r="L30">
        <v>1</v>
      </c>
      <c r="M30" t="s">
        <v>84</v>
      </c>
      <c r="N30">
        <v>1</v>
      </c>
      <c r="O30" t="s">
        <v>84</v>
      </c>
      <c r="P30" s="2">
        <v>43662</v>
      </c>
      <c r="Q30" s="3">
        <v>0.67361111111111105</v>
      </c>
      <c r="R30">
        <v>1</v>
      </c>
      <c r="S30" t="s">
        <v>84</v>
      </c>
      <c r="T30" t="s">
        <v>169</v>
      </c>
      <c r="U30" t="s">
        <v>170</v>
      </c>
      <c r="V30" t="s">
        <v>171</v>
      </c>
    </row>
    <row r="31" spans="1:22">
      <c r="A31" s="1" t="s">
        <v>172</v>
      </c>
      <c r="B31" t="s">
        <v>173</v>
      </c>
      <c r="C31" s="2">
        <v>43662</v>
      </c>
      <c r="D31" s="3">
        <v>0.63194444444444398</v>
      </c>
      <c r="E31" s="2">
        <v>43668</v>
      </c>
      <c r="F31" s="3">
        <v>0.66666666666666696</v>
      </c>
      <c r="G31">
        <v>2</v>
      </c>
      <c r="H31" t="s">
        <v>274</v>
      </c>
      <c r="I31">
        <v>1</v>
      </c>
      <c r="J31" t="s">
        <v>275</v>
      </c>
      <c r="K31">
        <v>10600</v>
      </c>
      <c r="L31">
        <v>5</v>
      </c>
      <c r="M31" t="s">
        <v>84</v>
      </c>
      <c r="N31">
        <v>4.5</v>
      </c>
      <c r="O31" t="s">
        <v>84</v>
      </c>
      <c r="P31" s="2">
        <v>43668</v>
      </c>
      <c r="Q31" s="3">
        <v>0.76041666666666696</v>
      </c>
      <c r="R31">
        <v>4.5</v>
      </c>
      <c r="S31" t="s">
        <v>84</v>
      </c>
      <c r="T31" t="s">
        <v>174</v>
      </c>
      <c r="U31" t="s">
        <v>165</v>
      </c>
    </row>
    <row r="32" spans="1:22">
      <c r="A32" s="1" t="s">
        <v>175</v>
      </c>
      <c r="B32" t="s">
        <v>176</v>
      </c>
      <c r="C32" s="2">
        <v>43663</v>
      </c>
      <c r="D32" s="3">
        <v>0.34027777777777801</v>
      </c>
      <c r="E32" s="2">
        <v>43663</v>
      </c>
      <c r="F32" s="3">
        <v>0.41666666666666702</v>
      </c>
      <c r="G32">
        <v>2</v>
      </c>
      <c r="H32" t="s">
        <v>274</v>
      </c>
      <c r="I32">
        <v>1</v>
      </c>
      <c r="J32" t="s">
        <v>275</v>
      </c>
      <c r="K32">
        <v>1000</v>
      </c>
      <c r="L32">
        <v>0.5</v>
      </c>
      <c r="M32" t="s">
        <v>84</v>
      </c>
      <c r="N32">
        <v>0.5</v>
      </c>
      <c r="O32" t="s">
        <v>84</v>
      </c>
      <c r="P32" s="2">
        <v>43663</v>
      </c>
      <c r="Q32" s="3">
        <v>0.41666666666666702</v>
      </c>
      <c r="R32">
        <v>0.5</v>
      </c>
      <c r="S32" t="s">
        <v>84</v>
      </c>
      <c r="T32" t="s">
        <v>177</v>
      </c>
      <c r="U32" t="s">
        <v>90</v>
      </c>
    </row>
    <row r="33" spans="1:22">
      <c r="A33" s="1" t="s">
        <v>178</v>
      </c>
      <c r="B33" t="s">
        <v>179</v>
      </c>
      <c r="C33" s="2">
        <v>43663</v>
      </c>
      <c r="D33" s="3">
        <v>0.39930555555555602</v>
      </c>
      <c r="E33" s="2">
        <v>43669</v>
      </c>
      <c r="F33" s="3">
        <v>0.41666666666666702</v>
      </c>
      <c r="G33">
        <v>9</v>
      </c>
      <c r="H33" t="s">
        <v>274</v>
      </c>
      <c r="I33">
        <v>1</v>
      </c>
      <c r="J33" t="s">
        <v>275</v>
      </c>
      <c r="K33">
        <v>8278</v>
      </c>
      <c r="L33">
        <v>5</v>
      </c>
      <c r="M33" t="s">
        <v>84</v>
      </c>
      <c r="N33">
        <v>4.5</v>
      </c>
      <c r="O33" t="s">
        <v>84</v>
      </c>
      <c r="P33" s="2">
        <v>43669</v>
      </c>
      <c r="Q33" s="3">
        <v>0.45833333333333298</v>
      </c>
      <c r="R33">
        <v>4.5</v>
      </c>
      <c r="S33" t="s">
        <v>84</v>
      </c>
      <c r="T33" t="s">
        <v>180</v>
      </c>
      <c r="U33" t="s">
        <v>104</v>
      </c>
    </row>
    <row r="34" spans="1:22">
      <c r="A34" s="1" t="s">
        <v>158</v>
      </c>
      <c r="B34" t="s">
        <v>159</v>
      </c>
      <c r="C34" s="2">
        <v>43663</v>
      </c>
      <c r="D34" s="3">
        <v>0.42361111111111099</v>
      </c>
      <c r="E34" s="2">
        <v>43663</v>
      </c>
      <c r="F34" s="3">
        <v>0.5625</v>
      </c>
      <c r="G34">
        <v>2</v>
      </c>
      <c r="H34" t="s">
        <v>274</v>
      </c>
      <c r="I34">
        <v>1</v>
      </c>
      <c r="J34" t="s">
        <v>275</v>
      </c>
      <c r="K34">
        <v>1000</v>
      </c>
      <c r="L34">
        <v>1</v>
      </c>
      <c r="M34" t="s">
        <v>84</v>
      </c>
      <c r="N34">
        <v>0.5</v>
      </c>
      <c r="O34" t="s">
        <v>84</v>
      </c>
      <c r="P34" s="2">
        <v>43663</v>
      </c>
      <c r="Q34" s="3">
        <v>0.46180555555555602</v>
      </c>
      <c r="R34">
        <v>0.5</v>
      </c>
      <c r="S34" t="s">
        <v>84</v>
      </c>
      <c r="T34" t="s">
        <v>181</v>
      </c>
      <c r="U34" t="s">
        <v>138</v>
      </c>
    </row>
    <row r="35" spans="1:22">
      <c r="A35" s="1" t="s">
        <v>182</v>
      </c>
      <c r="B35" t="s">
        <v>183</v>
      </c>
      <c r="C35" s="2">
        <v>43663</v>
      </c>
      <c r="D35" s="3">
        <v>0.46180555555555602</v>
      </c>
      <c r="E35" s="2">
        <v>43671</v>
      </c>
      <c r="F35" s="3">
        <v>0.66666666666666696</v>
      </c>
      <c r="G35">
        <v>10</v>
      </c>
      <c r="H35" t="s">
        <v>274</v>
      </c>
      <c r="I35">
        <v>1</v>
      </c>
      <c r="J35" t="s">
        <v>275</v>
      </c>
      <c r="K35">
        <v>12650</v>
      </c>
      <c r="L35">
        <v>7</v>
      </c>
      <c r="M35" t="s">
        <v>84</v>
      </c>
      <c r="N35">
        <v>7</v>
      </c>
      <c r="O35" t="s">
        <v>84</v>
      </c>
      <c r="P35" s="2">
        <v>43671</v>
      </c>
      <c r="Q35" s="3">
        <v>0.6875</v>
      </c>
      <c r="R35">
        <v>7</v>
      </c>
      <c r="S35" t="s">
        <v>84</v>
      </c>
      <c r="T35" t="s">
        <v>184</v>
      </c>
      <c r="U35" t="s">
        <v>104</v>
      </c>
    </row>
    <row r="36" spans="1:22">
      <c r="A36" s="1" t="s">
        <v>185</v>
      </c>
      <c r="B36" t="s">
        <v>186</v>
      </c>
      <c r="C36" s="2">
        <v>43663</v>
      </c>
      <c r="D36" s="3">
        <v>0.46180555555555602</v>
      </c>
      <c r="E36" s="2">
        <v>43663</v>
      </c>
      <c r="F36" s="3">
        <v>0.5</v>
      </c>
      <c r="G36">
        <v>1</v>
      </c>
      <c r="H36" t="s">
        <v>274</v>
      </c>
      <c r="I36">
        <v>1</v>
      </c>
      <c r="J36" t="s">
        <v>275</v>
      </c>
      <c r="K36">
        <v>500</v>
      </c>
      <c r="L36">
        <v>0.5</v>
      </c>
      <c r="M36" t="s">
        <v>84</v>
      </c>
      <c r="N36">
        <v>0.5</v>
      </c>
      <c r="O36" t="s">
        <v>84</v>
      </c>
      <c r="P36" s="2">
        <v>43663</v>
      </c>
      <c r="Q36" s="3">
        <v>0.54166666666666696</v>
      </c>
      <c r="R36">
        <v>0.5</v>
      </c>
      <c r="S36" t="s">
        <v>84</v>
      </c>
      <c r="T36" t="s">
        <v>187</v>
      </c>
      <c r="U36" t="s">
        <v>90</v>
      </c>
    </row>
    <row r="37" spans="1:22">
      <c r="A37" s="1" t="s">
        <v>145</v>
      </c>
      <c r="B37" t="s">
        <v>146</v>
      </c>
      <c r="C37" s="2">
        <v>43663</v>
      </c>
      <c r="D37" s="3">
        <v>0.54861111111111105</v>
      </c>
      <c r="E37" s="2">
        <v>43664</v>
      </c>
      <c r="F37" s="3">
        <v>0.63888888888888895</v>
      </c>
      <c r="G37">
        <v>3</v>
      </c>
      <c r="H37" t="s">
        <v>274</v>
      </c>
      <c r="I37">
        <v>1</v>
      </c>
      <c r="J37" t="s">
        <v>275</v>
      </c>
      <c r="K37">
        <v>6500</v>
      </c>
      <c r="L37">
        <v>2</v>
      </c>
      <c r="M37" t="s">
        <v>84</v>
      </c>
      <c r="N37">
        <v>1.5</v>
      </c>
      <c r="O37" t="s">
        <v>84</v>
      </c>
      <c r="P37" s="2">
        <v>43664</v>
      </c>
      <c r="Q37" s="3">
        <v>0.68055555555555503</v>
      </c>
      <c r="R37">
        <v>1.5</v>
      </c>
      <c r="S37" t="s">
        <v>84</v>
      </c>
      <c r="T37" t="s">
        <v>188</v>
      </c>
      <c r="U37" t="s">
        <v>189</v>
      </c>
    </row>
    <row r="38" spans="1:22">
      <c r="A38" s="1" t="s">
        <v>128</v>
      </c>
      <c r="B38" t="s">
        <v>129</v>
      </c>
      <c r="C38" s="2">
        <v>43664</v>
      </c>
      <c r="D38" s="3">
        <v>0.63888888888888895</v>
      </c>
      <c r="E38" s="2">
        <v>43668</v>
      </c>
      <c r="F38" s="3">
        <v>0.5</v>
      </c>
      <c r="G38">
        <v>6</v>
      </c>
      <c r="H38" t="s">
        <v>274</v>
      </c>
      <c r="I38">
        <v>1</v>
      </c>
      <c r="J38" t="s">
        <v>275</v>
      </c>
      <c r="K38">
        <v>6740</v>
      </c>
      <c r="L38">
        <v>3</v>
      </c>
      <c r="M38" t="s">
        <v>84</v>
      </c>
      <c r="N38">
        <v>2</v>
      </c>
      <c r="O38" t="s">
        <v>84</v>
      </c>
      <c r="P38" s="2">
        <v>43668</v>
      </c>
      <c r="Q38" s="3">
        <v>0.63888888888888895</v>
      </c>
      <c r="R38">
        <v>2.5</v>
      </c>
      <c r="S38" t="s">
        <v>84</v>
      </c>
      <c r="T38" t="s">
        <v>190</v>
      </c>
      <c r="U38" t="s">
        <v>165</v>
      </c>
    </row>
    <row r="39" spans="1:22">
      <c r="A39" s="1" t="s">
        <v>185</v>
      </c>
      <c r="B39" t="s">
        <v>186</v>
      </c>
      <c r="C39" s="2">
        <v>43665</v>
      </c>
      <c r="D39" s="3">
        <v>0.35069444444444398</v>
      </c>
      <c r="E39" s="2">
        <v>43665</v>
      </c>
      <c r="F39" s="3">
        <v>0.41666666666666702</v>
      </c>
      <c r="G39">
        <v>1.5</v>
      </c>
      <c r="H39" t="s">
        <v>274</v>
      </c>
      <c r="I39">
        <v>1</v>
      </c>
      <c r="J39" t="s">
        <v>275</v>
      </c>
      <c r="K39">
        <v>1000</v>
      </c>
      <c r="L39">
        <v>0.5</v>
      </c>
      <c r="M39" t="s">
        <v>84</v>
      </c>
      <c r="N39">
        <v>0.5</v>
      </c>
      <c r="O39" t="s">
        <v>84</v>
      </c>
      <c r="P39" s="2">
        <v>43665</v>
      </c>
      <c r="Q39" s="3">
        <v>0.41666666666666702</v>
      </c>
      <c r="R39">
        <v>0.5</v>
      </c>
      <c r="S39" t="s">
        <v>84</v>
      </c>
      <c r="T39" t="s">
        <v>191</v>
      </c>
      <c r="U39" t="s">
        <v>90</v>
      </c>
    </row>
    <row r="40" spans="1:22">
      <c r="A40" s="1" t="s">
        <v>192</v>
      </c>
      <c r="B40" t="s">
        <v>193</v>
      </c>
      <c r="C40" s="2">
        <v>43665</v>
      </c>
      <c r="D40" s="3">
        <v>0.35069444444444398</v>
      </c>
      <c r="E40" s="2">
        <v>43670</v>
      </c>
      <c r="F40" s="3">
        <v>0.625</v>
      </c>
      <c r="G40">
        <v>9</v>
      </c>
      <c r="H40" t="s">
        <v>274</v>
      </c>
      <c r="I40">
        <v>1</v>
      </c>
      <c r="J40" t="s">
        <v>275</v>
      </c>
      <c r="K40">
        <v>8363</v>
      </c>
      <c r="L40">
        <v>4</v>
      </c>
      <c r="M40" t="s">
        <v>84</v>
      </c>
      <c r="N40">
        <v>4</v>
      </c>
      <c r="O40" t="s">
        <v>84</v>
      </c>
      <c r="P40" s="2">
        <v>43670</v>
      </c>
      <c r="Q40" s="3">
        <v>0.65277777777777801</v>
      </c>
      <c r="R40">
        <v>4</v>
      </c>
      <c r="S40" t="s">
        <v>84</v>
      </c>
      <c r="T40" t="s">
        <v>194</v>
      </c>
      <c r="U40" t="s">
        <v>195</v>
      </c>
      <c r="V40" t="s">
        <v>196</v>
      </c>
    </row>
    <row r="41" spans="1:22">
      <c r="A41" s="1" t="s">
        <v>197</v>
      </c>
      <c r="B41" t="s">
        <v>198</v>
      </c>
      <c r="C41" s="2">
        <v>43665</v>
      </c>
      <c r="D41" s="3">
        <v>0.46875</v>
      </c>
      <c r="E41" s="2">
        <v>43671</v>
      </c>
      <c r="F41" s="3">
        <v>0.61111111111111105</v>
      </c>
      <c r="G41">
        <v>4</v>
      </c>
      <c r="H41" t="s">
        <v>274</v>
      </c>
      <c r="I41">
        <v>1</v>
      </c>
      <c r="J41" t="s">
        <v>275</v>
      </c>
      <c r="K41">
        <v>3400</v>
      </c>
      <c r="L41">
        <v>5</v>
      </c>
      <c r="M41" t="s">
        <v>84</v>
      </c>
      <c r="N41">
        <v>5</v>
      </c>
      <c r="O41" t="s">
        <v>84</v>
      </c>
      <c r="P41" s="2">
        <v>43671</v>
      </c>
      <c r="Q41" s="3">
        <v>0.6875</v>
      </c>
      <c r="R41">
        <v>5</v>
      </c>
      <c r="S41" t="s">
        <v>84</v>
      </c>
      <c r="T41" t="s">
        <v>199</v>
      </c>
      <c r="U41" t="s">
        <v>200</v>
      </c>
      <c r="V41" t="s">
        <v>97</v>
      </c>
    </row>
    <row r="42" spans="1:22">
      <c r="A42" s="1" t="s">
        <v>133</v>
      </c>
      <c r="B42" t="s">
        <v>134</v>
      </c>
      <c r="C42" s="2">
        <v>43665</v>
      </c>
      <c r="D42" s="3">
        <v>0.54861111111111105</v>
      </c>
      <c r="E42" s="2">
        <v>43665</v>
      </c>
      <c r="F42" s="3">
        <v>0.59722222222222199</v>
      </c>
      <c r="G42">
        <v>1</v>
      </c>
      <c r="H42" t="s">
        <v>274</v>
      </c>
      <c r="I42">
        <v>1</v>
      </c>
      <c r="J42" t="s">
        <v>275</v>
      </c>
      <c r="K42">
        <v>500</v>
      </c>
      <c r="L42">
        <v>0.5</v>
      </c>
      <c r="M42" t="s">
        <v>84</v>
      </c>
      <c r="N42">
        <v>0.5</v>
      </c>
      <c r="O42" t="s">
        <v>84</v>
      </c>
      <c r="P42" s="2">
        <v>43665</v>
      </c>
      <c r="Q42" s="3">
        <v>0.60416666666666696</v>
      </c>
      <c r="R42">
        <v>0.5</v>
      </c>
      <c r="S42" t="s">
        <v>84</v>
      </c>
      <c r="T42" t="s">
        <v>201</v>
      </c>
      <c r="U42" t="s">
        <v>124</v>
      </c>
    </row>
    <row r="43" spans="1:22">
      <c r="A43" s="1" t="s">
        <v>167</v>
      </c>
      <c r="B43" t="s">
        <v>168</v>
      </c>
      <c r="C43" s="2">
        <v>43665</v>
      </c>
      <c r="D43" s="3">
        <v>0.66666666666666696</v>
      </c>
      <c r="E43" s="2">
        <v>43668</v>
      </c>
      <c r="F43" s="3">
        <v>0.77083333333333304</v>
      </c>
      <c r="G43">
        <v>3</v>
      </c>
      <c r="H43" t="s">
        <v>274</v>
      </c>
      <c r="I43">
        <v>1</v>
      </c>
      <c r="J43" t="s">
        <v>275</v>
      </c>
      <c r="K43">
        <v>6680</v>
      </c>
      <c r="L43">
        <v>2</v>
      </c>
      <c r="M43" t="s">
        <v>84</v>
      </c>
      <c r="N43">
        <v>1.5</v>
      </c>
      <c r="O43" t="s">
        <v>84</v>
      </c>
      <c r="P43" s="2">
        <v>43669</v>
      </c>
      <c r="Q43" s="3">
        <v>0.4375</v>
      </c>
      <c r="R43">
        <v>2</v>
      </c>
      <c r="S43" t="s">
        <v>84</v>
      </c>
      <c r="T43" t="s">
        <v>202</v>
      </c>
      <c r="U43" t="s">
        <v>203</v>
      </c>
    </row>
    <row r="44" spans="1:22">
      <c r="A44" s="1" t="s">
        <v>133</v>
      </c>
      <c r="B44" t="s">
        <v>134</v>
      </c>
      <c r="C44" s="2">
        <v>43665</v>
      </c>
      <c r="D44" s="3">
        <v>0.70138888888888895</v>
      </c>
      <c r="E44" s="2">
        <v>43665</v>
      </c>
      <c r="F44" s="3">
        <v>0.75</v>
      </c>
      <c r="G44">
        <v>1</v>
      </c>
      <c r="H44" t="s">
        <v>274</v>
      </c>
      <c r="I44">
        <v>1</v>
      </c>
      <c r="J44" t="s">
        <v>275</v>
      </c>
      <c r="K44">
        <v>500</v>
      </c>
      <c r="L44">
        <v>0.5</v>
      </c>
      <c r="M44" t="s">
        <v>84</v>
      </c>
      <c r="N44">
        <v>0.5</v>
      </c>
      <c r="O44" t="s">
        <v>84</v>
      </c>
      <c r="P44" s="2">
        <v>43665</v>
      </c>
      <c r="Q44" s="3">
        <v>0.75</v>
      </c>
      <c r="R44">
        <v>0.5</v>
      </c>
      <c r="S44" t="s">
        <v>84</v>
      </c>
      <c r="T44" t="s">
        <v>204</v>
      </c>
      <c r="U44" t="s">
        <v>124</v>
      </c>
    </row>
    <row r="45" spans="1:22">
      <c r="A45" s="1" t="s">
        <v>205</v>
      </c>
      <c r="B45" t="s">
        <v>206</v>
      </c>
      <c r="C45" s="2">
        <v>43669</v>
      </c>
      <c r="D45" s="3">
        <v>0.34027777777777801</v>
      </c>
      <c r="E45" s="2">
        <v>43672</v>
      </c>
      <c r="F45" s="3">
        <v>0.60416666666666696</v>
      </c>
      <c r="G45">
        <v>7</v>
      </c>
      <c r="H45" t="s">
        <v>274</v>
      </c>
      <c r="I45">
        <v>1</v>
      </c>
      <c r="J45" t="s">
        <v>275</v>
      </c>
      <c r="K45">
        <v>4050</v>
      </c>
      <c r="L45">
        <v>4</v>
      </c>
      <c r="M45" t="s">
        <v>84</v>
      </c>
      <c r="N45">
        <v>4</v>
      </c>
      <c r="O45" t="s">
        <v>84</v>
      </c>
      <c r="P45" s="2">
        <v>43672</v>
      </c>
      <c r="Q45" s="3">
        <v>0.68402777777777801</v>
      </c>
      <c r="R45">
        <v>4</v>
      </c>
      <c r="S45" t="s">
        <v>84</v>
      </c>
      <c r="T45" t="s">
        <v>207</v>
      </c>
      <c r="U45" t="s">
        <v>208</v>
      </c>
    </row>
    <row r="46" spans="1:22">
      <c r="A46" s="1" t="s">
        <v>209</v>
      </c>
      <c r="B46" t="s">
        <v>210</v>
      </c>
      <c r="C46" s="2">
        <v>43668</v>
      </c>
      <c r="D46" s="3">
        <v>0.47569444444444398</v>
      </c>
      <c r="E46" s="2">
        <v>43670</v>
      </c>
      <c r="F46" s="3">
        <v>0.79166666666666696</v>
      </c>
      <c r="G46">
        <v>6</v>
      </c>
      <c r="H46" t="s">
        <v>274</v>
      </c>
      <c r="I46">
        <v>1</v>
      </c>
      <c r="J46" t="s">
        <v>275</v>
      </c>
      <c r="K46">
        <v>6800</v>
      </c>
      <c r="L46">
        <v>3</v>
      </c>
      <c r="M46" t="s">
        <v>84</v>
      </c>
      <c r="N46">
        <v>3</v>
      </c>
      <c r="O46" t="s">
        <v>84</v>
      </c>
      <c r="P46" s="2">
        <v>43671</v>
      </c>
      <c r="Q46" s="3">
        <v>0.41666666666666702</v>
      </c>
      <c r="R46">
        <v>3</v>
      </c>
      <c r="S46" t="s">
        <v>84</v>
      </c>
      <c r="T46" t="s">
        <v>211</v>
      </c>
      <c r="U46" t="s">
        <v>148</v>
      </c>
    </row>
    <row r="47" spans="1:22">
      <c r="A47" s="1" t="s">
        <v>212</v>
      </c>
      <c r="B47" t="s">
        <v>213</v>
      </c>
      <c r="C47" s="2">
        <v>43668</v>
      </c>
      <c r="D47" s="3">
        <v>0.48958333333333298</v>
      </c>
      <c r="E47" s="2">
        <v>43668</v>
      </c>
      <c r="F47" s="3">
        <v>0.625</v>
      </c>
      <c r="G47">
        <v>2</v>
      </c>
      <c r="H47" t="s">
        <v>274</v>
      </c>
      <c r="I47">
        <v>1</v>
      </c>
      <c r="J47" t="s">
        <v>275</v>
      </c>
      <c r="K47">
        <v>1000</v>
      </c>
      <c r="L47">
        <v>1</v>
      </c>
      <c r="M47" t="s">
        <v>84</v>
      </c>
      <c r="N47">
        <v>1</v>
      </c>
      <c r="O47" t="s">
        <v>84</v>
      </c>
      <c r="P47" s="2">
        <v>43668</v>
      </c>
      <c r="Q47" s="3">
        <v>0.63888888888888895</v>
      </c>
      <c r="R47">
        <v>1</v>
      </c>
      <c r="S47" t="s">
        <v>84</v>
      </c>
      <c r="T47" t="s">
        <v>214</v>
      </c>
      <c r="U47" t="s">
        <v>90</v>
      </c>
    </row>
    <row r="48" spans="1:22">
      <c r="A48" s="1" t="s">
        <v>215</v>
      </c>
      <c r="B48" t="s">
        <v>216</v>
      </c>
      <c r="C48" s="2">
        <v>43668</v>
      </c>
      <c r="D48" s="3">
        <v>0.56944444444444398</v>
      </c>
      <c r="E48" s="2">
        <v>43676</v>
      </c>
      <c r="F48" s="3">
        <v>0.47569444444444398</v>
      </c>
      <c r="G48">
        <v>22.5</v>
      </c>
      <c r="H48" t="s">
        <v>274</v>
      </c>
      <c r="I48">
        <v>1</v>
      </c>
      <c r="J48" t="s">
        <v>275</v>
      </c>
      <c r="L48">
        <v>7</v>
      </c>
      <c r="M48" t="s">
        <v>84</v>
      </c>
      <c r="N48">
        <v>6</v>
      </c>
      <c r="O48" t="s">
        <v>84</v>
      </c>
      <c r="P48" s="2">
        <v>43677</v>
      </c>
      <c r="Q48" s="3">
        <v>0.36805555555555602</v>
      </c>
      <c r="R48">
        <v>6.5</v>
      </c>
      <c r="S48" t="s">
        <v>84</v>
      </c>
      <c r="T48" t="s">
        <v>119</v>
      </c>
      <c r="U48" t="s">
        <v>217</v>
      </c>
      <c r="V48" t="s">
        <v>97</v>
      </c>
    </row>
    <row r="49" spans="1:22">
      <c r="A49" s="1" t="s">
        <v>149</v>
      </c>
      <c r="B49" t="s">
        <v>150</v>
      </c>
      <c r="C49" s="2">
        <v>43668</v>
      </c>
      <c r="D49" s="3">
        <v>0.75694444444444497</v>
      </c>
      <c r="E49" s="2">
        <v>43669</v>
      </c>
      <c r="F49" s="3">
        <v>0.39583333333333298</v>
      </c>
      <c r="G49">
        <v>2</v>
      </c>
      <c r="H49" t="s">
        <v>274</v>
      </c>
      <c r="I49">
        <v>1</v>
      </c>
      <c r="J49" t="s">
        <v>275</v>
      </c>
      <c r="K49">
        <v>1000</v>
      </c>
      <c r="L49">
        <v>1</v>
      </c>
      <c r="M49" t="s">
        <v>84</v>
      </c>
      <c r="N49">
        <v>1</v>
      </c>
      <c r="O49" t="s">
        <v>84</v>
      </c>
      <c r="P49" s="2">
        <v>43672</v>
      </c>
      <c r="Q49" s="3">
        <v>0.68402777777777801</v>
      </c>
      <c r="R49">
        <v>4</v>
      </c>
      <c r="S49" t="s">
        <v>84</v>
      </c>
      <c r="T49" t="s">
        <v>218</v>
      </c>
      <c r="U49" t="s">
        <v>208</v>
      </c>
    </row>
    <row r="50" spans="1:22">
      <c r="A50" s="1" t="s">
        <v>219</v>
      </c>
      <c r="B50" t="s">
        <v>220</v>
      </c>
      <c r="C50" s="2">
        <v>43669</v>
      </c>
      <c r="D50" s="3">
        <v>0.34097222222222201</v>
      </c>
      <c r="E50" s="2">
        <v>43669</v>
      </c>
      <c r="F50" s="3">
        <v>0.41666666666666702</v>
      </c>
      <c r="G50">
        <v>2</v>
      </c>
      <c r="H50" t="s">
        <v>274</v>
      </c>
      <c r="I50">
        <v>1</v>
      </c>
      <c r="J50" t="s">
        <v>275</v>
      </c>
      <c r="K50">
        <v>1000</v>
      </c>
      <c r="L50">
        <v>1</v>
      </c>
      <c r="M50" t="s">
        <v>84</v>
      </c>
      <c r="N50">
        <v>0.5</v>
      </c>
      <c r="O50" t="s">
        <v>84</v>
      </c>
      <c r="P50" s="2">
        <v>43669</v>
      </c>
      <c r="Q50" s="3">
        <v>0.45138888888888901</v>
      </c>
      <c r="R50">
        <v>0.5</v>
      </c>
      <c r="S50" t="s">
        <v>84</v>
      </c>
      <c r="T50" t="s">
        <v>221</v>
      </c>
      <c r="U50" t="s">
        <v>157</v>
      </c>
    </row>
    <row r="51" spans="1:22">
      <c r="A51" s="1" t="s">
        <v>212</v>
      </c>
      <c r="B51" t="s">
        <v>213</v>
      </c>
      <c r="C51" s="2">
        <v>43669</v>
      </c>
      <c r="D51" s="3">
        <v>0.45833333333333298</v>
      </c>
      <c r="E51" s="2">
        <v>43670</v>
      </c>
      <c r="F51" s="3">
        <v>0.64583333333333304</v>
      </c>
      <c r="G51">
        <v>4</v>
      </c>
      <c r="H51" t="s">
        <v>274</v>
      </c>
      <c r="I51">
        <v>1</v>
      </c>
      <c r="J51" t="s">
        <v>275</v>
      </c>
      <c r="K51">
        <v>2150</v>
      </c>
      <c r="L51">
        <v>2</v>
      </c>
      <c r="M51" t="s">
        <v>84</v>
      </c>
      <c r="N51">
        <v>2</v>
      </c>
      <c r="O51" t="s">
        <v>84</v>
      </c>
      <c r="P51" s="2">
        <v>43670</v>
      </c>
      <c r="Q51" s="3">
        <v>0.65277777777777801</v>
      </c>
      <c r="R51">
        <v>2</v>
      </c>
      <c r="S51" t="s">
        <v>84</v>
      </c>
      <c r="T51" t="s">
        <v>222</v>
      </c>
      <c r="U51" t="s">
        <v>223</v>
      </c>
      <c r="V51" t="s">
        <v>208</v>
      </c>
    </row>
    <row r="52" spans="1:22">
      <c r="A52" s="1" t="s">
        <v>219</v>
      </c>
      <c r="B52" t="s">
        <v>220</v>
      </c>
      <c r="C52" s="2">
        <v>43669</v>
      </c>
      <c r="D52" s="3">
        <v>0.54861111111111105</v>
      </c>
      <c r="E52" s="2">
        <v>43669</v>
      </c>
      <c r="F52" s="3">
        <v>0.6875</v>
      </c>
      <c r="G52">
        <v>3</v>
      </c>
      <c r="H52" t="s">
        <v>274</v>
      </c>
      <c r="I52">
        <v>1</v>
      </c>
      <c r="J52" t="s">
        <v>275</v>
      </c>
      <c r="K52">
        <v>1606</v>
      </c>
      <c r="L52">
        <v>1</v>
      </c>
      <c r="M52" t="s">
        <v>84</v>
      </c>
      <c r="N52">
        <v>1</v>
      </c>
      <c r="O52" t="s">
        <v>84</v>
      </c>
      <c r="P52" s="2">
        <v>43673</v>
      </c>
      <c r="Q52" s="3">
        <v>0.33680555555555602</v>
      </c>
      <c r="R52">
        <v>1</v>
      </c>
      <c r="S52" t="s">
        <v>84</v>
      </c>
      <c r="T52" t="s">
        <v>224</v>
      </c>
      <c r="U52" t="s">
        <v>225</v>
      </c>
      <c r="V52" t="s">
        <v>226</v>
      </c>
    </row>
    <row r="53" spans="1:22">
      <c r="A53" s="1" t="s">
        <v>227</v>
      </c>
      <c r="B53" t="s">
        <v>228</v>
      </c>
      <c r="C53" s="2">
        <v>43670</v>
      </c>
      <c r="D53" s="3">
        <v>0.79166666666666696</v>
      </c>
      <c r="E53" s="2">
        <v>43676</v>
      </c>
      <c r="F53" s="3">
        <v>0.75</v>
      </c>
      <c r="G53">
        <v>4</v>
      </c>
      <c r="H53" t="s">
        <v>274</v>
      </c>
      <c r="I53">
        <v>1</v>
      </c>
      <c r="J53" t="s">
        <v>275</v>
      </c>
      <c r="K53">
        <v>2160</v>
      </c>
      <c r="L53">
        <v>4</v>
      </c>
      <c r="M53" t="s">
        <v>84</v>
      </c>
      <c r="N53">
        <v>4</v>
      </c>
      <c r="O53" t="s">
        <v>84</v>
      </c>
      <c r="P53" s="2">
        <v>43677</v>
      </c>
      <c r="Q53" s="3">
        <v>0.43055555555555602</v>
      </c>
      <c r="R53">
        <v>4</v>
      </c>
      <c r="S53" t="s">
        <v>84</v>
      </c>
      <c r="T53" t="s">
        <v>229</v>
      </c>
      <c r="U53" t="s">
        <v>155</v>
      </c>
    </row>
    <row r="54" spans="1:22">
      <c r="A54" s="1" t="s">
        <v>128</v>
      </c>
      <c r="B54" t="s">
        <v>129</v>
      </c>
      <c r="C54" s="2">
        <v>43670</v>
      </c>
      <c r="D54" s="3">
        <v>0.65277777777777801</v>
      </c>
      <c r="E54" s="2">
        <v>43672</v>
      </c>
      <c r="F54" s="3">
        <v>0.8125</v>
      </c>
      <c r="G54">
        <v>5</v>
      </c>
      <c r="H54" t="s">
        <v>274</v>
      </c>
      <c r="I54">
        <v>1</v>
      </c>
      <c r="J54" t="s">
        <v>275</v>
      </c>
      <c r="L54">
        <v>3</v>
      </c>
      <c r="M54" t="s">
        <v>84</v>
      </c>
      <c r="N54">
        <v>2.5</v>
      </c>
      <c r="O54" t="s">
        <v>84</v>
      </c>
      <c r="P54" s="2">
        <v>43675</v>
      </c>
      <c r="Q54" s="3">
        <v>0.38888888888888901</v>
      </c>
      <c r="R54">
        <v>3</v>
      </c>
      <c r="S54" t="s">
        <v>84</v>
      </c>
      <c r="T54" t="s">
        <v>230</v>
      </c>
      <c r="U54" t="s">
        <v>97</v>
      </c>
    </row>
    <row r="55" spans="1:22">
      <c r="A55" s="1" t="s">
        <v>231</v>
      </c>
      <c r="B55" t="s">
        <v>232</v>
      </c>
      <c r="C55" s="2">
        <v>43671</v>
      </c>
      <c r="D55" s="3">
        <v>0.55902777777777801</v>
      </c>
      <c r="E55" s="2">
        <v>43671</v>
      </c>
      <c r="F55" s="3">
        <v>0.77083333333333304</v>
      </c>
      <c r="G55">
        <v>4</v>
      </c>
      <c r="H55" t="s">
        <v>274</v>
      </c>
      <c r="I55">
        <v>1</v>
      </c>
      <c r="J55" t="s">
        <v>275</v>
      </c>
      <c r="K55">
        <v>2000</v>
      </c>
      <c r="L55">
        <v>1</v>
      </c>
      <c r="M55" t="s">
        <v>84</v>
      </c>
      <c r="N55">
        <v>1</v>
      </c>
      <c r="O55" t="s">
        <v>84</v>
      </c>
      <c r="P55" s="2">
        <v>43671</v>
      </c>
      <c r="Q55" s="3">
        <v>0.77083333333333304</v>
      </c>
      <c r="R55">
        <v>1</v>
      </c>
      <c r="S55" t="s">
        <v>84</v>
      </c>
      <c r="T55" t="s">
        <v>233</v>
      </c>
      <c r="U55" t="s">
        <v>157</v>
      </c>
    </row>
    <row r="56" spans="1:22">
      <c r="A56" s="1" t="s">
        <v>192</v>
      </c>
      <c r="B56" t="s">
        <v>193</v>
      </c>
      <c r="C56" s="2">
        <v>43672</v>
      </c>
      <c r="D56" s="3">
        <v>0.34027777777777801</v>
      </c>
      <c r="E56" s="2">
        <v>43672</v>
      </c>
      <c r="F56" s="3">
        <v>0.65972222222222199</v>
      </c>
      <c r="G56">
        <v>5</v>
      </c>
      <c r="H56" t="s">
        <v>274</v>
      </c>
      <c r="I56">
        <v>1</v>
      </c>
      <c r="J56" t="s">
        <v>275</v>
      </c>
      <c r="L56">
        <v>1</v>
      </c>
      <c r="M56" t="s">
        <v>84</v>
      </c>
      <c r="N56">
        <v>1</v>
      </c>
      <c r="O56" t="s">
        <v>84</v>
      </c>
      <c r="P56" s="2">
        <v>43672</v>
      </c>
      <c r="Q56" s="3">
        <v>0.67708333333333304</v>
      </c>
      <c r="R56">
        <v>1</v>
      </c>
      <c r="S56" t="s">
        <v>84</v>
      </c>
      <c r="T56" t="s">
        <v>234</v>
      </c>
      <c r="U56" t="s">
        <v>196</v>
      </c>
    </row>
    <row r="57" spans="1:22">
      <c r="A57" s="1" t="s">
        <v>235</v>
      </c>
      <c r="B57" t="s">
        <v>236</v>
      </c>
      <c r="C57" s="2">
        <v>43672</v>
      </c>
      <c r="D57" s="3">
        <v>0.34027777777777801</v>
      </c>
      <c r="E57" s="2">
        <v>43675</v>
      </c>
      <c r="F57" s="3">
        <v>0.64583333333333304</v>
      </c>
      <c r="G57">
        <v>5</v>
      </c>
      <c r="H57" t="s">
        <v>274</v>
      </c>
      <c r="I57">
        <v>1</v>
      </c>
      <c r="J57" t="s">
        <v>275</v>
      </c>
      <c r="L57">
        <v>3</v>
      </c>
      <c r="M57" t="s">
        <v>84</v>
      </c>
      <c r="N57">
        <v>2</v>
      </c>
      <c r="O57" t="s">
        <v>84</v>
      </c>
      <c r="P57" s="2">
        <v>43675</v>
      </c>
      <c r="Q57" s="3">
        <v>0.74652777777777801</v>
      </c>
      <c r="R57">
        <v>2</v>
      </c>
      <c r="S57" t="s">
        <v>84</v>
      </c>
      <c r="T57" t="s">
        <v>237</v>
      </c>
      <c r="U57" t="s">
        <v>238</v>
      </c>
      <c r="V57" t="s">
        <v>148</v>
      </c>
    </row>
    <row r="58" spans="1:22">
      <c r="A58" s="1" t="s">
        <v>239</v>
      </c>
      <c r="B58" t="s">
        <v>240</v>
      </c>
      <c r="C58" s="2">
        <v>43672</v>
      </c>
      <c r="D58" s="3">
        <v>0.42361111111111099</v>
      </c>
      <c r="E58" s="2">
        <v>43675</v>
      </c>
      <c r="F58" s="3">
        <v>0.6875</v>
      </c>
      <c r="G58">
        <v>6</v>
      </c>
      <c r="H58" t="s">
        <v>274</v>
      </c>
      <c r="I58">
        <v>1</v>
      </c>
      <c r="J58" t="s">
        <v>275</v>
      </c>
      <c r="K58">
        <v>4650</v>
      </c>
      <c r="L58">
        <v>2</v>
      </c>
      <c r="M58" t="s">
        <v>84</v>
      </c>
      <c r="N58">
        <v>2</v>
      </c>
      <c r="O58" t="s">
        <v>84</v>
      </c>
      <c r="P58" s="2">
        <v>43675</v>
      </c>
      <c r="Q58" s="3">
        <v>0.74652777777777801</v>
      </c>
      <c r="R58">
        <v>2</v>
      </c>
      <c r="S58" t="s">
        <v>84</v>
      </c>
      <c r="T58" t="s">
        <v>241</v>
      </c>
      <c r="U58" t="s">
        <v>242</v>
      </c>
      <c r="V58" t="s">
        <v>243</v>
      </c>
    </row>
    <row r="59" spans="1:22">
      <c r="A59" s="1" t="s">
        <v>117</v>
      </c>
      <c r="B59" t="s">
        <v>118</v>
      </c>
      <c r="C59" s="2">
        <v>43672</v>
      </c>
      <c r="D59" s="3">
        <v>0.68402777777777801</v>
      </c>
      <c r="E59" s="2">
        <v>43675</v>
      </c>
      <c r="F59" s="3">
        <v>0.47916666666666702</v>
      </c>
      <c r="G59">
        <v>6</v>
      </c>
      <c r="H59" t="s">
        <v>274</v>
      </c>
      <c r="I59">
        <v>1</v>
      </c>
      <c r="J59" t="s">
        <v>275</v>
      </c>
      <c r="L59">
        <v>2</v>
      </c>
      <c r="M59" t="s">
        <v>84</v>
      </c>
      <c r="N59">
        <v>1</v>
      </c>
      <c r="O59" t="s">
        <v>84</v>
      </c>
      <c r="P59" s="2">
        <v>43675</v>
      </c>
      <c r="Q59" s="3">
        <v>0.48263888888888901</v>
      </c>
      <c r="R59">
        <v>1</v>
      </c>
      <c r="S59" t="s">
        <v>84</v>
      </c>
      <c r="T59" t="s">
        <v>244</v>
      </c>
      <c r="U59" t="s">
        <v>245</v>
      </c>
      <c r="V59" t="s">
        <v>246</v>
      </c>
    </row>
    <row r="60" spans="1:22">
      <c r="A60" s="1" t="s">
        <v>125</v>
      </c>
      <c r="B60" t="s">
        <v>126</v>
      </c>
      <c r="C60" s="2">
        <v>43672</v>
      </c>
      <c r="D60" s="3">
        <v>0.72222222222222199</v>
      </c>
      <c r="E60" s="2">
        <v>43672</v>
      </c>
      <c r="F60" s="3">
        <v>0.77083333333333304</v>
      </c>
      <c r="G60">
        <v>1</v>
      </c>
      <c r="H60" t="s">
        <v>274</v>
      </c>
      <c r="I60">
        <v>1</v>
      </c>
      <c r="J60" t="s">
        <v>275</v>
      </c>
      <c r="K60">
        <v>500</v>
      </c>
      <c r="L60">
        <v>0.5</v>
      </c>
      <c r="M60" t="s">
        <v>84</v>
      </c>
      <c r="N60">
        <v>0.5</v>
      </c>
      <c r="O60" t="s">
        <v>84</v>
      </c>
      <c r="P60" s="2">
        <v>43672</v>
      </c>
      <c r="Q60" s="3">
        <v>0.77777777777777801</v>
      </c>
      <c r="R60">
        <v>0.5</v>
      </c>
      <c r="S60" t="s">
        <v>84</v>
      </c>
      <c r="T60" t="s">
        <v>247</v>
      </c>
      <c r="U60" t="s">
        <v>124</v>
      </c>
    </row>
    <row r="61" spans="1:22">
      <c r="A61" s="1" t="s">
        <v>248</v>
      </c>
      <c r="B61" t="s">
        <v>249</v>
      </c>
      <c r="C61" s="2">
        <v>43675</v>
      </c>
      <c r="D61" s="3">
        <v>0.34722222222222199</v>
      </c>
      <c r="E61" s="2">
        <v>43675</v>
      </c>
      <c r="F61" s="3">
        <v>0.38194444444444398</v>
      </c>
      <c r="G61">
        <v>2</v>
      </c>
      <c r="H61" t="s">
        <v>274</v>
      </c>
      <c r="I61">
        <v>1</v>
      </c>
      <c r="J61" t="s">
        <v>275</v>
      </c>
      <c r="K61">
        <v>1000</v>
      </c>
      <c r="L61">
        <v>1</v>
      </c>
      <c r="M61" t="s">
        <v>84</v>
      </c>
      <c r="N61">
        <v>0.5</v>
      </c>
      <c r="O61" t="s">
        <v>84</v>
      </c>
      <c r="P61" s="2">
        <v>43675</v>
      </c>
      <c r="Q61" s="3">
        <v>0.38888888888888901</v>
      </c>
      <c r="R61">
        <v>0.5</v>
      </c>
      <c r="S61" t="s">
        <v>84</v>
      </c>
      <c r="T61" t="s">
        <v>250</v>
      </c>
      <c r="U61" t="s">
        <v>196</v>
      </c>
    </row>
    <row r="62" spans="1:22">
      <c r="A62" s="1" t="s">
        <v>251</v>
      </c>
      <c r="B62" t="s">
        <v>252</v>
      </c>
      <c r="C62" s="2">
        <v>43675</v>
      </c>
      <c r="D62" s="3">
        <v>0.60069444444444398</v>
      </c>
      <c r="E62" s="2">
        <v>43676</v>
      </c>
      <c r="F62" s="3">
        <v>0.5625</v>
      </c>
      <c r="G62">
        <v>5.5</v>
      </c>
      <c r="H62" t="s">
        <v>274</v>
      </c>
      <c r="I62">
        <v>1</v>
      </c>
      <c r="J62" t="s">
        <v>275</v>
      </c>
      <c r="L62">
        <v>2</v>
      </c>
      <c r="M62" t="s">
        <v>84</v>
      </c>
      <c r="N62">
        <v>1.5</v>
      </c>
      <c r="O62" t="s">
        <v>84</v>
      </c>
      <c r="P62" s="2">
        <v>43676</v>
      </c>
      <c r="Q62" s="3">
        <v>0.56597222222222199</v>
      </c>
      <c r="R62">
        <v>1.5</v>
      </c>
      <c r="S62" t="s">
        <v>84</v>
      </c>
      <c r="T62" t="s">
        <v>253</v>
      </c>
      <c r="U62" t="s">
        <v>196</v>
      </c>
    </row>
    <row r="63" spans="1:22">
      <c r="A63" s="1" t="s">
        <v>254</v>
      </c>
      <c r="B63" t="s">
        <v>255</v>
      </c>
      <c r="C63" s="2">
        <v>43675</v>
      </c>
      <c r="D63" s="3">
        <v>0.62152777777777801</v>
      </c>
      <c r="E63" s="2">
        <v>43676</v>
      </c>
      <c r="F63" s="3">
        <v>0.8125</v>
      </c>
      <c r="G63">
        <v>6</v>
      </c>
      <c r="H63" t="s">
        <v>274</v>
      </c>
      <c r="I63">
        <v>1</v>
      </c>
      <c r="J63" t="s">
        <v>275</v>
      </c>
      <c r="L63">
        <v>2</v>
      </c>
      <c r="M63" t="s">
        <v>84</v>
      </c>
      <c r="N63">
        <v>1.5</v>
      </c>
      <c r="O63" t="s">
        <v>84</v>
      </c>
      <c r="P63" s="2">
        <v>43677</v>
      </c>
      <c r="Q63" s="3">
        <v>0.41666666666666702</v>
      </c>
      <c r="R63">
        <v>1.5</v>
      </c>
      <c r="S63" t="s">
        <v>84</v>
      </c>
      <c r="T63" t="s">
        <v>256</v>
      </c>
      <c r="U63" t="s">
        <v>257</v>
      </c>
    </row>
    <row r="64" spans="1:22">
      <c r="A64" s="1" t="s">
        <v>258</v>
      </c>
      <c r="B64" t="s">
        <v>259</v>
      </c>
      <c r="C64" s="2">
        <v>43675</v>
      </c>
      <c r="D64" s="3">
        <v>0.69791666666666696</v>
      </c>
      <c r="E64" s="2">
        <v>43678</v>
      </c>
      <c r="F64" s="3">
        <v>0.375</v>
      </c>
      <c r="G64">
        <v>5</v>
      </c>
      <c r="H64" t="s">
        <v>274</v>
      </c>
      <c r="I64">
        <v>1</v>
      </c>
      <c r="J64" t="s">
        <v>275</v>
      </c>
      <c r="L64">
        <v>3</v>
      </c>
      <c r="M64" t="s">
        <v>84</v>
      </c>
      <c r="N64">
        <v>2.5</v>
      </c>
      <c r="O64" t="s">
        <v>84</v>
      </c>
      <c r="P64" s="2">
        <v>43678</v>
      </c>
      <c r="Q64" s="3">
        <v>0.5625</v>
      </c>
      <c r="R64">
        <v>3</v>
      </c>
      <c r="S64" t="s">
        <v>84</v>
      </c>
      <c r="T64" t="s">
        <v>260</v>
      </c>
      <c r="U64" t="s">
        <v>246</v>
      </c>
    </row>
    <row r="65" spans="1:22">
      <c r="A65" s="1" t="s">
        <v>87</v>
      </c>
      <c r="B65" t="s">
        <v>88</v>
      </c>
      <c r="C65" s="2">
        <v>43676</v>
      </c>
      <c r="D65" s="3">
        <v>0.56597222222222199</v>
      </c>
      <c r="E65" s="2">
        <v>43676</v>
      </c>
      <c r="F65" s="3">
        <v>0.66666666666666696</v>
      </c>
      <c r="G65">
        <v>2.5</v>
      </c>
      <c r="H65" t="s">
        <v>274</v>
      </c>
      <c r="I65">
        <v>1</v>
      </c>
      <c r="J65" t="s">
        <v>275</v>
      </c>
      <c r="K65">
        <v>1500</v>
      </c>
      <c r="L65">
        <v>0.5</v>
      </c>
      <c r="M65" t="s">
        <v>84</v>
      </c>
      <c r="N65">
        <v>0.5</v>
      </c>
      <c r="O65" t="s">
        <v>84</v>
      </c>
      <c r="P65" s="2">
        <v>43676</v>
      </c>
      <c r="Q65" s="3">
        <v>0.73611111111111105</v>
      </c>
      <c r="R65">
        <v>0.5</v>
      </c>
      <c r="S65" t="s">
        <v>84</v>
      </c>
      <c r="T65" t="s">
        <v>89</v>
      </c>
      <c r="U65" t="s">
        <v>90</v>
      </c>
    </row>
    <row r="66" spans="1:22">
      <c r="A66" s="1" t="s">
        <v>261</v>
      </c>
      <c r="B66" t="s">
        <v>262</v>
      </c>
      <c r="C66" s="2">
        <v>43677</v>
      </c>
      <c r="D66" s="3">
        <v>0.35069444444444398</v>
      </c>
      <c r="E66" s="2">
        <v>43677</v>
      </c>
      <c r="F66" s="3">
        <v>0.66666666666666696</v>
      </c>
      <c r="G66">
        <v>3</v>
      </c>
      <c r="H66" t="s">
        <v>274</v>
      </c>
      <c r="I66">
        <v>1</v>
      </c>
      <c r="J66" t="s">
        <v>275</v>
      </c>
      <c r="K66">
        <v>2500</v>
      </c>
      <c r="L66">
        <v>1</v>
      </c>
      <c r="M66" t="s">
        <v>84</v>
      </c>
      <c r="N66">
        <v>1</v>
      </c>
      <c r="O66" t="s">
        <v>84</v>
      </c>
      <c r="P66" s="2">
        <v>43677</v>
      </c>
      <c r="Q66" s="3">
        <v>0.72569444444444497</v>
      </c>
      <c r="R66">
        <v>1</v>
      </c>
      <c r="S66" t="s">
        <v>84</v>
      </c>
      <c r="T66" t="s">
        <v>263</v>
      </c>
      <c r="U66" t="s">
        <v>264</v>
      </c>
      <c r="V66" t="s">
        <v>196</v>
      </c>
    </row>
    <row r="67" spans="1:22">
      <c r="A67" s="1" t="s">
        <v>158</v>
      </c>
      <c r="B67" t="s">
        <v>159</v>
      </c>
      <c r="C67" s="2">
        <v>43677</v>
      </c>
      <c r="D67" s="3">
        <v>0.36805555555555602</v>
      </c>
      <c r="E67" s="2">
        <v>43678</v>
      </c>
      <c r="F67" s="3">
        <v>0.47916666666666702</v>
      </c>
      <c r="G67">
        <v>4</v>
      </c>
      <c r="H67" t="s">
        <v>274</v>
      </c>
      <c r="I67">
        <v>1</v>
      </c>
      <c r="J67" t="s">
        <v>275</v>
      </c>
      <c r="K67">
        <v>3100</v>
      </c>
      <c r="L67">
        <v>2</v>
      </c>
      <c r="M67" t="s">
        <v>84</v>
      </c>
      <c r="N67">
        <v>1.5</v>
      </c>
      <c r="O67" t="s">
        <v>84</v>
      </c>
      <c r="P67" s="2">
        <v>43678</v>
      </c>
      <c r="Q67" s="3">
        <v>0.5625</v>
      </c>
      <c r="R67">
        <v>2</v>
      </c>
      <c r="S67" t="s">
        <v>84</v>
      </c>
      <c r="T67" t="s">
        <v>265</v>
      </c>
      <c r="U67" t="s">
        <v>138</v>
      </c>
    </row>
    <row r="68" spans="1:22">
      <c r="A68" s="1" t="s">
        <v>266</v>
      </c>
      <c r="B68" t="s">
        <v>267</v>
      </c>
      <c r="C68" s="2">
        <v>43677</v>
      </c>
      <c r="D68" s="3">
        <v>0.41666666666666702</v>
      </c>
      <c r="E68" s="2">
        <v>43678</v>
      </c>
      <c r="F68" s="3">
        <v>0.41666666666666702</v>
      </c>
      <c r="G68">
        <v>4</v>
      </c>
      <c r="H68" t="s">
        <v>274</v>
      </c>
      <c r="I68">
        <v>1</v>
      </c>
      <c r="J68" t="s">
        <v>275</v>
      </c>
      <c r="K68">
        <v>2000</v>
      </c>
      <c r="L68">
        <v>2</v>
      </c>
      <c r="M68" t="s">
        <v>84</v>
      </c>
      <c r="N68">
        <v>1.5</v>
      </c>
      <c r="O68" t="s">
        <v>84</v>
      </c>
      <c r="P68" s="2">
        <v>43678</v>
      </c>
      <c r="Q68" s="3">
        <v>0.5625</v>
      </c>
      <c r="R68">
        <v>2</v>
      </c>
      <c r="S68" t="s">
        <v>84</v>
      </c>
      <c r="T68" t="s">
        <v>268</v>
      </c>
      <c r="U68" t="s">
        <v>90</v>
      </c>
    </row>
    <row r="69" spans="1:22">
      <c r="A69" s="1" t="s">
        <v>269</v>
      </c>
      <c r="B69" t="s">
        <v>270</v>
      </c>
      <c r="C69" s="2">
        <v>43677</v>
      </c>
      <c r="D69" s="3">
        <v>0.41666666666666702</v>
      </c>
      <c r="E69" s="2">
        <v>43677</v>
      </c>
      <c r="F69" s="3">
        <v>0.79166666666666696</v>
      </c>
      <c r="G69">
        <v>4</v>
      </c>
      <c r="H69" t="s">
        <v>274</v>
      </c>
      <c r="I69">
        <v>1</v>
      </c>
      <c r="J69" t="s">
        <v>275</v>
      </c>
      <c r="K69">
        <v>2000</v>
      </c>
      <c r="L69">
        <v>2</v>
      </c>
      <c r="M69" t="s">
        <v>84</v>
      </c>
      <c r="N69">
        <v>2</v>
      </c>
      <c r="O69" t="s">
        <v>84</v>
      </c>
      <c r="P69" s="2">
        <v>43678</v>
      </c>
      <c r="Q69" s="3">
        <v>0.5625</v>
      </c>
      <c r="R69">
        <v>2</v>
      </c>
      <c r="S69" t="s">
        <v>84</v>
      </c>
      <c r="T69" t="s">
        <v>268</v>
      </c>
      <c r="U69" t="s">
        <v>90</v>
      </c>
    </row>
    <row r="70" spans="1:22">
      <c r="A70" s="1" t="s">
        <v>271</v>
      </c>
      <c r="B70" t="s">
        <v>272</v>
      </c>
      <c r="C70" s="2">
        <v>43677</v>
      </c>
      <c r="D70" s="3">
        <v>0.64930555555555602</v>
      </c>
      <c r="E70" s="2">
        <v>43677</v>
      </c>
      <c r="F70" s="3">
        <v>0.77083333333333304</v>
      </c>
      <c r="G70">
        <v>2</v>
      </c>
      <c r="H70" t="s">
        <v>274</v>
      </c>
      <c r="I70">
        <v>1</v>
      </c>
      <c r="J70" t="s">
        <v>275</v>
      </c>
      <c r="K70">
        <v>1000</v>
      </c>
      <c r="L70">
        <v>1</v>
      </c>
      <c r="M70" t="s">
        <v>84</v>
      </c>
      <c r="N70">
        <v>0.5</v>
      </c>
      <c r="O70" t="s">
        <v>84</v>
      </c>
      <c r="P70" s="2">
        <v>43677</v>
      </c>
      <c r="Q70" s="3">
        <v>0.77083333333333304</v>
      </c>
      <c r="R70">
        <v>0.5</v>
      </c>
      <c r="S70" t="s">
        <v>84</v>
      </c>
      <c r="T70" t="s">
        <v>273</v>
      </c>
      <c r="U70" t="s">
        <v>226</v>
      </c>
    </row>
    <row r="71" spans="1:2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</sheetData>
  <mergeCells count="8">
    <mergeCell ref="P2:Q2"/>
    <mergeCell ref="R2:S2"/>
    <mergeCell ref="A1:B1"/>
    <mergeCell ref="C2:D2"/>
    <mergeCell ref="E2:F2"/>
    <mergeCell ref="G2:J2"/>
    <mergeCell ref="L2:M2"/>
    <mergeCell ref="N2:O2"/>
  </mergeCells>
  <phoneticPr fontId="2" type="noConversion"/>
  <conditionalFormatting sqref="A3:U200">
    <cfRule type="expression" dxfId="15" priority="1">
      <formula>$K3&gt;8000</formula>
    </cfRule>
    <cfRule type="expression" dxfId="14" priority="2">
      <formula>LEFT($A3)="威"</formula>
    </cfRule>
    <cfRule type="expression" dxfId="13" priority="3">
      <formula>LEFT($A3)="靖"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A35-2D48-4949-AAFF-F2C49CE3FCC9}">
  <sheetPr>
    <tabColor rgb="FF0070C0"/>
  </sheetPr>
  <dimension ref="B2:B359"/>
  <sheetViews>
    <sheetView workbookViewId="0">
      <selection activeCell="B163" sqref="B163"/>
    </sheetView>
  </sheetViews>
  <sheetFormatPr defaultRowHeight="16.5"/>
  <cols>
    <col min="2" max="2" width="43.875" style="1" customWidth="1"/>
  </cols>
  <sheetData>
    <row r="2" spans="2:2">
      <c r="B2"/>
    </row>
    <row r="3" spans="2:2">
      <c r="B3" s="4" t="s">
        <v>276</v>
      </c>
    </row>
    <row r="4" spans="2:2">
      <c r="B4" s="4" t="s">
        <v>277</v>
      </c>
    </row>
    <row r="5" spans="2:2">
      <c r="B5" s="4" t="s">
        <v>278</v>
      </c>
    </row>
    <row r="6" spans="2:2">
      <c r="B6" s="5" t="s">
        <v>279</v>
      </c>
    </row>
    <row r="7" spans="2:2">
      <c r="B7" s="6" t="s">
        <v>280</v>
      </c>
    </row>
    <row r="8" spans="2:2">
      <c r="B8" s="7" t="s">
        <v>281</v>
      </c>
    </row>
    <row r="9" spans="2:2">
      <c r="B9" s="6" t="s">
        <v>282</v>
      </c>
    </row>
    <row r="10" spans="2:2">
      <c r="B10" s="8" t="s">
        <v>283</v>
      </c>
    </row>
    <row r="11" spans="2:2">
      <c r="B11" s="9" t="s">
        <v>284</v>
      </c>
    </row>
    <row r="12" spans="2:2">
      <c r="B12" s="10" t="s">
        <v>285</v>
      </c>
    </row>
    <row r="13" spans="2:2">
      <c r="B13" s="4" t="s">
        <v>286</v>
      </c>
    </row>
    <row r="14" spans="2:2">
      <c r="B14" s="4" t="s">
        <v>287</v>
      </c>
    </row>
    <row r="15" spans="2:2">
      <c r="B15" s="10" t="s">
        <v>288</v>
      </c>
    </row>
    <row r="16" spans="2:2">
      <c r="B16" s="10" t="s">
        <v>289</v>
      </c>
    </row>
    <row r="17" spans="2:2">
      <c r="B17" s="10" t="s">
        <v>290</v>
      </c>
    </row>
    <row r="18" spans="2:2">
      <c r="B18" s="10" t="s">
        <v>291</v>
      </c>
    </row>
    <row r="19" spans="2:2">
      <c r="B19" s="10" t="s">
        <v>292</v>
      </c>
    </row>
    <row r="20" spans="2:2">
      <c r="B20" s="10" t="s">
        <v>293</v>
      </c>
    </row>
    <row r="21" spans="2:2">
      <c r="B21" s="10" t="s">
        <v>294</v>
      </c>
    </row>
    <row r="22" spans="2:2">
      <c r="B22" s="10" t="s">
        <v>295</v>
      </c>
    </row>
    <row r="23" spans="2:2">
      <c r="B23" s="10" t="s">
        <v>296</v>
      </c>
    </row>
    <row r="24" spans="2:2">
      <c r="B24" s="10" t="s">
        <v>297</v>
      </c>
    </row>
    <row r="25" spans="2:2">
      <c r="B25" s="10" t="s">
        <v>298</v>
      </c>
    </row>
    <row r="26" spans="2:2">
      <c r="B26" s="4" t="s">
        <v>299</v>
      </c>
    </row>
    <row r="27" spans="2:2">
      <c r="B27" s="11" t="s">
        <v>300</v>
      </c>
    </row>
    <row r="28" spans="2:2">
      <c r="B28" s="4" t="s">
        <v>301</v>
      </c>
    </row>
    <row r="29" spans="2:2">
      <c r="B29" s="4" t="s">
        <v>302</v>
      </c>
    </row>
    <row r="30" spans="2:2">
      <c r="B30" s="11" t="s">
        <v>303</v>
      </c>
    </row>
    <row r="31" spans="2:2">
      <c r="B31" s="10" t="s">
        <v>304</v>
      </c>
    </row>
    <row r="32" spans="2:2">
      <c r="B32" s="4" t="s">
        <v>305</v>
      </c>
    </row>
    <row r="33" spans="2:2">
      <c r="B33" s="4" t="s">
        <v>306</v>
      </c>
    </row>
    <row r="34" spans="2:2">
      <c r="B34" s="4" t="s">
        <v>307</v>
      </c>
    </row>
    <row r="35" spans="2:2">
      <c r="B35" s="4" t="s">
        <v>308</v>
      </c>
    </row>
    <row r="36" spans="2:2">
      <c r="B36" s="10" t="s">
        <v>309</v>
      </c>
    </row>
    <row r="37" spans="2:2">
      <c r="B37" s="4" t="s">
        <v>310</v>
      </c>
    </row>
    <row r="38" spans="2:2">
      <c r="B38" s="4" t="s">
        <v>311</v>
      </c>
    </row>
    <row r="39" spans="2:2">
      <c r="B39" s="10" t="s">
        <v>312</v>
      </c>
    </row>
    <row r="40" spans="2:2">
      <c r="B40" s="10" t="s">
        <v>313</v>
      </c>
    </row>
    <row r="41" spans="2:2">
      <c r="B41" s="10" t="s">
        <v>314</v>
      </c>
    </row>
    <row r="42" spans="2:2">
      <c r="B42" s="10" t="s">
        <v>315</v>
      </c>
    </row>
    <row r="43" spans="2:2">
      <c r="B43" s="4" t="s">
        <v>316</v>
      </c>
    </row>
    <row r="44" spans="2:2">
      <c r="B44" s="10" t="s">
        <v>317</v>
      </c>
    </row>
    <row r="45" spans="2:2">
      <c r="B45" s="10" t="s">
        <v>318</v>
      </c>
    </row>
    <row r="46" spans="2:2">
      <c r="B46" s="10" t="s">
        <v>319</v>
      </c>
    </row>
    <row r="47" spans="2:2">
      <c r="B47" s="10" t="s">
        <v>320</v>
      </c>
    </row>
    <row r="48" spans="2:2">
      <c r="B48" s="10" t="s">
        <v>321</v>
      </c>
    </row>
    <row r="49" spans="2:2">
      <c r="B49" s="10" t="s">
        <v>322</v>
      </c>
    </row>
    <row r="50" spans="2:2">
      <c r="B50" s="11" t="s">
        <v>323</v>
      </c>
    </row>
    <row r="51" spans="2:2">
      <c r="B51" s="10" t="s">
        <v>324</v>
      </c>
    </row>
    <row r="52" spans="2:2">
      <c r="B52" s="4" t="s">
        <v>325</v>
      </c>
    </row>
    <row r="53" spans="2:2">
      <c r="B53" s="10" t="s">
        <v>326</v>
      </c>
    </row>
    <row r="54" spans="2:2">
      <c r="B54" s="10" t="s">
        <v>327</v>
      </c>
    </row>
    <row r="55" spans="2:2">
      <c r="B55" s="4" t="s">
        <v>328</v>
      </c>
    </row>
    <row r="56" spans="2:2">
      <c r="B56" s="4" t="s">
        <v>329</v>
      </c>
    </row>
    <row r="57" spans="2:2">
      <c r="B57" s="10" t="s">
        <v>330</v>
      </c>
    </row>
    <row r="58" spans="2:2">
      <c r="B58" s="10" t="s">
        <v>318</v>
      </c>
    </row>
    <row r="59" spans="2:2">
      <c r="B59" s="10" t="s">
        <v>331</v>
      </c>
    </row>
    <row r="60" spans="2:2">
      <c r="B60" s="10" t="s">
        <v>332</v>
      </c>
    </row>
    <row r="61" spans="2:2">
      <c r="B61" s="10" t="s">
        <v>333</v>
      </c>
    </row>
    <row r="62" spans="2:2">
      <c r="B62" s="10" t="s">
        <v>334</v>
      </c>
    </row>
    <row r="63" spans="2:2">
      <c r="B63" s="10" t="s">
        <v>335</v>
      </c>
    </row>
    <row r="64" spans="2:2">
      <c r="B64" s="4" t="s">
        <v>336</v>
      </c>
    </row>
    <row r="65" spans="2:2">
      <c r="B65" s="10" t="s">
        <v>337</v>
      </c>
    </row>
    <row r="66" spans="2:2">
      <c r="B66" s="10" t="s">
        <v>338</v>
      </c>
    </row>
    <row r="67" spans="2:2">
      <c r="B67" s="10" t="s">
        <v>339</v>
      </c>
    </row>
    <row r="68" spans="2:2">
      <c r="B68" s="10" t="s">
        <v>340</v>
      </c>
    </row>
    <row r="69" spans="2:2">
      <c r="B69" s="10" t="s">
        <v>341</v>
      </c>
    </row>
    <row r="70" spans="2:2">
      <c r="B70" s="4" t="s">
        <v>342</v>
      </c>
    </row>
    <row r="71" spans="2:2">
      <c r="B71" s="10" t="s">
        <v>343</v>
      </c>
    </row>
    <row r="72" spans="2:2">
      <c r="B72" s="10" t="s">
        <v>344</v>
      </c>
    </row>
    <row r="73" spans="2:2">
      <c r="B73" s="10" t="s">
        <v>345</v>
      </c>
    </row>
    <row r="74" spans="2:2">
      <c r="B74" s="4" t="s">
        <v>346</v>
      </c>
    </row>
    <row r="75" spans="2:2">
      <c r="B75" s="10" t="s">
        <v>347</v>
      </c>
    </row>
    <row r="76" spans="2:2">
      <c r="B76" s="10" t="s">
        <v>348</v>
      </c>
    </row>
    <row r="77" spans="2:2">
      <c r="B77" s="10" t="s">
        <v>349</v>
      </c>
    </row>
    <row r="78" spans="2:2">
      <c r="B78" s="10" t="s">
        <v>350</v>
      </c>
    </row>
    <row r="79" spans="2:2">
      <c r="B79" s="10" t="s">
        <v>351</v>
      </c>
    </row>
    <row r="80" spans="2:2">
      <c r="B80" s="10" t="s">
        <v>352</v>
      </c>
    </row>
    <row r="81" spans="2:2">
      <c r="B81" s="4" t="s">
        <v>305</v>
      </c>
    </row>
    <row r="82" spans="2:2">
      <c r="B82" s="10" t="s">
        <v>353</v>
      </c>
    </row>
    <row r="83" spans="2:2">
      <c r="B83" s="10" t="s">
        <v>354</v>
      </c>
    </row>
    <row r="84" spans="2:2">
      <c r="B84" s="11" t="s">
        <v>355</v>
      </c>
    </row>
    <row r="85" spans="2:2">
      <c r="B85" s="10" t="s">
        <v>356</v>
      </c>
    </row>
    <row r="86" spans="2:2">
      <c r="B86" s="10" t="s">
        <v>357</v>
      </c>
    </row>
    <row r="87" spans="2:2">
      <c r="B87" s="10" t="s">
        <v>358</v>
      </c>
    </row>
    <row r="88" spans="2:2">
      <c r="B88" s="10" t="s">
        <v>358</v>
      </c>
    </row>
    <row r="89" spans="2:2">
      <c r="B89" s="4" t="s">
        <v>359</v>
      </c>
    </row>
    <row r="90" spans="2:2">
      <c r="B90" s="10" t="s">
        <v>360</v>
      </c>
    </row>
    <row r="91" spans="2:2">
      <c r="B91" s="10" t="s">
        <v>361</v>
      </c>
    </row>
    <row r="92" spans="2:2">
      <c r="B92" s="4" t="s">
        <v>362</v>
      </c>
    </row>
    <row r="93" spans="2:2">
      <c r="B93" s="12" t="s">
        <v>363</v>
      </c>
    </row>
    <row r="94" spans="2:2">
      <c r="B94" s="4" t="s">
        <v>364</v>
      </c>
    </row>
    <row r="95" spans="2:2">
      <c r="B95" s="4" t="s">
        <v>365</v>
      </c>
    </row>
    <row r="96" spans="2:2">
      <c r="B96" s="10" t="s">
        <v>366</v>
      </c>
    </row>
    <row r="97" spans="2:2">
      <c r="B97" s="10" t="s">
        <v>367</v>
      </c>
    </row>
    <row r="98" spans="2:2">
      <c r="B98" s="10" t="s">
        <v>368</v>
      </c>
    </row>
    <row r="99" spans="2:2">
      <c r="B99" s="10" t="s">
        <v>369</v>
      </c>
    </row>
    <row r="100" spans="2:2">
      <c r="B100" s="10" t="s">
        <v>369</v>
      </c>
    </row>
    <row r="101" spans="2:2">
      <c r="B101" s="4" t="s">
        <v>370</v>
      </c>
    </row>
    <row r="102" spans="2:2">
      <c r="B102" s="10" t="s">
        <v>371</v>
      </c>
    </row>
    <row r="103" spans="2:2">
      <c r="B103" s="4" t="s">
        <v>372</v>
      </c>
    </row>
    <row r="104" spans="2:2">
      <c r="B104" s="10" t="s">
        <v>373</v>
      </c>
    </row>
    <row r="105" spans="2:2">
      <c r="B105" s="10" t="s">
        <v>374</v>
      </c>
    </row>
    <row r="106" spans="2:2">
      <c r="B106" s="4" t="s">
        <v>375</v>
      </c>
    </row>
    <row r="107" spans="2:2">
      <c r="B107" s="10" t="s">
        <v>376</v>
      </c>
    </row>
    <row r="108" spans="2:2">
      <c r="B108" s="10" t="s">
        <v>377</v>
      </c>
    </row>
    <row r="109" spans="2:2">
      <c r="B109" s="4" t="s">
        <v>378</v>
      </c>
    </row>
    <row r="110" spans="2:2">
      <c r="B110" s="11" t="s">
        <v>300</v>
      </c>
    </row>
    <row r="111" spans="2:2">
      <c r="B111" s="4" t="s">
        <v>303</v>
      </c>
    </row>
    <row r="112" spans="2:2">
      <c r="B112" s="10" t="s">
        <v>379</v>
      </c>
    </row>
    <row r="113" spans="2:2">
      <c r="B113" s="10" t="s">
        <v>380</v>
      </c>
    </row>
    <row r="114" spans="2:2">
      <c r="B114" s="10" t="s">
        <v>381</v>
      </c>
    </row>
    <row r="115" spans="2:2">
      <c r="B115" s="4" t="s">
        <v>336</v>
      </c>
    </row>
    <row r="116" spans="2:2">
      <c r="B116" s="10" t="s">
        <v>382</v>
      </c>
    </row>
    <row r="117" spans="2:2">
      <c r="B117" s="10" t="s">
        <v>383</v>
      </c>
    </row>
    <row r="118" spans="2:2">
      <c r="B118" s="10" t="s">
        <v>384</v>
      </c>
    </row>
    <row r="119" spans="2:2">
      <c r="B119" s="10" t="s">
        <v>385</v>
      </c>
    </row>
    <row r="120" spans="2:2">
      <c r="B120" s="10" t="s">
        <v>386</v>
      </c>
    </row>
    <row r="121" spans="2:2">
      <c r="B121" s="11" t="s">
        <v>387</v>
      </c>
    </row>
    <row r="122" spans="2:2">
      <c r="B122" s="10" t="s">
        <v>388</v>
      </c>
    </row>
    <row r="123" spans="2:2">
      <c r="B123" s="10" t="s">
        <v>380</v>
      </c>
    </row>
    <row r="124" spans="2:2">
      <c r="B124" s="10" t="s">
        <v>389</v>
      </c>
    </row>
    <row r="125" spans="2:2">
      <c r="B125" s="4" t="s">
        <v>390</v>
      </c>
    </row>
    <row r="126" spans="2:2">
      <c r="B126" s="10" t="s">
        <v>391</v>
      </c>
    </row>
    <row r="127" spans="2:2">
      <c r="B127" s="10" t="s">
        <v>392</v>
      </c>
    </row>
    <row r="128" spans="2:2">
      <c r="B128" s="10" t="s">
        <v>393</v>
      </c>
    </row>
    <row r="129" spans="2:2">
      <c r="B129" s="10" t="s">
        <v>394</v>
      </c>
    </row>
    <row r="130" spans="2:2">
      <c r="B130" s="10" t="s">
        <v>395</v>
      </c>
    </row>
    <row r="131" spans="2:2">
      <c r="B131" s="10" t="s">
        <v>396</v>
      </c>
    </row>
    <row r="132" spans="2:2">
      <c r="B132" s="10" t="s">
        <v>397</v>
      </c>
    </row>
    <row r="133" spans="2:2">
      <c r="B133" s="10" t="s">
        <v>398</v>
      </c>
    </row>
    <row r="134" spans="2:2">
      <c r="B134" s="4" t="s">
        <v>399</v>
      </c>
    </row>
    <row r="135" spans="2:2">
      <c r="B135" s="10" t="s">
        <v>400</v>
      </c>
    </row>
    <row r="136" spans="2:2">
      <c r="B136" s="10" t="s">
        <v>401</v>
      </c>
    </row>
    <row r="137" spans="2:2">
      <c r="B137" s="4" t="s">
        <v>402</v>
      </c>
    </row>
    <row r="138" spans="2:2">
      <c r="B138" s="10" t="s">
        <v>403</v>
      </c>
    </row>
    <row r="139" spans="2:2">
      <c r="B139" s="10" t="s">
        <v>404</v>
      </c>
    </row>
    <row r="140" spans="2:2">
      <c r="B140" s="10" t="s">
        <v>405</v>
      </c>
    </row>
    <row r="141" spans="2:2">
      <c r="B141" s="10" t="s">
        <v>328</v>
      </c>
    </row>
    <row r="142" spans="2:2">
      <c r="B142" s="10" t="s">
        <v>406</v>
      </c>
    </row>
    <row r="143" spans="2:2">
      <c r="B143" s="10" t="s">
        <v>407</v>
      </c>
    </row>
    <row r="144" spans="2:2">
      <c r="B144" s="11" t="s">
        <v>359</v>
      </c>
    </row>
    <row r="145" spans="2:2">
      <c r="B145" s="10" t="s">
        <v>408</v>
      </c>
    </row>
    <row r="146" spans="2:2">
      <c r="B146" s="10" t="s">
        <v>409</v>
      </c>
    </row>
    <row r="147" spans="2:2">
      <c r="B147" s="4" t="s">
        <v>336</v>
      </c>
    </row>
    <row r="148" spans="2:2">
      <c r="B148" s="4" t="s">
        <v>410</v>
      </c>
    </row>
    <row r="149" spans="2:2">
      <c r="B149" s="11" t="s">
        <v>300</v>
      </c>
    </row>
    <row r="150" spans="2:2">
      <c r="B150" s="10" t="s">
        <v>411</v>
      </c>
    </row>
    <row r="151" spans="2:2">
      <c r="B151" s="10" t="s">
        <v>412</v>
      </c>
    </row>
    <row r="152" spans="2:2">
      <c r="B152" s="4" t="s">
        <v>413</v>
      </c>
    </row>
    <row r="153" spans="2:2">
      <c r="B153" s="4" t="s">
        <v>414</v>
      </c>
    </row>
    <row r="154" spans="2:2">
      <c r="B154" s="10" t="s">
        <v>415</v>
      </c>
    </row>
    <row r="155" spans="2:2">
      <c r="B155" s="10" t="s">
        <v>416</v>
      </c>
    </row>
    <row r="156" spans="2:2">
      <c r="B156" s="4" t="s">
        <v>417</v>
      </c>
    </row>
    <row r="157" spans="2:2">
      <c r="B157" s="10" t="s">
        <v>418</v>
      </c>
    </row>
    <row r="158" spans="2:2">
      <c r="B158" s="4" t="s">
        <v>303</v>
      </c>
    </row>
    <row r="159" spans="2:2">
      <c r="B159" s="10" t="s">
        <v>419</v>
      </c>
    </row>
    <row r="160" spans="2:2">
      <c r="B160" s="10" t="s">
        <v>420</v>
      </c>
    </row>
    <row r="161" spans="2:2">
      <c r="B161" s="10" t="s">
        <v>421</v>
      </c>
    </row>
    <row r="162" spans="2:2">
      <c r="B162" s="10" t="s">
        <v>422</v>
      </c>
    </row>
    <row r="163" spans="2:2">
      <c r="B163" s="4" t="s">
        <v>423</v>
      </c>
    </row>
    <row r="164" spans="2:2">
      <c r="B164" s="10" t="s">
        <v>424</v>
      </c>
    </row>
    <row r="165" spans="2:2">
      <c r="B165" s="10" t="s">
        <v>425</v>
      </c>
    </row>
    <row r="166" spans="2:2">
      <c r="B166" s="10" t="s">
        <v>426</v>
      </c>
    </row>
    <row r="167" spans="2:2">
      <c r="B167" s="4" t="s">
        <v>427</v>
      </c>
    </row>
    <row r="168" spans="2:2">
      <c r="B168" s="10" t="s">
        <v>428</v>
      </c>
    </row>
    <row r="169" spans="2:2">
      <c r="B169" s="4" t="s">
        <v>356</v>
      </c>
    </row>
    <row r="170" spans="2:2">
      <c r="B170" s="10" t="s">
        <v>429</v>
      </c>
    </row>
    <row r="171" spans="2:2">
      <c r="B171" s="4" t="s">
        <v>430</v>
      </c>
    </row>
    <row r="172" spans="2:2">
      <c r="B172" s="4" t="s">
        <v>431</v>
      </c>
    </row>
    <row r="173" spans="2:2">
      <c r="B173" s="10" t="s">
        <v>432</v>
      </c>
    </row>
    <row r="174" spans="2:2">
      <c r="B174" s="10" t="s">
        <v>433</v>
      </c>
    </row>
    <row r="175" spans="2:2">
      <c r="B175" s="4" t="s">
        <v>434</v>
      </c>
    </row>
    <row r="176" spans="2:2">
      <c r="B176" s="10" t="s">
        <v>435</v>
      </c>
    </row>
    <row r="177" spans="2:2">
      <c r="B177" s="10" t="s">
        <v>436</v>
      </c>
    </row>
    <row r="178" spans="2:2">
      <c r="B178" s="10" t="s">
        <v>437</v>
      </c>
    </row>
    <row r="179" spans="2:2">
      <c r="B179" s="10" t="s">
        <v>438</v>
      </c>
    </row>
    <row r="180" spans="2:2">
      <c r="B180" s="4" t="s">
        <v>439</v>
      </c>
    </row>
    <row r="181" spans="2:2">
      <c r="B181" s="10" t="s">
        <v>440</v>
      </c>
    </row>
    <row r="182" spans="2:2">
      <c r="B182" s="10" t="s">
        <v>441</v>
      </c>
    </row>
    <row r="183" spans="2:2">
      <c r="B183" s="4" t="s">
        <v>442</v>
      </c>
    </row>
    <row r="184" spans="2:2">
      <c r="B184" s="4" t="s">
        <v>443</v>
      </c>
    </row>
    <row r="185" spans="2:2">
      <c r="B185" s="10" t="s">
        <v>444</v>
      </c>
    </row>
    <row r="186" spans="2:2">
      <c r="B186" s="10" t="s">
        <v>445</v>
      </c>
    </row>
    <row r="187" spans="2:2">
      <c r="B187" s="10" t="s">
        <v>446</v>
      </c>
    </row>
    <row r="188" spans="2:2">
      <c r="B188" s="10" t="s">
        <v>447</v>
      </c>
    </row>
    <row r="189" spans="2:2">
      <c r="B189" s="10" t="s">
        <v>448</v>
      </c>
    </row>
    <row r="190" spans="2:2">
      <c r="B190" s="10" t="s">
        <v>449</v>
      </c>
    </row>
    <row r="191" spans="2:2">
      <c r="B191" s="4" t="s">
        <v>450</v>
      </c>
    </row>
    <row r="192" spans="2:2">
      <c r="B192" s="10" t="s">
        <v>451</v>
      </c>
    </row>
    <row r="193" spans="2:2">
      <c r="B193" s="10" t="s">
        <v>452</v>
      </c>
    </row>
    <row r="194" spans="2:2">
      <c r="B194" s="4" t="s">
        <v>453</v>
      </c>
    </row>
    <row r="195" spans="2:2">
      <c r="B195" s="10" t="s">
        <v>454</v>
      </c>
    </row>
    <row r="196" spans="2:2">
      <c r="B196" s="10" t="s">
        <v>455</v>
      </c>
    </row>
    <row r="197" spans="2:2">
      <c r="B197" s="10" t="s">
        <v>456</v>
      </c>
    </row>
    <row r="198" spans="2:2">
      <c r="B198" s="10" t="s">
        <v>457</v>
      </c>
    </row>
    <row r="199" spans="2:2">
      <c r="B199" s="10" t="s">
        <v>458</v>
      </c>
    </row>
    <row r="200" spans="2:2">
      <c r="B200" s="10" t="s">
        <v>459</v>
      </c>
    </row>
    <row r="201" spans="2:2">
      <c r="B201" s="10" t="s">
        <v>460</v>
      </c>
    </row>
    <row r="202" spans="2:2">
      <c r="B202" s="10" t="s">
        <v>461</v>
      </c>
    </row>
    <row r="203" spans="2:2">
      <c r="B203" s="10" t="s">
        <v>380</v>
      </c>
    </row>
    <row r="204" spans="2:2">
      <c r="B204" s="10" t="s">
        <v>462</v>
      </c>
    </row>
    <row r="205" spans="2:2">
      <c r="B205" s="4" t="s">
        <v>463</v>
      </c>
    </row>
    <row r="206" spans="2:2">
      <c r="B206" s="10" t="s">
        <v>464</v>
      </c>
    </row>
    <row r="207" spans="2:2">
      <c r="B207" s="4" t="s">
        <v>465</v>
      </c>
    </row>
    <row r="208" spans="2:2">
      <c r="B208" s="10" t="s">
        <v>466</v>
      </c>
    </row>
    <row r="209" spans="2:2">
      <c r="B209" s="10" t="s">
        <v>467</v>
      </c>
    </row>
    <row r="210" spans="2:2">
      <c r="B210" s="10" t="s">
        <v>468</v>
      </c>
    </row>
    <row r="211" spans="2:2">
      <c r="B211" s="4" t="s">
        <v>469</v>
      </c>
    </row>
    <row r="212" spans="2:2">
      <c r="B212" s="10" t="s">
        <v>470</v>
      </c>
    </row>
    <row r="213" spans="2:2">
      <c r="B213" s="10" t="s">
        <v>471</v>
      </c>
    </row>
    <row r="214" spans="2:2">
      <c r="B214" s="10" t="s">
        <v>472</v>
      </c>
    </row>
    <row r="215" spans="2:2">
      <c r="B215" s="10" t="s">
        <v>473</v>
      </c>
    </row>
    <row r="216" spans="2:2">
      <c r="B216" s="10" t="s">
        <v>474</v>
      </c>
    </row>
    <row r="217" spans="2:2">
      <c r="B217" s="10" t="s">
        <v>475</v>
      </c>
    </row>
    <row r="218" spans="2:2">
      <c r="B218" s="10" t="s">
        <v>476</v>
      </c>
    </row>
    <row r="219" spans="2:2">
      <c r="B219" s="10" t="s">
        <v>477</v>
      </c>
    </row>
    <row r="220" spans="2:2">
      <c r="B220" s="10" t="s">
        <v>478</v>
      </c>
    </row>
    <row r="221" spans="2:2">
      <c r="B221" s="4" t="s">
        <v>479</v>
      </c>
    </row>
    <row r="222" spans="2:2">
      <c r="B222" s="10" t="s">
        <v>480</v>
      </c>
    </row>
    <row r="223" spans="2:2">
      <c r="B223" s="10" t="s">
        <v>481</v>
      </c>
    </row>
    <row r="224" spans="2:2">
      <c r="B224" s="4" t="s">
        <v>466</v>
      </c>
    </row>
    <row r="225" spans="2:2">
      <c r="B225" s="10" t="s">
        <v>482</v>
      </c>
    </row>
    <row r="226" spans="2:2">
      <c r="B226" s="4" t="s">
        <v>483</v>
      </c>
    </row>
    <row r="227" spans="2:2">
      <c r="B227" s="10" t="s">
        <v>484</v>
      </c>
    </row>
    <row r="228" spans="2:2">
      <c r="B228" s="4" t="s">
        <v>485</v>
      </c>
    </row>
    <row r="229" spans="2:2">
      <c r="B229" s="4" t="s">
        <v>486</v>
      </c>
    </row>
    <row r="230" spans="2:2">
      <c r="B230" s="10" t="s">
        <v>487</v>
      </c>
    </row>
    <row r="231" spans="2:2">
      <c r="B231" s="4" t="s">
        <v>434</v>
      </c>
    </row>
    <row r="232" spans="2:2">
      <c r="B232" s="4" t="s">
        <v>328</v>
      </c>
    </row>
    <row r="233" spans="2:2">
      <c r="B233" s="4" t="s">
        <v>488</v>
      </c>
    </row>
    <row r="234" spans="2:2">
      <c r="B234" s="4" t="s">
        <v>489</v>
      </c>
    </row>
    <row r="235" spans="2:2">
      <c r="B235" s="10" t="s">
        <v>490</v>
      </c>
    </row>
    <row r="236" spans="2:2">
      <c r="B236" s="4" t="s">
        <v>491</v>
      </c>
    </row>
    <row r="237" spans="2:2">
      <c r="B237" s="10" t="s">
        <v>492</v>
      </c>
    </row>
    <row r="238" spans="2:2">
      <c r="B238" s="10" t="s">
        <v>493</v>
      </c>
    </row>
    <row r="239" spans="2:2">
      <c r="B239" s="10" t="s">
        <v>494</v>
      </c>
    </row>
    <row r="240" spans="2:2">
      <c r="B240" s="10" t="s">
        <v>495</v>
      </c>
    </row>
    <row r="241" spans="2:2">
      <c r="B241" s="10" t="s">
        <v>496</v>
      </c>
    </row>
    <row r="242" spans="2:2">
      <c r="B242" s="10" t="s">
        <v>497</v>
      </c>
    </row>
    <row r="243" spans="2:2">
      <c r="B243" s="10" t="s">
        <v>498</v>
      </c>
    </row>
    <row r="244" spans="2:2">
      <c r="B244" s="4" t="s">
        <v>499</v>
      </c>
    </row>
    <row r="245" spans="2:2">
      <c r="B245" s="10" t="s">
        <v>500</v>
      </c>
    </row>
    <row r="246" spans="2:2">
      <c r="B246" s="10" t="s">
        <v>501</v>
      </c>
    </row>
    <row r="247" spans="2:2">
      <c r="B247" s="4" t="s">
        <v>502</v>
      </c>
    </row>
    <row r="248" spans="2:2">
      <c r="B248" s="10" t="s">
        <v>503</v>
      </c>
    </row>
    <row r="249" spans="2:2">
      <c r="B249" s="10" t="s">
        <v>504</v>
      </c>
    </row>
    <row r="250" spans="2:2">
      <c r="B250" s="10" t="s">
        <v>505</v>
      </c>
    </row>
    <row r="251" spans="2:2">
      <c r="B251" s="10" t="s">
        <v>506</v>
      </c>
    </row>
    <row r="252" spans="2:2">
      <c r="B252" s="10" t="s">
        <v>507</v>
      </c>
    </row>
    <row r="253" spans="2:2">
      <c r="B253" s="4" t="s">
        <v>508</v>
      </c>
    </row>
    <row r="254" spans="2:2">
      <c r="B254" s="4" t="s">
        <v>509</v>
      </c>
    </row>
    <row r="255" spans="2:2">
      <c r="B255" s="10" t="s">
        <v>510</v>
      </c>
    </row>
    <row r="256" spans="2:2">
      <c r="B256" s="4" t="s">
        <v>511</v>
      </c>
    </row>
    <row r="257" spans="2:2">
      <c r="B257" s="10" t="s">
        <v>512</v>
      </c>
    </row>
    <row r="258" spans="2:2">
      <c r="B258" s="4" t="s">
        <v>513</v>
      </c>
    </row>
    <row r="259" spans="2:2">
      <c r="B259" s="10" t="s">
        <v>514</v>
      </c>
    </row>
    <row r="260" spans="2:2">
      <c r="B260" s="10" t="s">
        <v>515</v>
      </c>
    </row>
    <row r="261" spans="2:2">
      <c r="B261" s="10" t="s">
        <v>516</v>
      </c>
    </row>
    <row r="262" spans="2:2">
      <c r="B262" s="10" t="s">
        <v>517</v>
      </c>
    </row>
    <row r="263" spans="2:2">
      <c r="B263" s="10" t="s">
        <v>518</v>
      </c>
    </row>
    <row r="264" spans="2:2">
      <c r="B264" s="10" t="s">
        <v>519</v>
      </c>
    </row>
    <row r="265" spans="2:2">
      <c r="B265" s="10" t="s">
        <v>520</v>
      </c>
    </row>
    <row r="266" spans="2:2">
      <c r="B266" s="10" t="s">
        <v>521</v>
      </c>
    </row>
    <row r="267" spans="2:2">
      <c r="B267" s="10" t="s">
        <v>522</v>
      </c>
    </row>
    <row r="268" spans="2:2">
      <c r="B268" s="4" t="s">
        <v>523</v>
      </c>
    </row>
    <row r="269" spans="2:2">
      <c r="B269" s="10" t="s">
        <v>524</v>
      </c>
    </row>
    <row r="270" spans="2:2">
      <c r="B270" s="10" t="s">
        <v>525</v>
      </c>
    </row>
    <row r="271" spans="2:2">
      <c r="B271" s="10" t="s">
        <v>526</v>
      </c>
    </row>
    <row r="272" spans="2:2">
      <c r="B272" s="10" t="s">
        <v>527</v>
      </c>
    </row>
    <row r="273" spans="2:2">
      <c r="B273" s="10" t="s">
        <v>528</v>
      </c>
    </row>
    <row r="274" spans="2:2">
      <c r="B274" s="10" t="s">
        <v>529</v>
      </c>
    </row>
    <row r="275" spans="2:2">
      <c r="B275" s="10" t="s">
        <v>530</v>
      </c>
    </row>
    <row r="276" spans="2:2">
      <c r="B276" s="4" t="s">
        <v>359</v>
      </c>
    </row>
    <row r="277" spans="2:2">
      <c r="B277" s="10" t="s">
        <v>531</v>
      </c>
    </row>
    <row r="278" spans="2:2">
      <c r="B278" s="4" t="s">
        <v>532</v>
      </c>
    </row>
    <row r="279" spans="2:2">
      <c r="B279" s="10" t="s">
        <v>533</v>
      </c>
    </row>
    <row r="280" spans="2:2">
      <c r="B280" s="4" t="s">
        <v>534</v>
      </c>
    </row>
    <row r="281" spans="2:2">
      <c r="B281" s="11" t="s">
        <v>535</v>
      </c>
    </row>
    <row r="282" spans="2:2">
      <c r="B282" s="10" t="s">
        <v>536</v>
      </c>
    </row>
    <row r="283" spans="2:2">
      <c r="B283" s="10" t="s">
        <v>537</v>
      </c>
    </row>
    <row r="284" spans="2:2">
      <c r="B284" s="10" t="s">
        <v>538</v>
      </c>
    </row>
    <row r="285" spans="2:2">
      <c r="B285" s="10" t="s">
        <v>539</v>
      </c>
    </row>
    <row r="286" spans="2:2">
      <c r="B286" s="10" t="s">
        <v>540</v>
      </c>
    </row>
    <row r="287" spans="2:2">
      <c r="B287" s="10" t="s">
        <v>535</v>
      </c>
    </row>
    <row r="288" spans="2:2">
      <c r="B288" s="4" t="s">
        <v>541</v>
      </c>
    </row>
    <row r="289" spans="2:2">
      <c r="B289" s="10" t="s">
        <v>542</v>
      </c>
    </row>
    <row r="290" spans="2:2">
      <c r="B290" s="4" t="s">
        <v>543</v>
      </c>
    </row>
    <row r="291" spans="2:2">
      <c r="B291" s="4" t="s">
        <v>544</v>
      </c>
    </row>
    <row r="292" spans="2:2">
      <c r="B292" s="4" t="s">
        <v>545</v>
      </c>
    </row>
    <row r="293" spans="2:2">
      <c r="B293" s="10" t="s">
        <v>546</v>
      </c>
    </row>
    <row r="294" spans="2:2">
      <c r="B294" s="10" t="s">
        <v>547</v>
      </c>
    </row>
    <row r="295" spans="2:2">
      <c r="B295" s="10" t="s">
        <v>548</v>
      </c>
    </row>
    <row r="296" spans="2:2">
      <c r="B296" s="10" t="s">
        <v>549</v>
      </c>
    </row>
    <row r="297" spans="2:2">
      <c r="B297" s="10" t="s">
        <v>550</v>
      </c>
    </row>
    <row r="298" spans="2:2">
      <c r="B298" s="4" t="s">
        <v>551</v>
      </c>
    </row>
    <row r="299" spans="2:2">
      <c r="B299" s="10" t="s">
        <v>543</v>
      </c>
    </row>
    <row r="300" spans="2:2">
      <c r="B300" s="4" t="s">
        <v>552</v>
      </c>
    </row>
    <row r="301" spans="2:2">
      <c r="B301" s="10" t="s">
        <v>553</v>
      </c>
    </row>
    <row r="302" spans="2:2">
      <c r="B302" s="10" t="s">
        <v>554</v>
      </c>
    </row>
    <row r="303" spans="2:2">
      <c r="B303" s="10" t="s">
        <v>555</v>
      </c>
    </row>
    <row r="304" spans="2:2">
      <c r="B304" s="4" t="s">
        <v>556</v>
      </c>
    </row>
    <row r="305" spans="2:2">
      <c r="B305" s="10" t="s">
        <v>557</v>
      </c>
    </row>
    <row r="306" spans="2:2">
      <c r="B306" s="10" t="s">
        <v>558</v>
      </c>
    </row>
    <row r="307" spans="2:2">
      <c r="B307" s="4" t="s">
        <v>559</v>
      </c>
    </row>
    <row r="308" spans="2:2">
      <c r="B308" s="10" t="s">
        <v>560</v>
      </c>
    </row>
    <row r="309" spans="2:2">
      <c r="B309" s="10" t="s">
        <v>561</v>
      </c>
    </row>
    <row r="310" spans="2:2">
      <c r="B310" s="10" t="s">
        <v>562</v>
      </c>
    </row>
    <row r="311" spans="2:2">
      <c r="B311" s="10" t="s">
        <v>563</v>
      </c>
    </row>
    <row r="312" spans="2:2">
      <c r="B312" s="10" t="s">
        <v>564</v>
      </c>
    </row>
    <row r="313" spans="2:2">
      <c r="B313" s="4" t="s">
        <v>565</v>
      </c>
    </row>
    <row r="314" spans="2:2">
      <c r="B314" s="4" t="s">
        <v>566</v>
      </c>
    </row>
    <row r="315" spans="2:2">
      <c r="B315" s="10" t="s">
        <v>567</v>
      </c>
    </row>
    <row r="316" spans="2:2">
      <c r="B316" s="10" t="s">
        <v>568</v>
      </c>
    </row>
    <row r="317" spans="2:2">
      <c r="B317" s="10" t="s">
        <v>569</v>
      </c>
    </row>
    <row r="318" spans="2:2">
      <c r="B318" s="10" t="s">
        <v>570</v>
      </c>
    </row>
    <row r="319" spans="2:2">
      <c r="B319" s="10" t="s">
        <v>571</v>
      </c>
    </row>
    <row r="320" spans="2:2">
      <c r="B320" s="10" t="s">
        <v>572</v>
      </c>
    </row>
    <row r="321" spans="2:2">
      <c r="B321" s="10" t="s">
        <v>573</v>
      </c>
    </row>
    <row r="322" spans="2:2">
      <c r="B322" s="4" t="s">
        <v>574</v>
      </c>
    </row>
    <row r="323" spans="2:2">
      <c r="B323" s="10" t="s">
        <v>575</v>
      </c>
    </row>
    <row r="324" spans="2:2">
      <c r="B324" s="10" t="s">
        <v>576</v>
      </c>
    </row>
    <row r="325" spans="2:2">
      <c r="B325" s="10" t="s">
        <v>577</v>
      </c>
    </row>
    <row r="326" spans="2:2">
      <c r="B326" s="10" t="s">
        <v>578</v>
      </c>
    </row>
    <row r="327" spans="2:2">
      <c r="B327" s="10" t="s">
        <v>579</v>
      </c>
    </row>
    <row r="328" spans="2:2">
      <c r="B328" s="4" t="s">
        <v>580</v>
      </c>
    </row>
    <row r="329" spans="2:2">
      <c r="B329" s="10" t="s">
        <v>581</v>
      </c>
    </row>
    <row r="330" spans="2:2">
      <c r="B330" s="10" t="s">
        <v>582</v>
      </c>
    </row>
    <row r="331" spans="2:2">
      <c r="B331" s="10" t="s">
        <v>583</v>
      </c>
    </row>
    <row r="332" spans="2:2">
      <c r="B332" s="10" t="s">
        <v>584</v>
      </c>
    </row>
    <row r="333" spans="2:2">
      <c r="B333" s="4" t="s">
        <v>585</v>
      </c>
    </row>
    <row r="334" spans="2:2">
      <c r="B334" s="10" t="s">
        <v>586</v>
      </c>
    </row>
    <row r="335" spans="2:2">
      <c r="B335" s="4" t="s">
        <v>587</v>
      </c>
    </row>
    <row r="336" spans="2:2">
      <c r="B336" s="10" t="s">
        <v>588</v>
      </c>
    </row>
    <row r="337" spans="2:2">
      <c r="B337" s="10" t="s">
        <v>559</v>
      </c>
    </row>
    <row r="338" spans="2:2">
      <c r="B338" s="10" t="s">
        <v>589</v>
      </c>
    </row>
    <row r="339" spans="2:2">
      <c r="B339" s="10" t="s">
        <v>590</v>
      </c>
    </row>
    <row r="340" spans="2:2">
      <c r="B340" s="10" t="s">
        <v>535</v>
      </c>
    </row>
    <row r="341" spans="2:2">
      <c r="B341" s="10" t="s">
        <v>591</v>
      </c>
    </row>
    <row r="342" spans="2:2">
      <c r="B342" s="4" t="s">
        <v>592</v>
      </c>
    </row>
    <row r="343" spans="2:2">
      <c r="B343" s="10" t="s">
        <v>593</v>
      </c>
    </row>
    <row r="344" spans="2:2">
      <c r="B344" s="4" t="s">
        <v>594</v>
      </c>
    </row>
    <row r="345" spans="2:2">
      <c r="B345" s="10" t="s">
        <v>595</v>
      </c>
    </row>
    <row r="346" spans="2:2">
      <c r="B346" s="10" t="s">
        <v>596</v>
      </c>
    </row>
    <row r="347" spans="2:2">
      <c r="B347" s="10" t="s">
        <v>597</v>
      </c>
    </row>
    <row r="348" spans="2:2">
      <c r="B348" s="4" t="s">
        <v>598</v>
      </c>
    </row>
    <row r="349" spans="2:2">
      <c r="B349" s="10" t="s">
        <v>599</v>
      </c>
    </row>
    <row r="350" spans="2:2">
      <c r="B350" s="10" t="s">
        <v>600</v>
      </c>
    </row>
    <row r="351" spans="2:2">
      <c r="B351" s="10" t="s">
        <v>356</v>
      </c>
    </row>
    <row r="352" spans="2:2">
      <c r="B352" s="6" t="s">
        <v>601</v>
      </c>
    </row>
    <row r="353" spans="2:2">
      <c r="B353" s="9" t="s">
        <v>602</v>
      </c>
    </row>
    <row r="354" spans="2:2">
      <c r="B354" s="10" t="s">
        <v>603</v>
      </c>
    </row>
    <row r="355" spans="2:2">
      <c r="B355" s="10" t="s">
        <v>604</v>
      </c>
    </row>
    <row r="356" spans="2:2">
      <c r="B356" s="10" t="s">
        <v>605</v>
      </c>
    </row>
    <row r="357" spans="2:2">
      <c r="B357" s="10" t="s">
        <v>606</v>
      </c>
    </row>
    <row r="358" spans="2:2">
      <c r="B358" s="10" t="s">
        <v>607</v>
      </c>
    </row>
    <row r="359" spans="2:2" ht="17.25" thickBot="1">
      <c r="B359" s="13" t="s">
        <v>489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D7F9-9D1D-400F-8E8F-F04A46E00919}">
  <sheetPr>
    <tabColor rgb="FF0070C0"/>
  </sheetPr>
  <dimension ref="A1:F355"/>
  <sheetViews>
    <sheetView workbookViewId="0"/>
  </sheetViews>
  <sheetFormatPr defaultRowHeight="16.5"/>
  <cols>
    <col min="1" max="1" width="10.625" customWidth="1"/>
    <col min="2" max="2" width="34" style="14" customWidth="1"/>
    <col min="3" max="3" width="6.375" style="15" customWidth="1"/>
    <col min="4" max="4" width="4" style="15" customWidth="1"/>
    <col min="6" max="6" width="44.75" customWidth="1"/>
  </cols>
  <sheetData>
    <row r="1" spans="1:6" ht="23.25" customHeight="1">
      <c r="A1" s="23">
        <f>COUNTA(B:B)-1</f>
        <v>118</v>
      </c>
      <c r="B1" s="24" t="s">
        <v>728</v>
      </c>
      <c r="C1" s="125" t="s">
        <v>727</v>
      </c>
      <c r="D1" s="125"/>
      <c r="F1" s="25" t="s">
        <v>730</v>
      </c>
    </row>
    <row r="2" spans="1:6" ht="19.5">
      <c r="B2" s="22" t="s">
        <v>664</v>
      </c>
      <c r="C2" s="22" t="s">
        <v>610</v>
      </c>
      <c r="D2" s="22" t="s">
        <v>611</v>
      </c>
      <c r="F2" s="25" t="s">
        <v>731</v>
      </c>
    </row>
    <row r="3" spans="1:6" ht="19.5">
      <c r="B3" s="22" t="s">
        <v>621</v>
      </c>
      <c r="C3" s="22"/>
      <c r="D3" s="22"/>
    </row>
    <row r="4" spans="1:6" ht="19.5">
      <c r="B4" s="22" t="s">
        <v>642</v>
      </c>
      <c r="C4" s="22"/>
      <c r="D4" s="22"/>
    </row>
    <row r="5" spans="1:6" ht="19.5">
      <c r="B5" s="22" t="s">
        <v>660</v>
      </c>
      <c r="C5" s="22"/>
      <c r="D5" s="22"/>
    </row>
    <row r="6" spans="1:6" ht="19.5">
      <c r="B6" s="22" t="s">
        <v>714</v>
      </c>
      <c r="C6" s="22"/>
      <c r="D6" s="22"/>
    </row>
    <row r="7" spans="1:6" ht="19.5">
      <c r="B7" s="22" t="s">
        <v>698</v>
      </c>
      <c r="C7" s="22"/>
      <c r="D7" s="22"/>
    </row>
    <row r="8" spans="1:6" ht="19.5">
      <c r="B8" s="22" t="s">
        <v>685</v>
      </c>
      <c r="C8" s="22"/>
      <c r="D8" s="22"/>
    </row>
    <row r="9" spans="1:6" ht="19.5">
      <c r="B9" s="22" t="s">
        <v>666</v>
      </c>
      <c r="C9" s="22"/>
      <c r="D9" s="22"/>
    </row>
    <row r="10" spans="1:6" ht="19.5">
      <c r="B10" s="22" t="s">
        <v>630</v>
      </c>
      <c r="C10" s="22"/>
      <c r="D10" s="22"/>
    </row>
    <row r="11" spans="1:6" ht="19.5">
      <c r="B11" s="22" t="s">
        <v>726</v>
      </c>
      <c r="C11" s="22"/>
      <c r="D11" s="22"/>
    </row>
    <row r="12" spans="1:6" ht="19.5">
      <c r="B12" s="22" t="s">
        <v>707</v>
      </c>
      <c r="C12" s="22"/>
      <c r="D12" s="22"/>
    </row>
    <row r="13" spans="1:6" ht="19.5">
      <c r="B13" s="22" t="s">
        <v>684</v>
      </c>
      <c r="C13" s="22"/>
      <c r="D13" s="22"/>
    </row>
    <row r="14" spans="1:6" ht="19.5">
      <c r="B14" s="22" t="s">
        <v>648</v>
      </c>
      <c r="C14" s="22"/>
      <c r="D14" s="22"/>
    </row>
    <row r="15" spans="1:6" ht="19.5">
      <c r="B15" s="22" t="s">
        <v>718</v>
      </c>
      <c r="C15" s="22"/>
      <c r="D15" s="22"/>
    </row>
    <row r="16" spans="1:6" ht="19.5">
      <c r="B16" s="22" t="s">
        <v>650</v>
      </c>
      <c r="C16" s="22"/>
      <c r="D16" s="22"/>
    </row>
    <row r="17" spans="2:4" ht="19.5">
      <c r="B17" s="22" t="s">
        <v>624</v>
      </c>
      <c r="C17" s="22"/>
      <c r="D17" s="22"/>
    </row>
    <row r="18" spans="2:4" ht="19.5">
      <c r="B18" s="22" t="s">
        <v>724</v>
      </c>
      <c r="C18" s="22"/>
      <c r="D18" s="22"/>
    </row>
    <row r="19" spans="2:4" ht="19.5">
      <c r="B19" s="22" t="s">
        <v>669</v>
      </c>
      <c r="C19" s="22"/>
      <c r="D19" s="22"/>
    </row>
    <row r="20" spans="2:4" ht="19.5">
      <c r="B20" s="22" t="s">
        <v>628</v>
      </c>
      <c r="C20" s="22"/>
      <c r="D20" s="22"/>
    </row>
    <row r="21" spans="2:4" ht="19.5">
      <c r="B21" s="22" t="s">
        <v>639</v>
      </c>
      <c r="C21" s="22" t="s">
        <v>610</v>
      </c>
      <c r="D21" s="22" t="s">
        <v>611</v>
      </c>
    </row>
    <row r="22" spans="2:4" ht="19.5">
      <c r="B22" s="22" t="s">
        <v>686</v>
      </c>
      <c r="C22" s="22"/>
      <c r="D22" s="22"/>
    </row>
    <row r="23" spans="2:4" ht="19.5">
      <c r="B23" s="22" t="s">
        <v>712</v>
      </c>
      <c r="C23" s="22"/>
      <c r="D23" s="22"/>
    </row>
    <row r="24" spans="2:4" ht="19.5">
      <c r="B24" s="22" t="s">
        <v>694</v>
      </c>
      <c r="C24" s="22"/>
      <c r="D24" s="22"/>
    </row>
    <row r="25" spans="2:4" ht="19.5">
      <c r="B25" s="22" t="s">
        <v>703</v>
      </c>
      <c r="C25" s="22"/>
      <c r="D25" s="22"/>
    </row>
    <row r="26" spans="2:4" ht="19.5">
      <c r="B26" s="22" t="s">
        <v>633</v>
      </c>
      <c r="C26" s="22"/>
      <c r="D26" s="22"/>
    </row>
    <row r="27" spans="2:4" ht="19.5">
      <c r="B27" s="22" t="s">
        <v>99</v>
      </c>
      <c r="C27" s="22"/>
      <c r="D27" s="22"/>
    </row>
    <row r="28" spans="2:4" ht="19.5">
      <c r="B28" s="22" t="s">
        <v>619</v>
      </c>
      <c r="C28" s="22"/>
      <c r="D28" s="22"/>
    </row>
    <row r="29" spans="2:4" ht="19.5">
      <c r="B29" s="22" t="s">
        <v>641</v>
      </c>
      <c r="C29" s="22"/>
      <c r="D29" s="22"/>
    </row>
    <row r="30" spans="2:4" ht="19.5">
      <c r="B30" s="22" t="s">
        <v>663</v>
      </c>
      <c r="C30" s="22" t="s">
        <v>610</v>
      </c>
      <c r="D30" s="22" t="s">
        <v>612</v>
      </c>
    </row>
    <row r="31" spans="2:4" ht="19.5">
      <c r="B31" s="22" t="s">
        <v>678</v>
      </c>
      <c r="C31" s="22"/>
      <c r="D31" s="22"/>
    </row>
    <row r="32" spans="2:4" ht="19.5">
      <c r="B32" s="22" t="s">
        <v>679</v>
      </c>
      <c r="C32" s="22" t="s">
        <v>610</v>
      </c>
      <c r="D32" s="22" t="s">
        <v>611</v>
      </c>
    </row>
    <row r="33" spans="2:4" ht="19.5">
      <c r="B33" s="22" t="s">
        <v>680</v>
      </c>
      <c r="C33" s="22" t="s">
        <v>610</v>
      </c>
      <c r="D33" s="22" t="s">
        <v>612</v>
      </c>
    </row>
    <row r="34" spans="2:4" ht="19.5">
      <c r="B34" s="22" t="s">
        <v>635</v>
      </c>
      <c r="C34" s="22"/>
      <c r="D34" s="22"/>
    </row>
    <row r="35" spans="2:4" ht="19.5">
      <c r="B35" s="22" t="s">
        <v>646</v>
      </c>
      <c r="C35" s="22"/>
      <c r="D35" s="22"/>
    </row>
    <row r="36" spans="2:4" ht="19.5">
      <c r="B36" s="22" t="s">
        <v>637</v>
      </c>
      <c r="C36" s="22"/>
      <c r="D36" s="22"/>
    </row>
    <row r="37" spans="2:4" ht="19.5">
      <c r="B37" s="22" t="s">
        <v>614</v>
      </c>
      <c r="C37" s="22" t="s">
        <v>610</v>
      </c>
      <c r="D37" s="22" t="s">
        <v>611</v>
      </c>
    </row>
    <row r="38" spans="2:4" ht="19.5">
      <c r="B38" s="22" t="s">
        <v>638</v>
      </c>
      <c r="C38" s="22"/>
      <c r="D38" s="22"/>
    </row>
    <row r="39" spans="2:4" ht="19.5">
      <c r="B39" s="22" t="s">
        <v>625</v>
      </c>
      <c r="C39" s="22"/>
      <c r="D39" s="22"/>
    </row>
    <row r="40" spans="2:4" ht="19.5">
      <c r="B40" s="22" t="s">
        <v>627</v>
      </c>
      <c r="C40" s="22"/>
      <c r="D40" s="22"/>
    </row>
    <row r="41" spans="2:4" ht="19.5">
      <c r="B41" s="22" t="s">
        <v>647</v>
      </c>
      <c r="C41" s="22"/>
      <c r="D41" s="22"/>
    </row>
    <row r="42" spans="2:4" ht="19.5">
      <c r="B42" s="22" t="s">
        <v>623</v>
      </c>
      <c r="C42" s="22"/>
      <c r="D42" s="22"/>
    </row>
    <row r="43" spans="2:4" ht="19.5">
      <c r="B43" s="22" t="s">
        <v>655</v>
      </c>
      <c r="C43" s="22"/>
      <c r="D43" s="22"/>
    </row>
    <row r="44" spans="2:4" ht="19.5">
      <c r="B44" s="22" t="s">
        <v>636</v>
      </c>
      <c r="C44" s="22"/>
      <c r="D44" s="22"/>
    </row>
    <row r="45" spans="2:4" ht="19.5">
      <c r="B45" s="22" t="s">
        <v>645</v>
      </c>
      <c r="C45" s="22"/>
      <c r="D45" s="22"/>
    </row>
    <row r="46" spans="2:4" ht="19.5">
      <c r="B46" s="22" t="s">
        <v>613</v>
      </c>
      <c r="C46" s="22"/>
      <c r="D46" s="22"/>
    </row>
    <row r="47" spans="2:4" ht="19.5">
      <c r="B47" s="22" t="s">
        <v>617</v>
      </c>
      <c r="C47" s="22"/>
      <c r="D47" s="22"/>
    </row>
    <row r="48" spans="2:4" ht="19.5">
      <c r="B48" s="22" t="s">
        <v>673</v>
      </c>
      <c r="C48" s="22"/>
      <c r="D48" s="22"/>
    </row>
    <row r="49" spans="2:4" ht="19.5">
      <c r="B49" s="22" t="s">
        <v>608</v>
      </c>
      <c r="C49" s="22"/>
      <c r="D49" s="22"/>
    </row>
    <row r="50" spans="2:4" ht="19.5">
      <c r="B50" s="22" t="s">
        <v>682</v>
      </c>
      <c r="C50" s="22"/>
      <c r="D50" s="22"/>
    </row>
    <row r="51" spans="2:4" ht="19.5">
      <c r="B51" s="22" t="s">
        <v>654</v>
      </c>
      <c r="C51" s="22"/>
      <c r="D51" s="22"/>
    </row>
    <row r="52" spans="2:4" ht="19.5">
      <c r="B52" s="22" t="s">
        <v>725</v>
      </c>
      <c r="C52" s="22"/>
      <c r="D52" s="22"/>
    </row>
    <row r="53" spans="2:4" ht="19.5">
      <c r="B53" s="22" t="s">
        <v>644</v>
      </c>
      <c r="C53" s="22"/>
      <c r="D53" s="22"/>
    </row>
    <row r="54" spans="2:4" ht="19.5">
      <c r="B54" s="22" t="s">
        <v>676</v>
      </c>
      <c r="C54" s="22"/>
      <c r="D54" s="22"/>
    </row>
    <row r="55" spans="2:4" ht="19.5">
      <c r="B55" s="22" t="s">
        <v>706</v>
      </c>
      <c r="C55" s="22"/>
      <c r="D55" s="22"/>
    </row>
    <row r="56" spans="2:4" ht="19.5">
      <c r="B56" s="22" t="s">
        <v>690</v>
      </c>
      <c r="C56" s="22"/>
      <c r="D56" s="22"/>
    </row>
    <row r="57" spans="2:4" ht="19.5">
      <c r="B57" s="22" t="s">
        <v>626</v>
      </c>
      <c r="C57" s="22"/>
      <c r="D57" s="22"/>
    </row>
    <row r="58" spans="2:4" ht="19.5">
      <c r="B58" s="22" t="s">
        <v>717</v>
      </c>
      <c r="C58" s="22"/>
      <c r="D58" s="22"/>
    </row>
    <row r="59" spans="2:4" ht="19.5">
      <c r="B59" s="22" t="s">
        <v>622</v>
      </c>
      <c r="C59" s="22"/>
      <c r="D59" s="22"/>
    </row>
    <row r="60" spans="2:4" ht="19.5">
      <c r="B60" s="22" t="s">
        <v>629</v>
      </c>
      <c r="C60" s="22"/>
      <c r="D60" s="22"/>
    </row>
    <row r="61" spans="2:4" ht="19.5">
      <c r="B61" s="22" t="s">
        <v>652</v>
      </c>
      <c r="C61" s="22"/>
      <c r="D61" s="22"/>
    </row>
    <row r="62" spans="2:4" ht="19.5">
      <c r="B62" s="22" t="s">
        <v>643</v>
      </c>
      <c r="C62" s="22"/>
      <c r="D62" s="22"/>
    </row>
    <row r="63" spans="2:4" ht="19.5">
      <c r="B63" s="22" t="s">
        <v>620</v>
      </c>
      <c r="C63" s="22"/>
      <c r="D63" s="22"/>
    </row>
    <row r="64" spans="2:4" ht="19.5">
      <c r="B64" s="22" t="s">
        <v>616</v>
      </c>
      <c r="C64" s="22"/>
      <c r="D64" s="22"/>
    </row>
    <row r="65" spans="2:4" ht="19.5">
      <c r="B65" s="22" t="s">
        <v>618</v>
      </c>
      <c r="C65" s="22" t="s">
        <v>610</v>
      </c>
      <c r="D65" s="22" t="s">
        <v>611</v>
      </c>
    </row>
    <row r="66" spans="2:4" ht="19.5">
      <c r="B66" s="22" t="s">
        <v>632</v>
      </c>
      <c r="C66" s="22"/>
      <c r="D66" s="22"/>
    </row>
    <row r="67" spans="2:4" ht="19.5">
      <c r="B67" s="22" t="s">
        <v>658</v>
      </c>
      <c r="C67" s="22" t="s">
        <v>610</v>
      </c>
      <c r="D67" s="22" t="s">
        <v>611</v>
      </c>
    </row>
    <row r="68" spans="2:4" ht="19.5">
      <c r="B68" s="22" t="s">
        <v>651</v>
      </c>
      <c r="C68" s="22"/>
      <c r="D68" s="22"/>
    </row>
    <row r="69" spans="2:4" ht="19.5">
      <c r="B69" s="22" t="s">
        <v>716</v>
      </c>
      <c r="C69" s="22"/>
      <c r="D69" s="22"/>
    </row>
    <row r="70" spans="2:4" ht="19.5">
      <c r="B70" s="22" t="s">
        <v>634</v>
      </c>
      <c r="C70" s="22"/>
      <c r="D70" s="22"/>
    </row>
    <row r="71" spans="2:4" ht="19.5">
      <c r="B71" s="22" t="s">
        <v>640</v>
      </c>
      <c r="C71" s="22"/>
      <c r="D71" s="22"/>
    </row>
    <row r="72" spans="2:4" ht="19.5">
      <c r="B72" s="22" t="s">
        <v>657</v>
      </c>
      <c r="C72" s="22"/>
      <c r="D72" s="22"/>
    </row>
    <row r="73" spans="2:4" ht="19.5">
      <c r="B73" s="22" t="s">
        <v>671</v>
      </c>
      <c r="C73" s="22"/>
      <c r="D73" s="22"/>
    </row>
    <row r="74" spans="2:4" ht="19.5">
      <c r="B74" s="22" t="s">
        <v>677</v>
      </c>
      <c r="C74" s="22"/>
      <c r="D74" s="22"/>
    </row>
    <row r="75" spans="2:4" ht="19.5">
      <c r="B75" s="22" t="s">
        <v>675</v>
      </c>
      <c r="C75" s="22"/>
      <c r="D75" s="22"/>
    </row>
    <row r="76" spans="2:4" ht="19.5">
      <c r="B76" s="22" t="s">
        <v>649</v>
      </c>
      <c r="C76" s="22"/>
      <c r="D76" s="22"/>
    </row>
    <row r="77" spans="2:4" ht="19.5">
      <c r="B77" s="22" t="s">
        <v>674</v>
      </c>
      <c r="C77" s="22" t="s">
        <v>610</v>
      </c>
      <c r="D77" s="22" t="s">
        <v>612</v>
      </c>
    </row>
    <row r="78" spans="2:4" ht="19.5">
      <c r="B78" s="22" t="s">
        <v>153</v>
      </c>
      <c r="C78" s="22"/>
      <c r="D78" s="22"/>
    </row>
    <row r="79" spans="2:4" ht="19.5">
      <c r="B79" s="22" t="s">
        <v>668</v>
      </c>
      <c r="C79" s="22"/>
      <c r="D79" s="22"/>
    </row>
    <row r="80" spans="2:4" ht="19.5">
      <c r="B80" s="22" t="s">
        <v>708</v>
      </c>
      <c r="C80" s="22"/>
      <c r="D80" s="22"/>
    </row>
    <row r="81" spans="2:4" ht="19.5">
      <c r="B81" s="22" t="s">
        <v>659</v>
      </c>
      <c r="C81" s="22"/>
      <c r="D81" s="22"/>
    </row>
    <row r="82" spans="2:4" ht="19.5">
      <c r="B82" s="22" t="s">
        <v>665</v>
      </c>
      <c r="C82" s="22"/>
      <c r="D82" s="22"/>
    </row>
    <row r="83" spans="2:4" ht="19.5">
      <c r="B83" s="22" t="s">
        <v>699</v>
      </c>
      <c r="C83" s="22"/>
      <c r="D83" s="22"/>
    </row>
    <row r="84" spans="2:4" ht="19.5">
      <c r="B84" s="22" t="s">
        <v>723</v>
      </c>
      <c r="C84" s="22"/>
      <c r="D84" s="22"/>
    </row>
    <row r="85" spans="2:4" ht="19.5">
      <c r="B85" s="22" t="s">
        <v>704</v>
      </c>
      <c r="C85" s="22"/>
      <c r="D85" s="22"/>
    </row>
    <row r="86" spans="2:4" ht="19.5">
      <c r="B86" s="22" t="s">
        <v>653</v>
      </c>
      <c r="C86" s="22"/>
      <c r="D86" s="22"/>
    </row>
    <row r="87" spans="2:4" ht="19.5">
      <c r="B87" s="22" t="s">
        <v>661</v>
      </c>
      <c r="C87" s="22"/>
      <c r="D87" s="22"/>
    </row>
    <row r="88" spans="2:4" ht="19.5">
      <c r="B88" s="22" t="s">
        <v>656</v>
      </c>
      <c r="C88" s="22"/>
      <c r="D88" s="22"/>
    </row>
    <row r="89" spans="2:4" ht="19.5">
      <c r="B89" s="22" t="s">
        <v>681</v>
      </c>
      <c r="C89" s="22" t="s">
        <v>610</v>
      </c>
      <c r="D89" s="22" t="s">
        <v>612</v>
      </c>
    </row>
    <row r="90" spans="2:4" ht="19.5">
      <c r="B90" s="22" t="s">
        <v>689</v>
      </c>
      <c r="C90" s="22"/>
      <c r="D90" s="22"/>
    </row>
    <row r="91" spans="2:4" ht="19.5">
      <c r="B91" s="22" t="s">
        <v>667</v>
      </c>
      <c r="C91" s="22" t="s">
        <v>610</v>
      </c>
      <c r="D91" s="22" t="s">
        <v>611</v>
      </c>
    </row>
    <row r="92" spans="2:4" ht="19.5">
      <c r="B92" s="22" t="s">
        <v>691</v>
      </c>
      <c r="C92" s="22"/>
      <c r="D92" s="22"/>
    </row>
    <row r="93" spans="2:4" ht="19.5">
      <c r="B93" s="22" t="s">
        <v>693</v>
      </c>
      <c r="C93" s="22"/>
      <c r="D93" s="22"/>
    </row>
    <row r="94" spans="2:4" ht="19.5">
      <c r="B94" s="22" t="s">
        <v>697</v>
      </c>
      <c r="C94" s="22"/>
      <c r="D94" s="22"/>
    </row>
    <row r="95" spans="2:4" ht="19.5">
      <c r="B95" s="22" t="s">
        <v>692</v>
      </c>
      <c r="C95" s="22"/>
      <c r="D95" s="22"/>
    </row>
    <row r="96" spans="2:4" ht="19.5">
      <c r="B96" s="22" t="s">
        <v>695</v>
      </c>
      <c r="C96" s="22"/>
      <c r="D96" s="22"/>
    </row>
    <row r="97" spans="2:4" ht="19.5">
      <c r="B97" s="22" t="s">
        <v>670</v>
      </c>
      <c r="C97" s="22"/>
      <c r="D97" s="22"/>
    </row>
    <row r="98" spans="2:4" ht="19.5">
      <c r="B98" s="22" t="s">
        <v>672</v>
      </c>
      <c r="C98" s="22"/>
      <c r="D98" s="22"/>
    </row>
    <row r="99" spans="2:4" ht="19.5">
      <c r="B99" s="22" t="s">
        <v>719</v>
      </c>
      <c r="C99" s="22"/>
      <c r="D99" s="22"/>
    </row>
    <row r="100" spans="2:4" ht="19.5">
      <c r="B100" s="22" t="s">
        <v>709</v>
      </c>
      <c r="C100" s="22"/>
      <c r="D100" s="22"/>
    </row>
    <row r="101" spans="2:4" ht="19.5">
      <c r="B101" s="22" t="s">
        <v>688</v>
      </c>
      <c r="C101" s="22"/>
      <c r="D101" s="22"/>
    </row>
    <row r="102" spans="2:4" ht="19.5">
      <c r="B102" s="22" t="s">
        <v>687</v>
      </c>
      <c r="C102" s="22"/>
      <c r="D102" s="22"/>
    </row>
    <row r="103" spans="2:4" ht="19.5">
      <c r="B103" s="22" t="s">
        <v>700</v>
      </c>
      <c r="C103" s="22"/>
      <c r="D103" s="22"/>
    </row>
    <row r="104" spans="2:4" ht="19.5">
      <c r="B104" s="22" t="s">
        <v>609</v>
      </c>
      <c r="C104" s="22"/>
      <c r="D104" s="22"/>
    </row>
    <row r="105" spans="2:4" ht="19.5">
      <c r="B105" s="22" t="s">
        <v>702</v>
      </c>
      <c r="C105" s="22"/>
      <c r="D105" s="22"/>
    </row>
    <row r="106" spans="2:4" ht="19.5">
      <c r="B106" s="22" t="s">
        <v>710</v>
      </c>
      <c r="C106" s="22"/>
      <c r="D106" s="22"/>
    </row>
    <row r="107" spans="2:4" ht="19.5">
      <c r="B107" s="22" t="s">
        <v>701</v>
      </c>
      <c r="C107" s="22"/>
      <c r="D107" s="22"/>
    </row>
    <row r="108" spans="2:4" ht="19.5">
      <c r="B108" s="22" t="s">
        <v>705</v>
      </c>
      <c r="C108" s="22"/>
      <c r="D108" s="22"/>
    </row>
    <row r="109" spans="2:4" ht="19.5">
      <c r="B109" s="22" t="s">
        <v>683</v>
      </c>
      <c r="C109" s="22"/>
      <c r="D109" s="22"/>
    </row>
    <row r="110" spans="2:4" ht="19.5">
      <c r="B110" s="22" t="s">
        <v>715</v>
      </c>
      <c r="C110" s="22"/>
      <c r="D110" s="22"/>
    </row>
    <row r="111" spans="2:4" ht="19.5">
      <c r="B111" s="22" t="s">
        <v>720</v>
      </c>
      <c r="C111" s="22" t="s">
        <v>610</v>
      </c>
      <c r="D111" s="22" t="s">
        <v>611</v>
      </c>
    </row>
    <row r="112" spans="2:4" ht="19.5">
      <c r="B112" s="22" t="s">
        <v>721</v>
      </c>
      <c r="C112" s="22"/>
      <c r="D112" s="22"/>
    </row>
    <row r="113" spans="2:4" ht="19.5">
      <c r="B113" s="22" t="s">
        <v>615</v>
      </c>
      <c r="C113" s="22"/>
      <c r="D113" s="22"/>
    </row>
    <row r="114" spans="2:4" ht="19.5">
      <c r="B114" s="22" t="s">
        <v>631</v>
      </c>
      <c r="C114" s="22"/>
      <c r="D114" s="22"/>
    </row>
    <row r="115" spans="2:4" ht="19.5">
      <c r="B115" s="22" t="s">
        <v>711</v>
      </c>
      <c r="C115" s="22"/>
      <c r="D115" s="22"/>
    </row>
    <row r="116" spans="2:4" ht="19.5">
      <c r="B116" s="22" t="s">
        <v>696</v>
      </c>
      <c r="C116" s="22"/>
      <c r="D116" s="22"/>
    </row>
    <row r="117" spans="2:4" ht="19.5">
      <c r="B117" s="22" t="s">
        <v>713</v>
      </c>
      <c r="C117" s="22"/>
      <c r="D117" s="22"/>
    </row>
    <row r="118" spans="2:4" ht="19.5">
      <c r="B118" s="22" t="s">
        <v>722</v>
      </c>
      <c r="C118" s="22"/>
      <c r="D118" s="22"/>
    </row>
    <row r="119" spans="2:4" ht="19.5">
      <c r="B119" s="22" t="s">
        <v>662</v>
      </c>
      <c r="C119" s="22"/>
      <c r="D119" s="22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 s="19"/>
      <c r="C181" s="20"/>
      <c r="D181" s="20"/>
    </row>
    <row r="182" spans="2:4">
      <c r="B182" s="19"/>
      <c r="C182" s="20"/>
      <c r="D182" s="20"/>
    </row>
    <row r="183" spans="2:4">
      <c r="B183" s="19"/>
      <c r="C183" s="20"/>
      <c r="D183" s="20"/>
    </row>
    <row r="184" spans="2:4">
      <c r="B184" s="19"/>
      <c r="C184" s="20"/>
      <c r="D184" s="20"/>
    </row>
    <row r="185" spans="2:4">
      <c r="B185" s="19"/>
      <c r="C185" s="20"/>
      <c r="D185" s="20"/>
    </row>
    <row r="186" spans="2:4">
      <c r="B186" s="19"/>
      <c r="C186" s="20"/>
      <c r="D186" s="20"/>
    </row>
    <row r="187" spans="2:4">
      <c r="B187" s="19"/>
      <c r="C187" s="20"/>
      <c r="D187" s="20"/>
    </row>
    <row r="188" spans="2:4">
      <c r="B188" s="19"/>
      <c r="C188" s="20"/>
      <c r="D188" s="20"/>
    </row>
    <row r="189" spans="2:4">
      <c r="B189" s="19"/>
      <c r="C189" s="20"/>
      <c r="D189" s="20"/>
    </row>
    <row r="190" spans="2:4">
      <c r="B190" s="19"/>
      <c r="C190" s="20"/>
      <c r="D190" s="20"/>
    </row>
    <row r="191" spans="2:4">
      <c r="B191" s="19"/>
      <c r="C191" s="20"/>
      <c r="D191" s="20"/>
    </row>
    <row r="192" spans="2:4">
      <c r="B192" s="19"/>
      <c r="C192" s="20"/>
      <c r="D192" s="20"/>
    </row>
    <row r="193" spans="2:4">
      <c r="B193" s="19"/>
      <c r="C193" s="20"/>
      <c r="D193" s="20"/>
    </row>
    <row r="194" spans="2:4">
      <c r="B194" s="19"/>
      <c r="C194" s="20"/>
      <c r="D194" s="20"/>
    </row>
    <row r="195" spans="2:4">
      <c r="B195" s="19"/>
      <c r="C195" s="20"/>
      <c r="D195" s="20"/>
    </row>
    <row r="196" spans="2:4">
      <c r="B196" s="19"/>
      <c r="C196" s="20"/>
      <c r="D196" s="20"/>
    </row>
    <row r="197" spans="2:4">
      <c r="B197" s="19"/>
      <c r="C197" s="20"/>
      <c r="D197" s="20"/>
    </row>
    <row r="198" spans="2:4">
      <c r="B198" s="19"/>
      <c r="C198" s="20"/>
      <c r="D198" s="20"/>
    </row>
    <row r="199" spans="2:4">
      <c r="B199" s="19"/>
      <c r="C199" s="20"/>
      <c r="D199" s="20"/>
    </row>
    <row r="200" spans="2:4">
      <c r="B200" s="19"/>
      <c r="C200" s="20"/>
      <c r="D200" s="20"/>
    </row>
    <row r="201" spans="2:4">
      <c r="B201" s="19"/>
      <c r="C201" s="20"/>
      <c r="D201" s="20"/>
    </row>
    <row r="202" spans="2:4">
      <c r="B202" s="19"/>
      <c r="C202" s="20"/>
      <c r="D202" s="20"/>
    </row>
    <row r="203" spans="2:4">
      <c r="B203" s="19"/>
      <c r="C203" s="20"/>
      <c r="D203" s="20"/>
    </row>
    <row r="204" spans="2:4">
      <c r="B204" s="19"/>
      <c r="C204" s="20"/>
      <c r="D204" s="20"/>
    </row>
    <row r="205" spans="2:4">
      <c r="B205" s="19"/>
      <c r="C205" s="20"/>
      <c r="D205" s="20"/>
    </row>
    <row r="206" spans="2:4">
      <c r="B206" s="19"/>
      <c r="C206" s="20"/>
      <c r="D206" s="20"/>
    </row>
    <row r="207" spans="2:4">
      <c r="B207" s="19"/>
      <c r="C207" s="20"/>
      <c r="D207" s="20"/>
    </row>
    <row r="208" spans="2:4">
      <c r="B208" s="19"/>
      <c r="C208" s="20"/>
      <c r="D208" s="20"/>
    </row>
    <row r="209" spans="2:4">
      <c r="B209" s="19"/>
      <c r="C209" s="20"/>
      <c r="D209" s="20"/>
    </row>
    <row r="210" spans="2:4">
      <c r="B210" s="19"/>
      <c r="C210" s="20"/>
      <c r="D210" s="20"/>
    </row>
    <row r="211" spans="2:4">
      <c r="B211" s="19"/>
      <c r="C211" s="20"/>
      <c r="D211" s="20"/>
    </row>
    <row r="212" spans="2:4">
      <c r="B212" s="19"/>
      <c r="C212" s="20"/>
      <c r="D212" s="20"/>
    </row>
    <row r="213" spans="2:4">
      <c r="B213" s="19"/>
      <c r="C213" s="20"/>
      <c r="D213" s="20"/>
    </row>
    <row r="214" spans="2:4">
      <c r="B214" s="19"/>
      <c r="C214" s="20"/>
      <c r="D214" s="20"/>
    </row>
    <row r="215" spans="2:4">
      <c r="B215" s="19"/>
      <c r="C215" s="20"/>
      <c r="D215" s="20"/>
    </row>
    <row r="216" spans="2:4">
      <c r="B216" s="19"/>
      <c r="C216" s="20"/>
      <c r="D216" s="20"/>
    </row>
    <row r="217" spans="2:4">
      <c r="B217" s="19"/>
      <c r="C217" s="20"/>
      <c r="D217" s="20"/>
    </row>
    <row r="218" spans="2:4">
      <c r="B218" s="19"/>
      <c r="C218" s="20"/>
      <c r="D218" s="20"/>
    </row>
    <row r="219" spans="2:4">
      <c r="B219" s="19"/>
      <c r="C219" s="20"/>
      <c r="D219" s="20"/>
    </row>
    <row r="220" spans="2:4">
      <c r="B220" s="19"/>
      <c r="C220" s="20"/>
      <c r="D220" s="20"/>
    </row>
    <row r="221" spans="2:4">
      <c r="B221" s="19"/>
      <c r="C221" s="20"/>
      <c r="D221" s="20"/>
    </row>
    <row r="222" spans="2:4">
      <c r="B222" s="19"/>
      <c r="C222" s="20"/>
      <c r="D222" s="20"/>
    </row>
    <row r="223" spans="2:4">
      <c r="B223" s="19"/>
      <c r="C223" s="20"/>
      <c r="D223" s="20"/>
    </row>
    <row r="224" spans="2:4">
      <c r="B224" s="19"/>
      <c r="C224" s="20"/>
      <c r="D224" s="20"/>
    </row>
    <row r="225" spans="2:4">
      <c r="B225" s="19"/>
      <c r="C225" s="20"/>
      <c r="D225" s="20"/>
    </row>
    <row r="226" spans="2:4">
      <c r="B226" s="19"/>
      <c r="C226" s="20"/>
      <c r="D226" s="20"/>
    </row>
    <row r="227" spans="2:4">
      <c r="B227" s="19"/>
      <c r="C227" s="20"/>
      <c r="D227" s="20"/>
    </row>
    <row r="228" spans="2:4">
      <c r="B228" s="19"/>
      <c r="C228" s="20"/>
      <c r="D228" s="20"/>
    </row>
    <row r="229" spans="2:4">
      <c r="B229" s="19"/>
      <c r="C229" s="20"/>
      <c r="D229" s="20"/>
    </row>
    <row r="230" spans="2:4">
      <c r="B230" s="19"/>
      <c r="C230" s="20"/>
      <c r="D230" s="20"/>
    </row>
    <row r="231" spans="2:4">
      <c r="B231" s="19"/>
      <c r="C231" s="20"/>
      <c r="D231" s="20"/>
    </row>
    <row r="232" spans="2:4">
      <c r="B232" s="19"/>
      <c r="C232" s="20"/>
      <c r="D232" s="20"/>
    </row>
    <row r="233" spans="2:4">
      <c r="B233" s="19"/>
      <c r="C233" s="20"/>
      <c r="D233" s="20"/>
    </row>
    <row r="234" spans="2:4">
      <c r="B234" s="19"/>
      <c r="C234" s="20"/>
      <c r="D234" s="20"/>
    </row>
    <row r="235" spans="2:4">
      <c r="B235" s="19"/>
      <c r="C235" s="20"/>
      <c r="D235" s="20"/>
    </row>
    <row r="236" spans="2:4">
      <c r="B236" s="19"/>
      <c r="C236" s="20"/>
      <c r="D236" s="20"/>
    </row>
    <row r="237" spans="2:4">
      <c r="B237" s="19"/>
      <c r="C237" s="20"/>
      <c r="D237" s="20"/>
    </row>
    <row r="238" spans="2:4">
      <c r="B238" s="19"/>
      <c r="C238" s="20"/>
      <c r="D238" s="20"/>
    </row>
    <row r="239" spans="2:4">
      <c r="B239" s="19"/>
      <c r="C239" s="20"/>
      <c r="D239" s="20"/>
    </row>
    <row r="240" spans="2:4">
      <c r="B240" s="19"/>
      <c r="C240" s="20"/>
      <c r="D240" s="20"/>
    </row>
    <row r="241" spans="2:4">
      <c r="B241" s="19"/>
      <c r="C241" s="20"/>
      <c r="D241" s="20"/>
    </row>
    <row r="242" spans="2:4">
      <c r="B242" s="19"/>
      <c r="C242" s="20"/>
      <c r="D242" s="20"/>
    </row>
    <row r="243" spans="2:4">
      <c r="B243" s="19"/>
      <c r="C243" s="20"/>
      <c r="D243" s="20"/>
    </row>
    <row r="244" spans="2:4">
      <c r="B244" s="19"/>
      <c r="C244" s="20"/>
      <c r="D244" s="20"/>
    </row>
    <row r="245" spans="2:4">
      <c r="B245" s="19"/>
      <c r="C245" s="20"/>
      <c r="D245" s="20"/>
    </row>
    <row r="246" spans="2:4">
      <c r="B246" s="19"/>
      <c r="C246" s="20"/>
      <c r="D246" s="20"/>
    </row>
    <row r="247" spans="2:4">
      <c r="B247" s="19"/>
      <c r="C247" s="20"/>
      <c r="D247" s="20"/>
    </row>
    <row r="248" spans="2:4">
      <c r="B248" s="19"/>
      <c r="C248" s="20"/>
      <c r="D248" s="20"/>
    </row>
    <row r="249" spans="2:4">
      <c r="B249" s="19"/>
      <c r="C249" s="20"/>
      <c r="D249" s="20"/>
    </row>
    <row r="250" spans="2:4">
      <c r="B250" s="19"/>
      <c r="C250" s="20"/>
      <c r="D250" s="20"/>
    </row>
    <row r="251" spans="2:4">
      <c r="B251" s="19"/>
      <c r="C251" s="20"/>
      <c r="D251" s="20"/>
    </row>
    <row r="252" spans="2:4">
      <c r="B252" s="19"/>
      <c r="C252" s="20"/>
      <c r="D252" s="20"/>
    </row>
    <row r="253" spans="2:4">
      <c r="B253" s="19"/>
      <c r="C253" s="20"/>
      <c r="D253" s="20"/>
    </row>
    <row r="254" spans="2:4">
      <c r="B254" s="19"/>
      <c r="C254" s="20"/>
      <c r="D254" s="20"/>
    </row>
    <row r="255" spans="2:4">
      <c r="B255" s="19"/>
      <c r="C255" s="20"/>
      <c r="D255" s="20"/>
    </row>
    <row r="256" spans="2:4">
      <c r="B256" s="19"/>
      <c r="C256" s="20"/>
      <c r="D256" s="20"/>
    </row>
    <row r="257" spans="2:4">
      <c r="B257" s="19"/>
      <c r="C257" s="20"/>
      <c r="D257" s="20"/>
    </row>
    <row r="258" spans="2:4">
      <c r="B258" s="19"/>
      <c r="C258" s="20"/>
      <c r="D258" s="20"/>
    </row>
    <row r="259" spans="2:4">
      <c r="B259" s="19"/>
      <c r="C259" s="20"/>
      <c r="D259" s="20"/>
    </row>
    <row r="260" spans="2:4">
      <c r="B260" s="19"/>
      <c r="C260" s="20"/>
      <c r="D260" s="20"/>
    </row>
    <row r="261" spans="2:4">
      <c r="B261" s="19"/>
      <c r="C261" s="20"/>
      <c r="D261" s="20"/>
    </row>
    <row r="262" spans="2:4">
      <c r="B262" s="19"/>
      <c r="C262" s="20"/>
      <c r="D262" s="20"/>
    </row>
    <row r="263" spans="2:4">
      <c r="B263" s="19"/>
      <c r="C263" s="20"/>
      <c r="D263" s="20"/>
    </row>
    <row r="264" spans="2:4">
      <c r="B264" s="19"/>
      <c r="C264" s="20"/>
      <c r="D264" s="20"/>
    </row>
    <row r="265" spans="2:4">
      <c r="B265" s="19"/>
      <c r="C265" s="20"/>
      <c r="D265" s="20"/>
    </row>
    <row r="266" spans="2:4">
      <c r="B266" s="19"/>
      <c r="C266" s="20"/>
      <c r="D266" s="20"/>
    </row>
    <row r="267" spans="2:4">
      <c r="B267" s="19"/>
      <c r="C267" s="20"/>
      <c r="D267" s="20"/>
    </row>
    <row r="268" spans="2:4">
      <c r="B268" s="19"/>
      <c r="C268" s="20"/>
      <c r="D268" s="20"/>
    </row>
    <row r="269" spans="2:4">
      <c r="B269" s="19"/>
      <c r="C269" s="20"/>
      <c r="D269" s="20"/>
    </row>
    <row r="270" spans="2:4">
      <c r="B270" s="19"/>
      <c r="C270" s="20"/>
      <c r="D270" s="20"/>
    </row>
    <row r="271" spans="2:4">
      <c r="B271" s="19"/>
      <c r="C271" s="20"/>
      <c r="D271" s="20"/>
    </row>
    <row r="272" spans="2:4">
      <c r="B272" s="19"/>
      <c r="C272" s="20"/>
      <c r="D272" s="20"/>
    </row>
    <row r="273" spans="2:4">
      <c r="B273" s="19"/>
      <c r="C273" s="20"/>
      <c r="D273" s="20"/>
    </row>
    <row r="274" spans="2:4">
      <c r="B274" s="19"/>
      <c r="C274" s="20"/>
      <c r="D274" s="20"/>
    </row>
    <row r="275" spans="2:4">
      <c r="B275" s="19"/>
      <c r="C275" s="20"/>
      <c r="D275" s="20"/>
    </row>
    <row r="276" spans="2:4">
      <c r="B276" s="19"/>
      <c r="C276" s="20"/>
      <c r="D276" s="20"/>
    </row>
    <row r="277" spans="2:4">
      <c r="B277" s="19"/>
      <c r="C277" s="20"/>
      <c r="D277" s="20"/>
    </row>
    <row r="278" spans="2:4">
      <c r="B278" s="19"/>
      <c r="C278" s="20"/>
      <c r="D278" s="20"/>
    </row>
    <row r="279" spans="2:4">
      <c r="B279" s="19"/>
      <c r="C279" s="20"/>
      <c r="D279" s="20"/>
    </row>
    <row r="280" spans="2:4">
      <c r="B280" s="19"/>
      <c r="C280" s="20"/>
      <c r="D280" s="20"/>
    </row>
    <row r="281" spans="2:4">
      <c r="B281" s="19"/>
      <c r="C281" s="20"/>
      <c r="D281" s="20"/>
    </row>
    <row r="282" spans="2:4">
      <c r="B282" s="19"/>
      <c r="C282" s="20"/>
      <c r="D282" s="20"/>
    </row>
    <row r="283" spans="2:4">
      <c r="B283" s="19"/>
      <c r="C283" s="20"/>
      <c r="D283" s="20"/>
    </row>
    <row r="284" spans="2:4">
      <c r="B284" s="19"/>
      <c r="C284" s="20"/>
      <c r="D284" s="20"/>
    </row>
    <row r="285" spans="2:4">
      <c r="B285" s="19"/>
      <c r="C285" s="20"/>
      <c r="D285" s="20"/>
    </row>
    <row r="286" spans="2:4">
      <c r="B286" s="19"/>
      <c r="C286" s="20"/>
      <c r="D286" s="20"/>
    </row>
    <row r="287" spans="2:4">
      <c r="B287" s="19"/>
      <c r="C287" s="20"/>
      <c r="D287" s="20"/>
    </row>
    <row r="288" spans="2:4">
      <c r="B288" s="19"/>
      <c r="C288" s="20"/>
      <c r="D288" s="20"/>
    </row>
    <row r="289" spans="2:4">
      <c r="B289" s="19"/>
      <c r="C289" s="20"/>
      <c r="D289" s="20"/>
    </row>
    <row r="290" spans="2:4">
      <c r="B290" s="19"/>
      <c r="C290" s="20"/>
      <c r="D290" s="20"/>
    </row>
    <row r="291" spans="2:4">
      <c r="B291" s="19"/>
      <c r="C291" s="20"/>
      <c r="D291" s="20"/>
    </row>
    <row r="292" spans="2:4">
      <c r="B292" s="19"/>
      <c r="C292" s="20"/>
      <c r="D292" s="20"/>
    </row>
    <row r="293" spans="2:4">
      <c r="B293" s="19"/>
      <c r="C293" s="20"/>
      <c r="D293" s="20"/>
    </row>
    <row r="294" spans="2:4">
      <c r="B294" s="19"/>
      <c r="C294" s="20"/>
      <c r="D294" s="20"/>
    </row>
    <row r="295" spans="2:4">
      <c r="B295" s="19"/>
      <c r="C295" s="20"/>
      <c r="D295" s="20"/>
    </row>
    <row r="296" spans="2:4">
      <c r="B296" s="19"/>
      <c r="C296" s="20"/>
      <c r="D296" s="20"/>
    </row>
    <row r="297" spans="2:4">
      <c r="B297" s="19"/>
      <c r="C297" s="20"/>
      <c r="D297" s="20"/>
    </row>
    <row r="298" spans="2:4">
      <c r="B298" s="19"/>
      <c r="C298" s="20"/>
      <c r="D298" s="20"/>
    </row>
    <row r="299" spans="2:4">
      <c r="B299" s="19"/>
      <c r="C299" s="20"/>
      <c r="D299" s="20"/>
    </row>
    <row r="300" spans="2:4">
      <c r="B300" s="19"/>
      <c r="C300" s="20"/>
      <c r="D300" s="20"/>
    </row>
    <row r="301" spans="2:4">
      <c r="B301" s="19"/>
      <c r="C301" s="20"/>
      <c r="D301" s="20"/>
    </row>
    <row r="302" spans="2:4">
      <c r="B302" s="19"/>
      <c r="C302" s="20"/>
      <c r="D302" s="20"/>
    </row>
    <row r="303" spans="2:4">
      <c r="B303" s="19"/>
      <c r="C303" s="20"/>
      <c r="D303" s="20"/>
    </row>
    <row r="304" spans="2:4">
      <c r="B304" s="19"/>
      <c r="C304" s="20"/>
      <c r="D304" s="20"/>
    </row>
    <row r="305" spans="2:4">
      <c r="B305" s="19"/>
      <c r="C305" s="20"/>
      <c r="D305" s="20"/>
    </row>
    <row r="306" spans="2:4">
      <c r="B306" s="19"/>
      <c r="C306" s="20"/>
      <c r="D306" s="20"/>
    </row>
    <row r="307" spans="2:4">
      <c r="B307" s="19"/>
      <c r="C307" s="20"/>
      <c r="D307" s="20"/>
    </row>
    <row r="308" spans="2:4">
      <c r="B308" s="19"/>
      <c r="C308" s="20"/>
      <c r="D308" s="20"/>
    </row>
    <row r="309" spans="2:4">
      <c r="B309" s="19"/>
      <c r="C309" s="20"/>
      <c r="D309" s="20"/>
    </row>
    <row r="310" spans="2:4">
      <c r="B310" s="19"/>
      <c r="C310" s="20"/>
      <c r="D310" s="20"/>
    </row>
    <row r="311" spans="2:4">
      <c r="B311" s="19"/>
      <c r="C311" s="20"/>
      <c r="D311" s="20"/>
    </row>
    <row r="312" spans="2:4">
      <c r="B312" s="19"/>
      <c r="C312" s="20"/>
      <c r="D312" s="20"/>
    </row>
    <row r="313" spans="2:4">
      <c r="B313" s="19"/>
      <c r="C313" s="20"/>
      <c r="D313" s="20"/>
    </row>
    <row r="314" spans="2:4">
      <c r="B314" s="19"/>
      <c r="C314" s="20"/>
      <c r="D314" s="20"/>
    </row>
    <row r="315" spans="2:4">
      <c r="B315" s="19"/>
      <c r="C315" s="20"/>
      <c r="D315" s="20"/>
    </row>
    <row r="316" spans="2:4">
      <c r="B316" s="21"/>
      <c r="C316" s="20"/>
      <c r="D316" s="20"/>
    </row>
    <row r="317" spans="2:4">
      <c r="B317" s="19"/>
      <c r="C317" s="20"/>
      <c r="D317" s="20"/>
    </row>
    <row r="318" spans="2:4">
      <c r="B318" s="19"/>
      <c r="C318" s="20"/>
      <c r="D318" s="20"/>
    </row>
    <row r="319" spans="2:4">
      <c r="B319" s="19"/>
      <c r="C319" s="20"/>
      <c r="D319" s="20"/>
    </row>
    <row r="320" spans="2:4">
      <c r="B320" s="19"/>
      <c r="C320" s="20"/>
      <c r="D320" s="20"/>
    </row>
    <row r="321" spans="2:4">
      <c r="B321" s="19"/>
      <c r="C321" s="20"/>
      <c r="D321" s="20"/>
    </row>
    <row r="322" spans="2:4">
      <c r="B322" s="19"/>
      <c r="C322" s="20"/>
      <c r="D322" s="20"/>
    </row>
    <row r="323" spans="2:4">
      <c r="B323" s="19"/>
      <c r="C323" s="20"/>
      <c r="D323" s="20"/>
    </row>
    <row r="324" spans="2:4">
      <c r="B324" s="19"/>
      <c r="C324" s="20"/>
      <c r="D324" s="20"/>
    </row>
    <row r="325" spans="2:4">
      <c r="B325" s="19"/>
      <c r="C325" s="20"/>
      <c r="D325" s="20"/>
    </row>
    <row r="326" spans="2:4">
      <c r="B326" s="19"/>
      <c r="C326" s="20"/>
      <c r="D326" s="20"/>
    </row>
    <row r="327" spans="2:4">
      <c r="B327" s="19"/>
      <c r="C327" s="20"/>
      <c r="D327" s="20"/>
    </row>
    <row r="328" spans="2:4">
      <c r="B328" s="19"/>
      <c r="C328" s="20"/>
      <c r="D328" s="20"/>
    </row>
    <row r="329" spans="2:4">
      <c r="B329" s="19"/>
      <c r="C329" s="20"/>
      <c r="D329" s="20"/>
    </row>
    <row r="330" spans="2:4">
      <c r="B330" s="19"/>
      <c r="C330" s="20"/>
      <c r="D330" s="20"/>
    </row>
    <row r="331" spans="2:4">
      <c r="B331" s="19"/>
      <c r="C331" s="20"/>
      <c r="D331" s="20"/>
    </row>
    <row r="332" spans="2:4">
      <c r="B332" s="19"/>
      <c r="C332" s="20"/>
      <c r="D332" s="20"/>
    </row>
    <row r="333" spans="2:4">
      <c r="B333" s="19"/>
      <c r="C333" s="20"/>
      <c r="D333" s="20"/>
    </row>
    <row r="334" spans="2:4">
      <c r="B334" s="19"/>
      <c r="C334" s="20"/>
      <c r="D334" s="20"/>
    </row>
    <row r="335" spans="2:4">
      <c r="B335" s="19"/>
      <c r="C335" s="20"/>
      <c r="D335" s="20"/>
    </row>
    <row r="336" spans="2:4">
      <c r="B336" s="19"/>
      <c r="C336" s="20"/>
      <c r="D336" s="20"/>
    </row>
    <row r="337" spans="2:4">
      <c r="B337" s="19"/>
      <c r="C337" s="20"/>
      <c r="D337" s="20"/>
    </row>
    <row r="338" spans="2:4">
      <c r="B338" s="19"/>
      <c r="C338" s="20"/>
      <c r="D338" s="20"/>
    </row>
    <row r="339" spans="2:4">
      <c r="B339" s="19"/>
      <c r="C339" s="20"/>
      <c r="D339" s="20"/>
    </row>
    <row r="340" spans="2:4">
      <c r="B340" s="19"/>
      <c r="C340" s="20"/>
      <c r="D340" s="20"/>
    </row>
    <row r="341" spans="2:4">
      <c r="B341" s="19"/>
      <c r="C341" s="20"/>
      <c r="D341" s="20"/>
    </row>
    <row r="342" spans="2:4">
      <c r="B342" s="19"/>
      <c r="C342" s="20"/>
      <c r="D342" s="20"/>
    </row>
    <row r="343" spans="2:4">
      <c r="B343" s="19"/>
      <c r="C343" s="20"/>
      <c r="D343" s="20"/>
    </row>
    <row r="344" spans="2:4">
      <c r="B344" s="19"/>
      <c r="C344" s="20"/>
      <c r="D344" s="20"/>
    </row>
    <row r="345" spans="2:4">
      <c r="B345" s="19"/>
      <c r="C345" s="20"/>
      <c r="D345" s="20"/>
    </row>
    <row r="346" spans="2:4">
      <c r="B346" s="19"/>
      <c r="C346" s="20"/>
      <c r="D346" s="20"/>
    </row>
    <row r="347" spans="2:4">
      <c r="B347" s="19"/>
      <c r="C347" s="20"/>
      <c r="D347" s="20"/>
    </row>
    <row r="348" spans="2:4">
      <c r="B348" s="19"/>
      <c r="C348" s="20"/>
      <c r="D348" s="20"/>
    </row>
    <row r="349" spans="2:4">
      <c r="B349" s="19"/>
      <c r="C349" s="20"/>
      <c r="D349" s="20"/>
    </row>
    <row r="350" spans="2:4">
      <c r="B350" s="19"/>
      <c r="C350" s="20"/>
      <c r="D350" s="20"/>
    </row>
    <row r="351" spans="2:4">
      <c r="B351" s="19"/>
      <c r="C351" s="20"/>
      <c r="D351" s="20"/>
    </row>
    <row r="352" spans="2:4">
      <c r="B352" s="19"/>
      <c r="C352" s="20"/>
      <c r="D352" s="20"/>
    </row>
    <row r="353" spans="2:4">
      <c r="B353" s="19"/>
      <c r="C353" s="20"/>
      <c r="D353" s="20"/>
    </row>
    <row r="354" spans="2:4">
      <c r="B354" s="19"/>
      <c r="C354" s="20"/>
      <c r="D354" s="20"/>
    </row>
    <row r="355" spans="2:4">
      <c r="B355" s="19"/>
      <c r="C355" s="20"/>
      <c r="D355" s="20"/>
    </row>
  </sheetData>
  <sheetProtection algorithmName="SHA-512" hashValue="XOZIP9Qp/WOYRJGLvKbyJgsK/BHHr492EtIeOuGLHTb4eELcQKLlFH2GWteN3oPC+5LshMOOhbDcNT3+9cygvQ==" saltValue="9T5X7UMLITKzs7YD2KEZTA==" spinCount="100000" sheet="1" objects="1" scenarios="1" selectLockedCells="1"/>
  <autoFilter ref="B1:D355" xr:uid="{1B8ED7F9-9D1D-400F-8E8F-F04A46E00919}">
    <filterColumn colId="1" showButton="0"/>
  </autoFilter>
  <sortState xmlns:xlrd2="http://schemas.microsoft.com/office/spreadsheetml/2017/richdata2" ref="B2:D355">
    <sortCondition ref="B2:B355"/>
  </sortState>
  <mergeCells count="1">
    <mergeCell ref="C1:D1"/>
  </mergeCells>
  <phoneticPr fontId="2" type="noConversion"/>
  <conditionalFormatting sqref="B2:D119">
    <cfRule type="expression" dxfId="12" priority="1">
      <formula>$D2&lt;&gt;""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DCAE-111A-4F4E-94E2-E46F910B689A}">
  <sheetPr>
    <tabColor theme="8" tint="0.39997558519241921"/>
  </sheetPr>
  <dimension ref="A1:D120"/>
  <sheetViews>
    <sheetView workbookViewId="0">
      <selection activeCell="F27" sqref="F27"/>
    </sheetView>
  </sheetViews>
  <sheetFormatPr defaultRowHeight="16.5"/>
  <cols>
    <col min="1" max="1" width="9.625" customWidth="1"/>
    <col min="2" max="2" width="41.875" bestFit="1" customWidth="1"/>
  </cols>
  <sheetData>
    <row r="1" spans="1:4" ht="24.95" customHeight="1">
      <c r="A1" s="92" t="str">
        <f>COUNTA(B:B)-1&amp;"筆"</f>
        <v>118筆</v>
      </c>
      <c r="B1" s="101" t="s">
        <v>847</v>
      </c>
      <c r="C1" s="126" t="s">
        <v>727</v>
      </c>
      <c r="D1" s="126"/>
    </row>
    <row r="2" spans="1:4">
      <c r="B2" s="96" t="s">
        <v>664</v>
      </c>
      <c r="C2" s="97" t="s">
        <v>848</v>
      </c>
      <c r="D2" s="97" t="s">
        <v>849</v>
      </c>
    </row>
    <row r="3" spans="1:4">
      <c r="B3" s="96" t="s">
        <v>621</v>
      </c>
      <c r="C3" s="97"/>
      <c r="D3" s="97"/>
    </row>
    <row r="4" spans="1:4">
      <c r="B4" s="96" t="s">
        <v>660</v>
      </c>
      <c r="C4" s="97"/>
      <c r="D4" s="97"/>
    </row>
    <row r="5" spans="1:4">
      <c r="B5" s="96" t="s">
        <v>642</v>
      </c>
      <c r="C5" s="97"/>
      <c r="D5" s="97"/>
    </row>
    <row r="6" spans="1:4">
      <c r="B6" s="98" t="s">
        <v>714</v>
      </c>
      <c r="C6" s="97"/>
      <c r="D6" s="97"/>
    </row>
    <row r="7" spans="1:4">
      <c r="B7" s="96" t="s">
        <v>698</v>
      </c>
      <c r="C7" s="97"/>
      <c r="D7" s="97"/>
    </row>
    <row r="8" spans="1:4">
      <c r="B8" s="98" t="s">
        <v>685</v>
      </c>
      <c r="C8" s="97"/>
      <c r="D8" s="97"/>
    </row>
    <row r="9" spans="1:4">
      <c r="B9" s="98" t="s">
        <v>666</v>
      </c>
      <c r="C9" s="97"/>
      <c r="D9" s="97"/>
    </row>
    <row r="10" spans="1:4">
      <c r="B10" s="98" t="s">
        <v>630</v>
      </c>
      <c r="C10" s="97"/>
      <c r="D10" s="97"/>
    </row>
    <row r="11" spans="1:4">
      <c r="B11" s="96" t="s">
        <v>726</v>
      </c>
      <c r="C11" s="97"/>
      <c r="D11" s="97"/>
    </row>
    <row r="12" spans="1:4">
      <c r="B12" s="96" t="s">
        <v>707</v>
      </c>
      <c r="C12" s="97"/>
      <c r="D12" s="97"/>
    </row>
    <row r="13" spans="1:4">
      <c r="B13" s="98" t="s">
        <v>684</v>
      </c>
      <c r="C13" s="97"/>
      <c r="D13" s="97"/>
    </row>
    <row r="14" spans="1:4">
      <c r="B14" s="98" t="s">
        <v>648</v>
      </c>
      <c r="C14" s="97"/>
      <c r="D14" s="97"/>
    </row>
    <row r="15" spans="1:4">
      <c r="B15" s="96" t="s">
        <v>718</v>
      </c>
      <c r="C15" s="97"/>
      <c r="D15" s="97"/>
    </row>
    <row r="16" spans="1:4">
      <c r="B16" s="96" t="s">
        <v>650</v>
      </c>
      <c r="C16" s="97"/>
      <c r="D16" s="97"/>
    </row>
    <row r="17" spans="2:4">
      <c r="B17" s="98" t="s">
        <v>624</v>
      </c>
      <c r="C17" s="97"/>
      <c r="D17" s="97"/>
    </row>
    <row r="18" spans="2:4">
      <c r="B18" s="96" t="s">
        <v>669</v>
      </c>
      <c r="C18" s="97"/>
      <c r="D18" s="97"/>
    </row>
    <row r="19" spans="2:4">
      <c r="B19" s="98" t="s">
        <v>628</v>
      </c>
      <c r="C19" s="97"/>
      <c r="D19" s="97"/>
    </row>
    <row r="20" spans="2:4">
      <c r="B20" s="96" t="s">
        <v>639</v>
      </c>
      <c r="C20" s="97" t="s">
        <v>848</v>
      </c>
      <c r="D20" s="97" t="s">
        <v>849</v>
      </c>
    </row>
    <row r="21" spans="2:4">
      <c r="B21" s="98" t="s">
        <v>686</v>
      </c>
      <c r="C21" s="97"/>
      <c r="D21" s="97"/>
    </row>
    <row r="22" spans="2:4">
      <c r="B22" s="96" t="s">
        <v>712</v>
      </c>
      <c r="C22" s="97"/>
      <c r="D22" s="97"/>
    </row>
    <row r="23" spans="2:4">
      <c r="B23" s="96" t="s">
        <v>694</v>
      </c>
      <c r="C23" s="97"/>
      <c r="D23" s="97"/>
    </row>
    <row r="24" spans="2:4">
      <c r="B24" s="98" t="s">
        <v>703</v>
      </c>
      <c r="C24" s="97"/>
      <c r="D24" s="97"/>
    </row>
    <row r="25" spans="2:4">
      <c r="B25" s="99" t="s">
        <v>633</v>
      </c>
      <c r="C25" s="97"/>
      <c r="D25" s="97"/>
    </row>
    <row r="26" spans="2:4">
      <c r="B26" s="96" t="s">
        <v>99</v>
      </c>
      <c r="C26" s="97"/>
      <c r="D26" s="97"/>
    </row>
    <row r="27" spans="2:4">
      <c r="B27" s="98" t="s">
        <v>619</v>
      </c>
      <c r="C27" s="97"/>
      <c r="D27" s="97"/>
    </row>
    <row r="28" spans="2:4">
      <c r="B28" s="96" t="s">
        <v>641</v>
      </c>
      <c r="C28" s="97"/>
      <c r="D28" s="97"/>
    </row>
    <row r="29" spans="2:4">
      <c r="B29" s="96" t="s">
        <v>663</v>
      </c>
      <c r="C29" s="97" t="s">
        <v>848</v>
      </c>
      <c r="D29" s="97" t="s">
        <v>850</v>
      </c>
    </row>
    <row r="30" spans="2:4">
      <c r="B30" s="96" t="s">
        <v>678</v>
      </c>
      <c r="C30" s="97"/>
      <c r="D30" s="97"/>
    </row>
    <row r="31" spans="2:4">
      <c r="B31" s="96" t="s">
        <v>679</v>
      </c>
      <c r="C31" s="97" t="s">
        <v>848</v>
      </c>
      <c r="D31" s="97" t="s">
        <v>849</v>
      </c>
    </row>
    <row r="32" spans="2:4">
      <c r="B32" s="96" t="s">
        <v>680</v>
      </c>
      <c r="C32" s="97" t="s">
        <v>848</v>
      </c>
      <c r="D32" s="97" t="s">
        <v>850</v>
      </c>
    </row>
    <row r="33" spans="2:4">
      <c r="B33" s="96" t="s">
        <v>635</v>
      </c>
      <c r="C33" s="97"/>
      <c r="D33" s="97"/>
    </row>
    <row r="34" spans="2:4">
      <c r="B34" s="98" t="s">
        <v>646</v>
      </c>
      <c r="C34" s="97"/>
      <c r="D34" s="97"/>
    </row>
    <row r="35" spans="2:4">
      <c r="B35" s="98" t="s">
        <v>637</v>
      </c>
      <c r="C35" s="97"/>
      <c r="D35" s="97"/>
    </row>
    <row r="36" spans="2:4">
      <c r="B36" s="98" t="s">
        <v>614</v>
      </c>
      <c r="C36" s="97" t="s">
        <v>848</v>
      </c>
      <c r="D36" s="97" t="s">
        <v>611</v>
      </c>
    </row>
    <row r="37" spans="2:4">
      <c r="B37" s="96" t="s">
        <v>638</v>
      </c>
      <c r="C37" s="97"/>
      <c r="D37" s="97"/>
    </row>
    <row r="38" spans="2:4">
      <c r="B38" s="98" t="s">
        <v>625</v>
      </c>
      <c r="C38" s="97"/>
      <c r="D38" s="97"/>
    </row>
    <row r="39" spans="2:4">
      <c r="B39" s="98" t="s">
        <v>627</v>
      </c>
      <c r="C39" s="97"/>
      <c r="D39" s="97"/>
    </row>
    <row r="40" spans="2:4">
      <c r="B40" s="98" t="s">
        <v>851</v>
      </c>
      <c r="C40" s="97"/>
      <c r="D40" s="97"/>
    </row>
    <row r="41" spans="2:4">
      <c r="B41" s="99" t="s">
        <v>623</v>
      </c>
      <c r="C41" s="97"/>
      <c r="D41" s="97"/>
    </row>
    <row r="42" spans="2:4">
      <c r="B42" s="96" t="s">
        <v>655</v>
      </c>
      <c r="C42" s="97"/>
      <c r="D42" s="97"/>
    </row>
    <row r="43" spans="2:4">
      <c r="B43" s="98" t="s">
        <v>636</v>
      </c>
      <c r="C43" s="97"/>
      <c r="D43" s="97"/>
    </row>
    <row r="44" spans="2:4">
      <c r="B44" s="98" t="s">
        <v>613</v>
      </c>
      <c r="C44" s="97"/>
      <c r="D44" s="97"/>
    </row>
    <row r="45" spans="2:4">
      <c r="B45" s="98" t="s">
        <v>645</v>
      </c>
      <c r="C45" s="97"/>
      <c r="D45" s="97"/>
    </row>
    <row r="46" spans="2:4">
      <c r="B46" s="100" t="s">
        <v>617</v>
      </c>
      <c r="C46" s="97"/>
      <c r="D46" s="97"/>
    </row>
    <row r="47" spans="2:4">
      <c r="B47" s="96" t="s">
        <v>673</v>
      </c>
      <c r="C47" s="97"/>
      <c r="D47" s="97"/>
    </row>
    <row r="48" spans="2:4">
      <c r="B48" s="98" t="s">
        <v>682</v>
      </c>
      <c r="C48" s="97"/>
      <c r="D48" s="97"/>
    </row>
    <row r="49" spans="2:4">
      <c r="B49" s="98" t="s">
        <v>608</v>
      </c>
      <c r="C49" s="97"/>
      <c r="D49" s="97"/>
    </row>
    <row r="50" spans="2:4">
      <c r="B50" s="98" t="s">
        <v>654</v>
      </c>
      <c r="C50" s="97"/>
      <c r="D50" s="97"/>
    </row>
    <row r="51" spans="2:4">
      <c r="B51" s="96" t="s">
        <v>725</v>
      </c>
      <c r="C51" s="97"/>
      <c r="D51" s="97"/>
    </row>
    <row r="52" spans="2:4">
      <c r="B52" s="96" t="s">
        <v>644</v>
      </c>
      <c r="C52" s="97"/>
      <c r="D52" s="97"/>
    </row>
    <row r="53" spans="2:4">
      <c r="B53" s="98" t="s">
        <v>676</v>
      </c>
      <c r="C53" s="97"/>
      <c r="D53" s="97"/>
    </row>
    <row r="54" spans="2:4">
      <c r="B54" s="96" t="s">
        <v>706</v>
      </c>
      <c r="C54" s="97"/>
      <c r="D54" s="97"/>
    </row>
    <row r="55" spans="2:4">
      <c r="B55" s="96" t="s">
        <v>690</v>
      </c>
      <c r="C55" s="97"/>
      <c r="D55" s="97"/>
    </row>
    <row r="56" spans="2:4">
      <c r="B56" s="96" t="s">
        <v>626</v>
      </c>
      <c r="C56" s="97"/>
      <c r="D56" s="97"/>
    </row>
    <row r="57" spans="2:4">
      <c r="B57" s="96" t="s">
        <v>717</v>
      </c>
      <c r="C57" s="97"/>
      <c r="D57" s="97"/>
    </row>
    <row r="58" spans="2:4">
      <c r="B58" s="96" t="s">
        <v>622</v>
      </c>
      <c r="C58" s="97"/>
      <c r="D58" s="97"/>
    </row>
    <row r="59" spans="2:4">
      <c r="B59" s="98" t="s">
        <v>629</v>
      </c>
      <c r="C59" s="97"/>
      <c r="D59" s="97"/>
    </row>
    <row r="60" spans="2:4">
      <c r="B60" s="96" t="s">
        <v>652</v>
      </c>
      <c r="C60" s="97"/>
      <c r="D60" s="97"/>
    </row>
    <row r="61" spans="2:4">
      <c r="B61" s="96" t="s">
        <v>643</v>
      </c>
      <c r="C61" s="97"/>
      <c r="D61" s="97"/>
    </row>
    <row r="62" spans="2:4">
      <c r="B62" s="98" t="s">
        <v>620</v>
      </c>
      <c r="C62" s="97"/>
      <c r="D62" s="97"/>
    </row>
    <row r="63" spans="2:4">
      <c r="B63" s="96" t="s">
        <v>616</v>
      </c>
      <c r="C63" s="97"/>
      <c r="D63" s="97"/>
    </row>
    <row r="64" spans="2:4">
      <c r="B64" s="96" t="s">
        <v>618</v>
      </c>
      <c r="C64" s="97" t="s">
        <v>848</v>
      </c>
      <c r="D64" s="97" t="s">
        <v>849</v>
      </c>
    </row>
    <row r="65" spans="2:4">
      <c r="B65" s="96" t="s">
        <v>632</v>
      </c>
      <c r="C65" s="97"/>
      <c r="D65" s="97"/>
    </row>
    <row r="66" spans="2:4">
      <c r="B66" s="96" t="s">
        <v>658</v>
      </c>
      <c r="C66" s="97" t="s">
        <v>848</v>
      </c>
      <c r="D66" s="97" t="s">
        <v>849</v>
      </c>
    </row>
    <row r="67" spans="2:4">
      <c r="B67" s="96" t="s">
        <v>651</v>
      </c>
      <c r="C67" s="97"/>
      <c r="D67" s="97"/>
    </row>
    <row r="68" spans="2:4">
      <c r="B68" s="96" t="s">
        <v>716</v>
      </c>
      <c r="C68" s="97"/>
      <c r="D68" s="97"/>
    </row>
    <row r="69" spans="2:4">
      <c r="B69" s="96" t="s">
        <v>634</v>
      </c>
      <c r="C69" s="97"/>
      <c r="D69" s="97"/>
    </row>
    <row r="70" spans="2:4">
      <c r="B70" s="98" t="s">
        <v>640</v>
      </c>
      <c r="C70" s="97"/>
      <c r="D70" s="97"/>
    </row>
    <row r="71" spans="2:4">
      <c r="B71" s="98" t="s">
        <v>657</v>
      </c>
      <c r="C71" s="97"/>
      <c r="D71" s="97"/>
    </row>
    <row r="72" spans="2:4">
      <c r="B72" s="96" t="s">
        <v>671</v>
      </c>
      <c r="C72" s="97"/>
      <c r="D72" s="97"/>
    </row>
    <row r="73" spans="2:4">
      <c r="B73" s="96" t="s">
        <v>677</v>
      </c>
      <c r="C73" s="97"/>
      <c r="D73" s="97"/>
    </row>
    <row r="74" spans="2:4">
      <c r="B74" s="96" t="s">
        <v>675</v>
      </c>
      <c r="C74" s="97"/>
      <c r="D74" s="97"/>
    </row>
    <row r="75" spans="2:4">
      <c r="B75" s="96" t="s">
        <v>649</v>
      </c>
      <c r="C75" s="97"/>
      <c r="D75" s="97"/>
    </row>
    <row r="76" spans="2:4">
      <c r="B76" s="96" t="s">
        <v>674</v>
      </c>
      <c r="C76" s="97" t="s">
        <v>848</v>
      </c>
      <c r="D76" s="97" t="s">
        <v>850</v>
      </c>
    </row>
    <row r="77" spans="2:4">
      <c r="B77" s="96" t="s">
        <v>153</v>
      </c>
      <c r="C77" s="97"/>
      <c r="D77" s="97"/>
    </row>
    <row r="78" spans="2:4">
      <c r="B78" s="98" t="s">
        <v>668</v>
      </c>
      <c r="C78" s="97"/>
      <c r="D78" s="97"/>
    </row>
    <row r="79" spans="2:4">
      <c r="B79" s="98" t="s">
        <v>708</v>
      </c>
      <c r="C79" s="97"/>
      <c r="D79" s="97"/>
    </row>
    <row r="80" spans="2:4">
      <c r="B80" s="98" t="s">
        <v>659</v>
      </c>
      <c r="C80" s="97"/>
      <c r="D80" s="97"/>
    </row>
    <row r="81" spans="2:4">
      <c r="B81" s="96" t="s">
        <v>665</v>
      </c>
      <c r="C81" s="97"/>
      <c r="D81" s="97"/>
    </row>
    <row r="82" spans="2:4">
      <c r="B82" s="98" t="s">
        <v>699</v>
      </c>
      <c r="C82" s="97"/>
      <c r="D82" s="97"/>
    </row>
    <row r="83" spans="2:4">
      <c r="B83" s="98" t="s">
        <v>723</v>
      </c>
      <c r="C83" s="97"/>
      <c r="D83" s="97"/>
    </row>
    <row r="84" spans="2:4">
      <c r="B84" s="96" t="s">
        <v>704</v>
      </c>
      <c r="C84" s="97"/>
      <c r="D84" s="97"/>
    </row>
    <row r="85" spans="2:4">
      <c r="B85" s="99" t="s">
        <v>653</v>
      </c>
      <c r="C85" s="97"/>
      <c r="D85" s="97"/>
    </row>
    <row r="86" spans="2:4">
      <c r="B86" s="96" t="s">
        <v>661</v>
      </c>
      <c r="C86" s="97"/>
      <c r="D86" s="97"/>
    </row>
    <row r="87" spans="2:4">
      <c r="B87" s="96" t="s">
        <v>656</v>
      </c>
      <c r="C87" s="97"/>
      <c r="D87" s="97"/>
    </row>
    <row r="88" spans="2:4">
      <c r="B88" s="96" t="s">
        <v>681</v>
      </c>
      <c r="C88" s="97" t="s">
        <v>848</v>
      </c>
      <c r="D88" s="97" t="s">
        <v>850</v>
      </c>
    </row>
    <row r="89" spans="2:4">
      <c r="B89" s="96" t="s">
        <v>689</v>
      </c>
      <c r="C89" s="97"/>
      <c r="D89" s="97"/>
    </row>
    <row r="90" spans="2:4">
      <c r="B90" s="96" t="s">
        <v>667</v>
      </c>
      <c r="C90" s="97" t="s">
        <v>848</v>
      </c>
      <c r="D90" s="97" t="s">
        <v>849</v>
      </c>
    </row>
    <row r="91" spans="2:4">
      <c r="B91" s="96" t="s">
        <v>691</v>
      </c>
      <c r="C91" s="97"/>
      <c r="D91" s="97"/>
    </row>
    <row r="92" spans="2:4">
      <c r="B92" s="96" t="s">
        <v>693</v>
      </c>
      <c r="C92" s="97"/>
      <c r="D92" s="97"/>
    </row>
    <row r="93" spans="2:4">
      <c r="B93" s="96" t="s">
        <v>697</v>
      </c>
      <c r="C93" s="97"/>
      <c r="D93" s="97"/>
    </row>
    <row r="94" spans="2:4">
      <c r="B94" s="96" t="s">
        <v>692</v>
      </c>
      <c r="C94" s="97"/>
      <c r="D94" s="97"/>
    </row>
    <row r="95" spans="2:4">
      <c r="B95" s="96" t="s">
        <v>695</v>
      </c>
      <c r="C95" s="97"/>
      <c r="D95" s="97"/>
    </row>
    <row r="96" spans="2:4">
      <c r="B96" s="96" t="s">
        <v>670</v>
      </c>
      <c r="C96" s="97"/>
      <c r="D96" s="97"/>
    </row>
    <row r="97" spans="2:4">
      <c r="B97" s="96" t="s">
        <v>672</v>
      </c>
      <c r="C97" s="97"/>
      <c r="D97" s="97"/>
    </row>
    <row r="98" spans="2:4">
      <c r="B98" s="96" t="s">
        <v>719</v>
      </c>
      <c r="C98" s="97"/>
      <c r="D98" s="97"/>
    </row>
    <row r="99" spans="2:4">
      <c r="B99" s="96" t="s">
        <v>709</v>
      </c>
      <c r="C99" s="97"/>
      <c r="D99" s="97"/>
    </row>
    <row r="100" spans="2:4">
      <c r="B100" s="96" t="s">
        <v>688</v>
      </c>
      <c r="C100" s="97"/>
      <c r="D100" s="97"/>
    </row>
    <row r="101" spans="2:4">
      <c r="B101" s="96" t="s">
        <v>687</v>
      </c>
      <c r="C101" s="97"/>
      <c r="D101" s="97"/>
    </row>
    <row r="102" spans="2:4">
      <c r="B102" s="96" t="s">
        <v>700</v>
      </c>
      <c r="C102" s="97"/>
      <c r="D102" s="97"/>
    </row>
    <row r="103" spans="2:4">
      <c r="B103" s="98" t="s">
        <v>609</v>
      </c>
      <c r="C103" s="97"/>
      <c r="D103" s="97"/>
    </row>
    <row r="104" spans="2:4">
      <c r="B104" s="96" t="s">
        <v>702</v>
      </c>
      <c r="C104" s="97"/>
      <c r="D104" s="97"/>
    </row>
    <row r="105" spans="2:4">
      <c r="B105" s="96" t="s">
        <v>710</v>
      </c>
      <c r="C105" s="97"/>
      <c r="D105" s="97"/>
    </row>
    <row r="106" spans="2:4">
      <c r="B106" s="96" t="s">
        <v>701</v>
      </c>
      <c r="C106" s="97"/>
      <c r="D106" s="97"/>
    </row>
    <row r="107" spans="2:4">
      <c r="B107" s="96" t="s">
        <v>683</v>
      </c>
      <c r="C107" s="97"/>
      <c r="D107" s="97"/>
    </row>
    <row r="108" spans="2:4">
      <c r="B108" s="96" t="s">
        <v>715</v>
      </c>
      <c r="C108" s="97"/>
      <c r="D108" s="97"/>
    </row>
    <row r="109" spans="2:4">
      <c r="B109" s="96" t="s">
        <v>720</v>
      </c>
      <c r="C109" s="97" t="s">
        <v>848</v>
      </c>
      <c r="D109" s="97" t="s">
        <v>849</v>
      </c>
    </row>
    <row r="110" spans="2:4">
      <c r="B110" s="96" t="s">
        <v>721</v>
      </c>
      <c r="C110" s="97"/>
      <c r="D110" s="97"/>
    </row>
    <row r="111" spans="2:4">
      <c r="B111" s="98" t="s">
        <v>852</v>
      </c>
      <c r="C111" s="97"/>
      <c r="D111" s="97"/>
    </row>
    <row r="112" spans="2:4">
      <c r="B112" s="96" t="s">
        <v>631</v>
      </c>
      <c r="C112" s="97"/>
      <c r="D112" s="97"/>
    </row>
    <row r="113" spans="2:4">
      <c r="B113" s="96" t="s">
        <v>711</v>
      </c>
      <c r="C113" s="97"/>
      <c r="D113" s="97"/>
    </row>
    <row r="114" spans="2:4">
      <c r="B114" s="96" t="s">
        <v>696</v>
      </c>
      <c r="C114" s="97"/>
      <c r="D114" s="97"/>
    </row>
    <row r="115" spans="2:4">
      <c r="B115" s="96" t="s">
        <v>713</v>
      </c>
      <c r="C115" s="97"/>
      <c r="D115" s="97"/>
    </row>
    <row r="116" spans="2:4">
      <c r="B116" s="96" t="s">
        <v>722</v>
      </c>
      <c r="C116" s="97"/>
      <c r="D116" s="97"/>
    </row>
    <row r="117" spans="2:4">
      <c r="B117" s="98" t="s">
        <v>662</v>
      </c>
      <c r="C117" s="97"/>
      <c r="D117" s="97"/>
    </row>
    <row r="118" spans="2:4">
      <c r="B118" s="98" t="s">
        <v>724</v>
      </c>
      <c r="C118" s="97"/>
      <c r="D118" s="97"/>
    </row>
    <row r="119" spans="2:4">
      <c r="B119" s="98" t="s">
        <v>705</v>
      </c>
      <c r="C119" s="97"/>
      <c r="D119" s="97"/>
    </row>
    <row r="120" spans="2:4">
      <c r="B120" s="95"/>
    </row>
  </sheetData>
  <mergeCells count="1">
    <mergeCell ref="C1:D1"/>
  </mergeCells>
  <phoneticPr fontId="2" type="noConversion"/>
  <conditionalFormatting sqref="B2:D119">
    <cfRule type="expression" dxfId="11" priority="1">
      <formula>$C2:$D2&lt;&gt;""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E81B-A687-4489-AD31-5F9217C6385B}">
  <dimension ref="A1:L38"/>
  <sheetViews>
    <sheetView showGridLines="0" zoomScale="90" workbookViewId="0">
      <selection activeCell="K32" sqref="K32"/>
    </sheetView>
  </sheetViews>
  <sheetFormatPr defaultColWidth="8.875" defaultRowHeight="15"/>
  <cols>
    <col min="1" max="1" width="3.875" style="46" bestFit="1" customWidth="1"/>
    <col min="2" max="2" width="10.25" style="46" customWidth="1"/>
    <col min="3" max="3" width="11.75" style="49" customWidth="1"/>
    <col min="4" max="4" width="11.125" style="49" customWidth="1"/>
    <col min="5" max="5" width="11.75" style="49" customWidth="1"/>
    <col min="6" max="7" width="12.625" style="49" customWidth="1"/>
    <col min="8" max="8" width="12.375" style="49" customWidth="1"/>
    <col min="9" max="9" width="17.625" style="49" customWidth="1"/>
    <col min="10" max="10" width="6.875" style="49" customWidth="1"/>
    <col min="11" max="11" width="12.5" style="49" customWidth="1"/>
    <col min="12" max="12" width="14.375" style="49" customWidth="1"/>
    <col min="13" max="257" width="8.875" style="49"/>
    <col min="258" max="258" width="3.875" style="49" bestFit="1" customWidth="1"/>
    <col min="259" max="259" width="9.125" style="49" customWidth="1"/>
    <col min="260" max="260" width="11.75" style="49" customWidth="1"/>
    <col min="261" max="261" width="11.125" style="49" customWidth="1"/>
    <col min="262" max="262" width="11.75" style="49" customWidth="1"/>
    <col min="263" max="263" width="12.625" style="49" customWidth="1"/>
    <col min="264" max="264" width="11" style="49" customWidth="1"/>
    <col min="265" max="265" width="11.875" style="49" customWidth="1"/>
    <col min="266" max="266" width="17.125" style="49" bestFit="1" customWidth="1"/>
    <col min="267" max="267" width="10.5" style="49" customWidth="1"/>
    <col min="268" max="268" width="14.375" style="49" customWidth="1"/>
    <col min="269" max="513" width="8.875" style="49"/>
    <col min="514" max="514" width="3.875" style="49" bestFit="1" customWidth="1"/>
    <col min="515" max="515" width="9.125" style="49" customWidth="1"/>
    <col min="516" max="516" width="11.75" style="49" customWidth="1"/>
    <col min="517" max="517" width="11.125" style="49" customWidth="1"/>
    <col min="518" max="518" width="11.75" style="49" customWidth="1"/>
    <col min="519" max="519" width="12.625" style="49" customWidth="1"/>
    <col min="520" max="520" width="11" style="49" customWidth="1"/>
    <col min="521" max="521" width="11.875" style="49" customWidth="1"/>
    <col min="522" max="522" width="17.125" style="49" bestFit="1" customWidth="1"/>
    <col min="523" max="523" width="10.5" style="49" customWidth="1"/>
    <col min="524" max="524" width="14.375" style="49" customWidth="1"/>
    <col min="525" max="769" width="8.875" style="49"/>
    <col min="770" max="770" width="3.875" style="49" bestFit="1" customWidth="1"/>
    <col min="771" max="771" width="9.125" style="49" customWidth="1"/>
    <col min="772" max="772" width="11.75" style="49" customWidth="1"/>
    <col min="773" max="773" width="11.125" style="49" customWidth="1"/>
    <col min="774" max="774" width="11.75" style="49" customWidth="1"/>
    <col min="775" max="775" width="12.625" style="49" customWidth="1"/>
    <col min="776" max="776" width="11" style="49" customWidth="1"/>
    <col min="777" max="777" width="11.875" style="49" customWidth="1"/>
    <col min="778" max="778" width="17.125" style="49" bestFit="1" customWidth="1"/>
    <col min="779" max="779" width="10.5" style="49" customWidth="1"/>
    <col min="780" max="780" width="14.375" style="49" customWidth="1"/>
    <col min="781" max="1025" width="8.875" style="49"/>
    <col min="1026" max="1026" width="3.875" style="49" bestFit="1" customWidth="1"/>
    <col min="1027" max="1027" width="9.125" style="49" customWidth="1"/>
    <col min="1028" max="1028" width="11.75" style="49" customWidth="1"/>
    <col min="1029" max="1029" width="11.125" style="49" customWidth="1"/>
    <col min="1030" max="1030" width="11.75" style="49" customWidth="1"/>
    <col min="1031" max="1031" width="12.625" style="49" customWidth="1"/>
    <col min="1032" max="1032" width="11" style="49" customWidth="1"/>
    <col min="1033" max="1033" width="11.875" style="49" customWidth="1"/>
    <col min="1034" max="1034" width="17.125" style="49" bestFit="1" customWidth="1"/>
    <col min="1035" max="1035" width="10.5" style="49" customWidth="1"/>
    <col min="1036" max="1036" width="14.375" style="49" customWidth="1"/>
    <col min="1037" max="1281" width="8.875" style="49"/>
    <col min="1282" max="1282" width="3.875" style="49" bestFit="1" customWidth="1"/>
    <col min="1283" max="1283" width="9.125" style="49" customWidth="1"/>
    <col min="1284" max="1284" width="11.75" style="49" customWidth="1"/>
    <col min="1285" max="1285" width="11.125" style="49" customWidth="1"/>
    <col min="1286" max="1286" width="11.75" style="49" customWidth="1"/>
    <col min="1287" max="1287" width="12.625" style="49" customWidth="1"/>
    <col min="1288" max="1288" width="11" style="49" customWidth="1"/>
    <col min="1289" max="1289" width="11.875" style="49" customWidth="1"/>
    <col min="1290" max="1290" width="17.125" style="49" bestFit="1" customWidth="1"/>
    <col min="1291" max="1291" width="10.5" style="49" customWidth="1"/>
    <col min="1292" max="1292" width="14.375" style="49" customWidth="1"/>
    <col min="1293" max="1537" width="8.875" style="49"/>
    <col min="1538" max="1538" width="3.875" style="49" bestFit="1" customWidth="1"/>
    <col min="1539" max="1539" width="9.125" style="49" customWidth="1"/>
    <col min="1540" max="1540" width="11.75" style="49" customWidth="1"/>
    <col min="1541" max="1541" width="11.125" style="49" customWidth="1"/>
    <col min="1542" max="1542" width="11.75" style="49" customWidth="1"/>
    <col min="1543" max="1543" width="12.625" style="49" customWidth="1"/>
    <col min="1544" max="1544" width="11" style="49" customWidth="1"/>
    <col min="1545" max="1545" width="11.875" style="49" customWidth="1"/>
    <col min="1546" max="1546" width="17.125" style="49" bestFit="1" customWidth="1"/>
    <col min="1547" max="1547" width="10.5" style="49" customWidth="1"/>
    <col min="1548" max="1548" width="14.375" style="49" customWidth="1"/>
    <col min="1549" max="1793" width="8.875" style="49"/>
    <col min="1794" max="1794" width="3.875" style="49" bestFit="1" customWidth="1"/>
    <col min="1795" max="1795" width="9.125" style="49" customWidth="1"/>
    <col min="1796" max="1796" width="11.75" style="49" customWidth="1"/>
    <col min="1797" max="1797" width="11.125" style="49" customWidth="1"/>
    <col min="1798" max="1798" width="11.75" style="49" customWidth="1"/>
    <col min="1799" max="1799" width="12.625" style="49" customWidth="1"/>
    <col min="1800" max="1800" width="11" style="49" customWidth="1"/>
    <col min="1801" max="1801" width="11.875" style="49" customWidth="1"/>
    <col min="1802" max="1802" width="17.125" style="49" bestFit="1" customWidth="1"/>
    <col min="1803" max="1803" width="10.5" style="49" customWidth="1"/>
    <col min="1804" max="1804" width="14.375" style="49" customWidth="1"/>
    <col min="1805" max="2049" width="8.875" style="49"/>
    <col min="2050" max="2050" width="3.875" style="49" bestFit="1" customWidth="1"/>
    <col min="2051" max="2051" width="9.125" style="49" customWidth="1"/>
    <col min="2052" max="2052" width="11.75" style="49" customWidth="1"/>
    <col min="2053" max="2053" width="11.125" style="49" customWidth="1"/>
    <col min="2054" max="2054" width="11.75" style="49" customWidth="1"/>
    <col min="2055" max="2055" width="12.625" style="49" customWidth="1"/>
    <col min="2056" max="2056" width="11" style="49" customWidth="1"/>
    <col min="2057" max="2057" width="11.875" style="49" customWidth="1"/>
    <col min="2058" max="2058" width="17.125" style="49" bestFit="1" customWidth="1"/>
    <col min="2059" max="2059" width="10.5" style="49" customWidth="1"/>
    <col min="2060" max="2060" width="14.375" style="49" customWidth="1"/>
    <col min="2061" max="2305" width="8.875" style="49"/>
    <col min="2306" max="2306" width="3.875" style="49" bestFit="1" customWidth="1"/>
    <col min="2307" max="2307" width="9.125" style="49" customWidth="1"/>
    <col min="2308" max="2308" width="11.75" style="49" customWidth="1"/>
    <col min="2309" max="2309" width="11.125" style="49" customWidth="1"/>
    <col min="2310" max="2310" width="11.75" style="49" customWidth="1"/>
    <col min="2311" max="2311" width="12.625" style="49" customWidth="1"/>
    <col min="2312" max="2312" width="11" style="49" customWidth="1"/>
    <col min="2313" max="2313" width="11.875" style="49" customWidth="1"/>
    <col min="2314" max="2314" width="17.125" style="49" bestFit="1" customWidth="1"/>
    <col min="2315" max="2315" width="10.5" style="49" customWidth="1"/>
    <col min="2316" max="2316" width="14.375" style="49" customWidth="1"/>
    <col min="2317" max="2561" width="8.875" style="49"/>
    <col min="2562" max="2562" width="3.875" style="49" bestFit="1" customWidth="1"/>
    <col min="2563" max="2563" width="9.125" style="49" customWidth="1"/>
    <col min="2564" max="2564" width="11.75" style="49" customWidth="1"/>
    <col min="2565" max="2565" width="11.125" style="49" customWidth="1"/>
    <col min="2566" max="2566" width="11.75" style="49" customWidth="1"/>
    <col min="2567" max="2567" width="12.625" style="49" customWidth="1"/>
    <col min="2568" max="2568" width="11" style="49" customWidth="1"/>
    <col min="2569" max="2569" width="11.875" style="49" customWidth="1"/>
    <col min="2570" max="2570" width="17.125" style="49" bestFit="1" customWidth="1"/>
    <col min="2571" max="2571" width="10.5" style="49" customWidth="1"/>
    <col min="2572" max="2572" width="14.375" style="49" customWidth="1"/>
    <col min="2573" max="2817" width="8.875" style="49"/>
    <col min="2818" max="2818" width="3.875" style="49" bestFit="1" customWidth="1"/>
    <col min="2819" max="2819" width="9.125" style="49" customWidth="1"/>
    <col min="2820" max="2820" width="11.75" style="49" customWidth="1"/>
    <col min="2821" max="2821" width="11.125" style="49" customWidth="1"/>
    <col min="2822" max="2822" width="11.75" style="49" customWidth="1"/>
    <col min="2823" max="2823" width="12.625" style="49" customWidth="1"/>
    <col min="2824" max="2824" width="11" style="49" customWidth="1"/>
    <col min="2825" max="2825" width="11.875" style="49" customWidth="1"/>
    <col min="2826" max="2826" width="17.125" style="49" bestFit="1" customWidth="1"/>
    <col min="2827" max="2827" width="10.5" style="49" customWidth="1"/>
    <col min="2828" max="2828" width="14.375" style="49" customWidth="1"/>
    <col min="2829" max="3073" width="8.875" style="49"/>
    <col min="3074" max="3074" width="3.875" style="49" bestFit="1" customWidth="1"/>
    <col min="3075" max="3075" width="9.125" style="49" customWidth="1"/>
    <col min="3076" max="3076" width="11.75" style="49" customWidth="1"/>
    <col min="3077" max="3077" width="11.125" style="49" customWidth="1"/>
    <col min="3078" max="3078" width="11.75" style="49" customWidth="1"/>
    <col min="3079" max="3079" width="12.625" style="49" customWidth="1"/>
    <col min="3080" max="3080" width="11" style="49" customWidth="1"/>
    <col min="3081" max="3081" width="11.875" style="49" customWidth="1"/>
    <col min="3082" max="3082" width="17.125" style="49" bestFit="1" customWidth="1"/>
    <col min="3083" max="3083" width="10.5" style="49" customWidth="1"/>
    <col min="3084" max="3084" width="14.375" style="49" customWidth="1"/>
    <col min="3085" max="3329" width="8.875" style="49"/>
    <col min="3330" max="3330" width="3.875" style="49" bestFit="1" customWidth="1"/>
    <col min="3331" max="3331" width="9.125" style="49" customWidth="1"/>
    <col min="3332" max="3332" width="11.75" style="49" customWidth="1"/>
    <col min="3333" max="3333" width="11.125" style="49" customWidth="1"/>
    <col min="3334" max="3334" width="11.75" style="49" customWidth="1"/>
    <col min="3335" max="3335" width="12.625" style="49" customWidth="1"/>
    <col min="3336" max="3336" width="11" style="49" customWidth="1"/>
    <col min="3337" max="3337" width="11.875" style="49" customWidth="1"/>
    <col min="3338" max="3338" width="17.125" style="49" bestFit="1" customWidth="1"/>
    <col min="3339" max="3339" width="10.5" style="49" customWidth="1"/>
    <col min="3340" max="3340" width="14.375" style="49" customWidth="1"/>
    <col min="3341" max="3585" width="8.875" style="49"/>
    <col min="3586" max="3586" width="3.875" style="49" bestFit="1" customWidth="1"/>
    <col min="3587" max="3587" width="9.125" style="49" customWidth="1"/>
    <col min="3588" max="3588" width="11.75" style="49" customWidth="1"/>
    <col min="3589" max="3589" width="11.125" style="49" customWidth="1"/>
    <col min="3590" max="3590" width="11.75" style="49" customWidth="1"/>
    <col min="3591" max="3591" width="12.625" style="49" customWidth="1"/>
    <col min="3592" max="3592" width="11" style="49" customWidth="1"/>
    <col min="3593" max="3593" width="11.875" style="49" customWidth="1"/>
    <col min="3594" max="3594" width="17.125" style="49" bestFit="1" customWidth="1"/>
    <col min="3595" max="3595" width="10.5" style="49" customWidth="1"/>
    <col min="3596" max="3596" width="14.375" style="49" customWidth="1"/>
    <col min="3597" max="3841" width="8.875" style="49"/>
    <col min="3842" max="3842" width="3.875" style="49" bestFit="1" customWidth="1"/>
    <col min="3843" max="3843" width="9.125" style="49" customWidth="1"/>
    <col min="3844" max="3844" width="11.75" style="49" customWidth="1"/>
    <col min="3845" max="3845" width="11.125" style="49" customWidth="1"/>
    <col min="3846" max="3846" width="11.75" style="49" customWidth="1"/>
    <col min="3847" max="3847" width="12.625" style="49" customWidth="1"/>
    <col min="3848" max="3848" width="11" style="49" customWidth="1"/>
    <col min="3849" max="3849" width="11.875" style="49" customWidth="1"/>
    <col min="3850" max="3850" width="17.125" style="49" bestFit="1" customWidth="1"/>
    <col min="3851" max="3851" width="10.5" style="49" customWidth="1"/>
    <col min="3852" max="3852" width="14.375" style="49" customWidth="1"/>
    <col min="3853" max="4097" width="8.875" style="49"/>
    <col min="4098" max="4098" width="3.875" style="49" bestFit="1" customWidth="1"/>
    <col min="4099" max="4099" width="9.125" style="49" customWidth="1"/>
    <col min="4100" max="4100" width="11.75" style="49" customWidth="1"/>
    <col min="4101" max="4101" width="11.125" style="49" customWidth="1"/>
    <col min="4102" max="4102" width="11.75" style="49" customWidth="1"/>
    <col min="4103" max="4103" width="12.625" style="49" customWidth="1"/>
    <col min="4104" max="4104" width="11" style="49" customWidth="1"/>
    <col min="4105" max="4105" width="11.875" style="49" customWidth="1"/>
    <col min="4106" max="4106" width="17.125" style="49" bestFit="1" customWidth="1"/>
    <col min="4107" max="4107" width="10.5" style="49" customWidth="1"/>
    <col min="4108" max="4108" width="14.375" style="49" customWidth="1"/>
    <col min="4109" max="4353" width="8.875" style="49"/>
    <col min="4354" max="4354" width="3.875" style="49" bestFit="1" customWidth="1"/>
    <col min="4355" max="4355" width="9.125" style="49" customWidth="1"/>
    <col min="4356" max="4356" width="11.75" style="49" customWidth="1"/>
    <col min="4357" max="4357" width="11.125" style="49" customWidth="1"/>
    <col min="4358" max="4358" width="11.75" style="49" customWidth="1"/>
    <col min="4359" max="4359" width="12.625" style="49" customWidth="1"/>
    <col min="4360" max="4360" width="11" style="49" customWidth="1"/>
    <col min="4361" max="4361" width="11.875" style="49" customWidth="1"/>
    <col min="4362" max="4362" width="17.125" style="49" bestFit="1" customWidth="1"/>
    <col min="4363" max="4363" width="10.5" style="49" customWidth="1"/>
    <col min="4364" max="4364" width="14.375" style="49" customWidth="1"/>
    <col min="4365" max="4609" width="8.875" style="49"/>
    <col min="4610" max="4610" width="3.875" style="49" bestFit="1" customWidth="1"/>
    <col min="4611" max="4611" width="9.125" style="49" customWidth="1"/>
    <col min="4612" max="4612" width="11.75" style="49" customWidth="1"/>
    <col min="4613" max="4613" width="11.125" style="49" customWidth="1"/>
    <col min="4614" max="4614" width="11.75" style="49" customWidth="1"/>
    <col min="4615" max="4615" width="12.625" style="49" customWidth="1"/>
    <col min="4616" max="4616" width="11" style="49" customWidth="1"/>
    <col min="4617" max="4617" width="11.875" style="49" customWidth="1"/>
    <col min="4618" max="4618" width="17.125" style="49" bestFit="1" customWidth="1"/>
    <col min="4619" max="4619" width="10.5" style="49" customWidth="1"/>
    <col min="4620" max="4620" width="14.375" style="49" customWidth="1"/>
    <col min="4621" max="4865" width="8.875" style="49"/>
    <col min="4866" max="4866" width="3.875" style="49" bestFit="1" customWidth="1"/>
    <col min="4867" max="4867" width="9.125" style="49" customWidth="1"/>
    <col min="4868" max="4868" width="11.75" style="49" customWidth="1"/>
    <col min="4869" max="4869" width="11.125" style="49" customWidth="1"/>
    <col min="4870" max="4870" width="11.75" style="49" customWidth="1"/>
    <col min="4871" max="4871" width="12.625" style="49" customWidth="1"/>
    <col min="4872" max="4872" width="11" style="49" customWidth="1"/>
    <col min="4873" max="4873" width="11.875" style="49" customWidth="1"/>
    <col min="4874" max="4874" width="17.125" style="49" bestFit="1" customWidth="1"/>
    <col min="4875" max="4875" width="10.5" style="49" customWidth="1"/>
    <col min="4876" max="4876" width="14.375" style="49" customWidth="1"/>
    <col min="4877" max="5121" width="8.875" style="49"/>
    <col min="5122" max="5122" width="3.875" style="49" bestFit="1" customWidth="1"/>
    <col min="5123" max="5123" width="9.125" style="49" customWidth="1"/>
    <col min="5124" max="5124" width="11.75" style="49" customWidth="1"/>
    <col min="5125" max="5125" width="11.125" style="49" customWidth="1"/>
    <col min="5126" max="5126" width="11.75" style="49" customWidth="1"/>
    <col min="5127" max="5127" width="12.625" style="49" customWidth="1"/>
    <col min="5128" max="5128" width="11" style="49" customWidth="1"/>
    <col min="5129" max="5129" width="11.875" style="49" customWidth="1"/>
    <col min="5130" max="5130" width="17.125" style="49" bestFit="1" customWidth="1"/>
    <col min="5131" max="5131" width="10.5" style="49" customWidth="1"/>
    <col min="5132" max="5132" width="14.375" style="49" customWidth="1"/>
    <col min="5133" max="5377" width="8.875" style="49"/>
    <col min="5378" max="5378" width="3.875" style="49" bestFit="1" customWidth="1"/>
    <col min="5379" max="5379" width="9.125" style="49" customWidth="1"/>
    <col min="5380" max="5380" width="11.75" style="49" customWidth="1"/>
    <col min="5381" max="5381" width="11.125" style="49" customWidth="1"/>
    <col min="5382" max="5382" width="11.75" style="49" customWidth="1"/>
    <col min="5383" max="5383" width="12.625" style="49" customWidth="1"/>
    <col min="5384" max="5384" width="11" style="49" customWidth="1"/>
    <col min="5385" max="5385" width="11.875" style="49" customWidth="1"/>
    <col min="5386" max="5386" width="17.125" style="49" bestFit="1" customWidth="1"/>
    <col min="5387" max="5387" width="10.5" style="49" customWidth="1"/>
    <col min="5388" max="5388" width="14.375" style="49" customWidth="1"/>
    <col min="5389" max="5633" width="8.875" style="49"/>
    <col min="5634" max="5634" width="3.875" style="49" bestFit="1" customWidth="1"/>
    <col min="5635" max="5635" width="9.125" style="49" customWidth="1"/>
    <col min="5636" max="5636" width="11.75" style="49" customWidth="1"/>
    <col min="5637" max="5637" width="11.125" style="49" customWidth="1"/>
    <col min="5638" max="5638" width="11.75" style="49" customWidth="1"/>
    <col min="5639" max="5639" width="12.625" style="49" customWidth="1"/>
    <col min="5640" max="5640" width="11" style="49" customWidth="1"/>
    <col min="5641" max="5641" width="11.875" style="49" customWidth="1"/>
    <col min="5642" max="5642" width="17.125" style="49" bestFit="1" customWidth="1"/>
    <col min="5643" max="5643" width="10.5" style="49" customWidth="1"/>
    <col min="5644" max="5644" width="14.375" style="49" customWidth="1"/>
    <col min="5645" max="5889" width="8.875" style="49"/>
    <col min="5890" max="5890" width="3.875" style="49" bestFit="1" customWidth="1"/>
    <col min="5891" max="5891" width="9.125" style="49" customWidth="1"/>
    <col min="5892" max="5892" width="11.75" style="49" customWidth="1"/>
    <col min="5893" max="5893" width="11.125" style="49" customWidth="1"/>
    <col min="5894" max="5894" width="11.75" style="49" customWidth="1"/>
    <col min="5895" max="5895" width="12.625" style="49" customWidth="1"/>
    <col min="5896" max="5896" width="11" style="49" customWidth="1"/>
    <col min="5897" max="5897" width="11.875" style="49" customWidth="1"/>
    <col min="5898" max="5898" width="17.125" style="49" bestFit="1" customWidth="1"/>
    <col min="5899" max="5899" width="10.5" style="49" customWidth="1"/>
    <col min="5900" max="5900" width="14.375" style="49" customWidth="1"/>
    <col min="5901" max="6145" width="8.875" style="49"/>
    <col min="6146" max="6146" width="3.875" style="49" bestFit="1" customWidth="1"/>
    <col min="6147" max="6147" width="9.125" style="49" customWidth="1"/>
    <col min="6148" max="6148" width="11.75" style="49" customWidth="1"/>
    <col min="6149" max="6149" width="11.125" style="49" customWidth="1"/>
    <col min="6150" max="6150" width="11.75" style="49" customWidth="1"/>
    <col min="6151" max="6151" width="12.625" style="49" customWidth="1"/>
    <col min="6152" max="6152" width="11" style="49" customWidth="1"/>
    <col min="6153" max="6153" width="11.875" style="49" customWidth="1"/>
    <col min="6154" max="6154" width="17.125" style="49" bestFit="1" customWidth="1"/>
    <col min="6155" max="6155" width="10.5" style="49" customWidth="1"/>
    <col min="6156" max="6156" width="14.375" style="49" customWidth="1"/>
    <col min="6157" max="6401" width="8.875" style="49"/>
    <col min="6402" max="6402" width="3.875" style="49" bestFit="1" customWidth="1"/>
    <col min="6403" max="6403" width="9.125" style="49" customWidth="1"/>
    <col min="6404" max="6404" width="11.75" style="49" customWidth="1"/>
    <col min="6405" max="6405" width="11.125" style="49" customWidth="1"/>
    <col min="6406" max="6406" width="11.75" style="49" customWidth="1"/>
    <col min="6407" max="6407" width="12.625" style="49" customWidth="1"/>
    <col min="6408" max="6408" width="11" style="49" customWidth="1"/>
    <col min="6409" max="6409" width="11.875" style="49" customWidth="1"/>
    <col min="6410" max="6410" width="17.125" style="49" bestFit="1" customWidth="1"/>
    <col min="6411" max="6411" width="10.5" style="49" customWidth="1"/>
    <col min="6412" max="6412" width="14.375" style="49" customWidth="1"/>
    <col min="6413" max="6657" width="8.875" style="49"/>
    <col min="6658" max="6658" width="3.875" style="49" bestFit="1" customWidth="1"/>
    <col min="6659" max="6659" width="9.125" style="49" customWidth="1"/>
    <col min="6660" max="6660" width="11.75" style="49" customWidth="1"/>
    <col min="6661" max="6661" width="11.125" style="49" customWidth="1"/>
    <col min="6662" max="6662" width="11.75" style="49" customWidth="1"/>
    <col min="6663" max="6663" width="12.625" style="49" customWidth="1"/>
    <col min="6664" max="6664" width="11" style="49" customWidth="1"/>
    <col min="6665" max="6665" width="11.875" style="49" customWidth="1"/>
    <col min="6666" max="6666" width="17.125" style="49" bestFit="1" customWidth="1"/>
    <col min="6667" max="6667" width="10.5" style="49" customWidth="1"/>
    <col min="6668" max="6668" width="14.375" style="49" customWidth="1"/>
    <col min="6669" max="6913" width="8.875" style="49"/>
    <col min="6914" max="6914" width="3.875" style="49" bestFit="1" customWidth="1"/>
    <col min="6915" max="6915" width="9.125" style="49" customWidth="1"/>
    <col min="6916" max="6916" width="11.75" style="49" customWidth="1"/>
    <col min="6917" max="6917" width="11.125" style="49" customWidth="1"/>
    <col min="6918" max="6918" width="11.75" style="49" customWidth="1"/>
    <col min="6919" max="6919" width="12.625" style="49" customWidth="1"/>
    <col min="6920" max="6920" width="11" style="49" customWidth="1"/>
    <col min="6921" max="6921" width="11.875" style="49" customWidth="1"/>
    <col min="6922" max="6922" width="17.125" style="49" bestFit="1" customWidth="1"/>
    <col min="6923" max="6923" width="10.5" style="49" customWidth="1"/>
    <col min="6924" max="6924" width="14.375" style="49" customWidth="1"/>
    <col min="6925" max="7169" width="8.875" style="49"/>
    <col min="7170" max="7170" width="3.875" style="49" bestFit="1" customWidth="1"/>
    <col min="7171" max="7171" width="9.125" style="49" customWidth="1"/>
    <col min="7172" max="7172" width="11.75" style="49" customWidth="1"/>
    <col min="7173" max="7173" width="11.125" style="49" customWidth="1"/>
    <col min="7174" max="7174" width="11.75" style="49" customWidth="1"/>
    <col min="7175" max="7175" width="12.625" style="49" customWidth="1"/>
    <col min="7176" max="7176" width="11" style="49" customWidth="1"/>
    <col min="7177" max="7177" width="11.875" style="49" customWidth="1"/>
    <col min="7178" max="7178" width="17.125" style="49" bestFit="1" customWidth="1"/>
    <col min="7179" max="7179" width="10.5" style="49" customWidth="1"/>
    <col min="7180" max="7180" width="14.375" style="49" customWidth="1"/>
    <col min="7181" max="7425" width="8.875" style="49"/>
    <col min="7426" max="7426" width="3.875" style="49" bestFit="1" customWidth="1"/>
    <col min="7427" max="7427" width="9.125" style="49" customWidth="1"/>
    <col min="7428" max="7428" width="11.75" style="49" customWidth="1"/>
    <col min="7429" max="7429" width="11.125" style="49" customWidth="1"/>
    <col min="7430" max="7430" width="11.75" style="49" customWidth="1"/>
    <col min="7431" max="7431" width="12.625" style="49" customWidth="1"/>
    <col min="7432" max="7432" width="11" style="49" customWidth="1"/>
    <col min="7433" max="7433" width="11.875" style="49" customWidth="1"/>
    <col min="7434" max="7434" width="17.125" style="49" bestFit="1" customWidth="1"/>
    <col min="7435" max="7435" width="10.5" style="49" customWidth="1"/>
    <col min="7436" max="7436" width="14.375" style="49" customWidth="1"/>
    <col min="7437" max="7681" width="8.875" style="49"/>
    <col min="7682" max="7682" width="3.875" style="49" bestFit="1" customWidth="1"/>
    <col min="7683" max="7683" width="9.125" style="49" customWidth="1"/>
    <col min="7684" max="7684" width="11.75" style="49" customWidth="1"/>
    <col min="7685" max="7685" width="11.125" style="49" customWidth="1"/>
    <col min="7686" max="7686" width="11.75" style="49" customWidth="1"/>
    <col min="7687" max="7687" width="12.625" style="49" customWidth="1"/>
    <col min="7688" max="7688" width="11" style="49" customWidth="1"/>
    <col min="7689" max="7689" width="11.875" style="49" customWidth="1"/>
    <col min="7690" max="7690" width="17.125" style="49" bestFit="1" customWidth="1"/>
    <col min="7691" max="7691" width="10.5" style="49" customWidth="1"/>
    <col min="7692" max="7692" width="14.375" style="49" customWidth="1"/>
    <col min="7693" max="7937" width="8.875" style="49"/>
    <col min="7938" max="7938" width="3.875" style="49" bestFit="1" customWidth="1"/>
    <col min="7939" max="7939" width="9.125" style="49" customWidth="1"/>
    <col min="7940" max="7940" width="11.75" style="49" customWidth="1"/>
    <col min="7941" max="7941" width="11.125" style="49" customWidth="1"/>
    <col min="7942" max="7942" width="11.75" style="49" customWidth="1"/>
    <col min="7943" max="7943" width="12.625" style="49" customWidth="1"/>
    <col min="7944" max="7944" width="11" style="49" customWidth="1"/>
    <col min="7945" max="7945" width="11.875" style="49" customWidth="1"/>
    <col min="7946" max="7946" width="17.125" style="49" bestFit="1" customWidth="1"/>
    <col min="7947" max="7947" width="10.5" style="49" customWidth="1"/>
    <col min="7948" max="7948" width="14.375" style="49" customWidth="1"/>
    <col min="7949" max="8193" width="8.875" style="49"/>
    <col min="8194" max="8194" width="3.875" style="49" bestFit="1" customWidth="1"/>
    <col min="8195" max="8195" width="9.125" style="49" customWidth="1"/>
    <col min="8196" max="8196" width="11.75" style="49" customWidth="1"/>
    <col min="8197" max="8197" width="11.125" style="49" customWidth="1"/>
    <col min="8198" max="8198" width="11.75" style="49" customWidth="1"/>
    <col min="8199" max="8199" width="12.625" style="49" customWidth="1"/>
    <col min="8200" max="8200" width="11" style="49" customWidth="1"/>
    <col min="8201" max="8201" width="11.875" style="49" customWidth="1"/>
    <col min="8202" max="8202" width="17.125" style="49" bestFit="1" customWidth="1"/>
    <col min="8203" max="8203" width="10.5" style="49" customWidth="1"/>
    <col min="8204" max="8204" width="14.375" style="49" customWidth="1"/>
    <col min="8205" max="8449" width="8.875" style="49"/>
    <col min="8450" max="8450" width="3.875" style="49" bestFit="1" customWidth="1"/>
    <col min="8451" max="8451" width="9.125" style="49" customWidth="1"/>
    <col min="8452" max="8452" width="11.75" style="49" customWidth="1"/>
    <col min="8453" max="8453" width="11.125" style="49" customWidth="1"/>
    <col min="8454" max="8454" width="11.75" style="49" customWidth="1"/>
    <col min="8455" max="8455" width="12.625" style="49" customWidth="1"/>
    <col min="8456" max="8456" width="11" style="49" customWidth="1"/>
    <col min="8457" max="8457" width="11.875" style="49" customWidth="1"/>
    <col min="8458" max="8458" width="17.125" style="49" bestFit="1" customWidth="1"/>
    <col min="8459" max="8459" width="10.5" style="49" customWidth="1"/>
    <col min="8460" max="8460" width="14.375" style="49" customWidth="1"/>
    <col min="8461" max="8705" width="8.875" style="49"/>
    <col min="8706" max="8706" width="3.875" style="49" bestFit="1" customWidth="1"/>
    <col min="8707" max="8707" width="9.125" style="49" customWidth="1"/>
    <col min="8708" max="8708" width="11.75" style="49" customWidth="1"/>
    <col min="8709" max="8709" width="11.125" style="49" customWidth="1"/>
    <col min="8710" max="8710" width="11.75" style="49" customWidth="1"/>
    <col min="8711" max="8711" width="12.625" style="49" customWidth="1"/>
    <col min="8712" max="8712" width="11" style="49" customWidth="1"/>
    <col min="8713" max="8713" width="11.875" style="49" customWidth="1"/>
    <col min="8714" max="8714" width="17.125" style="49" bestFit="1" customWidth="1"/>
    <col min="8715" max="8715" width="10.5" style="49" customWidth="1"/>
    <col min="8716" max="8716" width="14.375" style="49" customWidth="1"/>
    <col min="8717" max="8961" width="8.875" style="49"/>
    <col min="8962" max="8962" width="3.875" style="49" bestFit="1" customWidth="1"/>
    <col min="8963" max="8963" width="9.125" style="49" customWidth="1"/>
    <col min="8964" max="8964" width="11.75" style="49" customWidth="1"/>
    <col min="8965" max="8965" width="11.125" style="49" customWidth="1"/>
    <col min="8966" max="8966" width="11.75" style="49" customWidth="1"/>
    <col min="8967" max="8967" width="12.625" style="49" customWidth="1"/>
    <col min="8968" max="8968" width="11" style="49" customWidth="1"/>
    <col min="8969" max="8969" width="11.875" style="49" customWidth="1"/>
    <col min="8970" max="8970" width="17.125" style="49" bestFit="1" customWidth="1"/>
    <col min="8971" max="8971" width="10.5" style="49" customWidth="1"/>
    <col min="8972" max="8972" width="14.375" style="49" customWidth="1"/>
    <col min="8973" max="9217" width="8.875" style="49"/>
    <col min="9218" max="9218" width="3.875" style="49" bestFit="1" customWidth="1"/>
    <col min="9219" max="9219" width="9.125" style="49" customWidth="1"/>
    <col min="9220" max="9220" width="11.75" style="49" customWidth="1"/>
    <col min="9221" max="9221" width="11.125" style="49" customWidth="1"/>
    <col min="9222" max="9222" width="11.75" style="49" customWidth="1"/>
    <col min="9223" max="9223" width="12.625" style="49" customWidth="1"/>
    <col min="9224" max="9224" width="11" style="49" customWidth="1"/>
    <col min="9225" max="9225" width="11.875" style="49" customWidth="1"/>
    <col min="9226" max="9226" width="17.125" style="49" bestFit="1" customWidth="1"/>
    <col min="9227" max="9227" width="10.5" style="49" customWidth="1"/>
    <col min="9228" max="9228" width="14.375" style="49" customWidth="1"/>
    <col min="9229" max="9473" width="8.875" style="49"/>
    <col min="9474" max="9474" width="3.875" style="49" bestFit="1" customWidth="1"/>
    <col min="9475" max="9475" width="9.125" style="49" customWidth="1"/>
    <col min="9476" max="9476" width="11.75" style="49" customWidth="1"/>
    <col min="9477" max="9477" width="11.125" style="49" customWidth="1"/>
    <col min="9478" max="9478" width="11.75" style="49" customWidth="1"/>
    <col min="9479" max="9479" width="12.625" style="49" customWidth="1"/>
    <col min="9480" max="9480" width="11" style="49" customWidth="1"/>
    <col min="9481" max="9481" width="11.875" style="49" customWidth="1"/>
    <col min="9482" max="9482" width="17.125" style="49" bestFit="1" customWidth="1"/>
    <col min="9483" max="9483" width="10.5" style="49" customWidth="1"/>
    <col min="9484" max="9484" width="14.375" style="49" customWidth="1"/>
    <col min="9485" max="9729" width="8.875" style="49"/>
    <col min="9730" max="9730" width="3.875" style="49" bestFit="1" customWidth="1"/>
    <col min="9731" max="9731" width="9.125" style="49" customWidth="1"/>
    <col min="9732" max="9732" width="11.75" style="49" customWidth="1"/>
    <col min="9733" max="9733" width="11.125" style="49" customWidth="1"/>
    <col min="9734" max="9734" width="11.75" style="49" customWidth="1"/>
    <col min="9735" max="9735" width="12.625" style="49" customWidth="1"/>
    <col min="9736" max="9736" width="11" style="49" customWidth="1"/>
    <col min="9737" max="9737" width="11.875" style="49" customWidth="1"/>
    <col min="9738" max="9738" width="17.125" style="49" bestFit="1" customWidth="1"/>
    <col min="9739" max="9739" width="10.5" style="49" customWidth="1"/>
    <col min="9740" max="9740" width="14.375" style="49" customWidth="1"/>
    <col min="9741" max="9985" width="8.875" style="49"/>
    <col min="9986" max="9986" width="3.875" style="49" bestFit="1" customWidth="1"/>
    <col min="9987" max="9987" width="9.125" style="49" customWidth="1"/>
    <col min="9988" max="9988" width="11.75" style="49" customWidth="1"/>
    <col min="9989" max="9989" width="11.125" style="49" customWidth="1"/>
    <col min="9990" max="9990" width="11.75" style="49" customWidth="1"/>
    <col min="9991" max="9991" width="12.625" style="49" customWidth="1"/>
    <col min="9992" max="9992" width="11" style="49" customWidth="1"/>
    <col min="9993" max="9993" width="11.875" style="49" customWidth="1"/>
    <col min="9994" max="9994" width="17.125" style="49" bestFit="1" customWidth="1"/>
    <col min="9995" max="9995" width="10.5" style="49" customWidth="1"/>
    <col min="9996" max="9996" width="14.375" style="49" customWidth="1"/>
    <col min="9997" max="10241" width="8.875" style="49"/>
    <col min="10242" max="10242" width="3.875" style="49" bestFit="1" customWidth="1"/>
    <col min="10243" max="10243" width="9.125" style="49" customWidth="1"/>
    <col min="10244" max="10244" width="11.75" style="49" customWidth="1"/>
    <col min="10245" max="10245" width="11.125" style="49" customWidth="1"/>
    <col min="10246" max="10246" width="11.75" style="49" customWidth="1"/>
    <col min="10247" max="10247" width="12.625" style="49" customWidth="1"/>
    <col min="10248" max="10248" width="11" style="49" customWidth="1"/>
    <col min="10249" max="10249" width="11.875" style="49" customWidth="1"/>
    <col min="10250" max="10250" width="17.125" style="49" bestFit="1" customWidth="1"/>
    <col min="10251" max="10251" width="10.5" style="49" customWidth="1"/>
    <col min="10252" max="10252" width="14.375" style="49" customWidth="1"/>
    <col min="10253" max="10497" width="8.875" style="49"/>
    <col min="10498" max="10498" width="3.875" style="49" bestFit="1" customWidth="1"/>
    <col min="10499" max="10499" width="9.125" style="49" customWidth="1"/>
    <col min="10500" max="10500" width="11.75" style="49" customWidth="1"/>
    <col min="10501" max="10501" width="11.125" style="49" customWidth="1"/>
    <col min="10502" max="10502" width="11.75" style="49" customWidth="1"/>
    <col min="10503" max="10503" width="12.625" style="49" customWidth="1"/>
    <col min="10504" max="10504" width="11" style="49" customWidth="1"/>
    <col min="10505" max="10505" width="11.875" style="49" customWidth="1"/>
    <col min="10506" max="10506" width="17.125" style="49" bestFit="1" customWidth="1"/>
    <col min="10507" max="10507" width="10.5" style="49" customWidth="1"/>
    <col min="10508" max="10508" width="14.375" style="49" customWidth="1"/>
    <col min="10509" max="10753" width="8.875" style="49"/>
    <col min="10754" max="10754" width="3.875" style="49" bestFit="1" customWidth="1"/>
    <col min="10755" max="10755" width="9.125" style="49" customWidth="1"/>
    <col min="10756" max="10756" width="11.75" style="49" customWidth="1"/>
    <col min="10757" max="10757" width="11.125" style="49" customWidth="1"/>
    <col min="10758" max="10758" width="11.75" style="49" customWidth="1"/>
    <col min="10759" max="10759" width="12.625" style="49" customWidth="1"/>
    <col min="10760" max="10760" width="11" style="49" customWidth="1"/>
    <col min="10761" max="10761" width="11.875" style="49" customWidth="1"/>
    <col min="10762" max="10762" width="17.125" style="49" bestFit="1" customWidth="1"/>
    <col min="10763" max="10763" width="10.5" style="49" customWidth="1"/>
    <col min="10764" max="10764" width="14.375" style="49" customWidth="1"/>
    <col min="10765" max="11009" width="8.875" style="49"/>
    <col min="11010" max="11010" width="3.875" style="49" bestFit="1" customWidth="1"/>
    <col min="11011" max="11011" width="9.125" style="49" customWidth="1"/>
    <col min="11012" max="11012" width="11.75" style="49" customWidth="1"/>
    <col min="11013" max="11013" width="11.125" style="49" customWidth="1"/>
    <col min="11014" max="11014" width="11.75" style="49" customWidth="1"/>
    <col min="11015" max="11015" width="12.625" style="49" customWidth="1"/>
    <col min="11016" max="11016" width="11" style="49" customWidth="1"/>
    <col min="11017" max="11017" width="11.875" style="49" customWidth="1"/>
    <col min="11018" max="11018" width="17.125" style="49" bestFit="1" customWidth="1"/>
    <col min="11019" max="11019" width="10.5" style="49" customWidth="1"/>
    <col min="11020" max="11020" width="14.375" style="49" customWidth="1"/>
    <col min="11021" max="11265" width="8.875" style="49"/>
    <col min="11266" max="11266" width="3.875" style="49" bestFit="1" customWidth="1"/>
    <col min="11267" max="11267" width="9.125" style="49" customWidth="1"/>
    <col min="11268" max="11268" width="11.75" style="49" customWidth="1"/>
    <col min="11269" max="11269" width="11.125" style="49" customWidth="1"/>
    <col min="11270" max="11270" width="11.75" style="49" customWidth="1"/>
    <col min="11271" max="11271" width="12.625" style="49" customWidth="1"/>
    <col min="11272" max="11272" width="11" style="49" customWidth="1"/>
    <col min="11273" max="11273" width="11.875" style="49" customWidth="1"/>
    <col min="11274" max="11274" width="17.125" style="49" bestFit="1" customWidth="1"/>
    <col min="11275" max="11275" width="10.5" style="49" customWidth="1"/>
    <col min="11276" max="11276" width="14.375" style="49" customWidth="1"/>
    <col min="11277" max="11521" width="8.875" style="49"/>
    <col min="11522" max="11522" width="3.875" style="49" bestFit="1" customWidth="1"/>
    <col min="11523" max="11523" width="9.125" style="49" customWidth="1"/>
    <col min="11524" max="11524" width="11.75" style="49" customWidth="1"/>
    <col min="11525" max="11525" width="11.125" style="49" customWidth="1"/>
    <col min="11526" max="11526" width="11.75" style="49" customWidth="1"/>
    <col min="11527" max="11527" width="12.625" style="49" customWidth="1"/>
    <col min="11528" max="11528" width="11" style="49" customWidth="1"/>
    <col min="11529" max="11529" width="11.875" style="49" customWidth="1"/>
    <col min="11530" max="11530" width="17.125" style="49" bestFit="1" customWidth="1"/>
    <col min="11531" max="11531" width="10.5" style="49" customWidth="1"/>
    <col min="11532" max="11532" width="14.375" style="49" customWidth="1"/>
    <col min="11533" max="11777" width="8.875" style="49"/>
    <col min="11778" max="11778" width="3.875" style="49" bestFit="1" customWidth="1"/>
    <col min="11779" max="11779" width="9.125" style="49" customWidth="1"/>
    <col min="11780" max="11780" width="11.75" style="49" customWidth="1"/>
    <col min="11781" max="11781" width="11.125" style="49" customWidth="1"/>
    <col min="11782" max="11782" width="11.75" style="49" customWidth="1"/>
    <col min="11783" max="11783" width="12.625" style="49" customWidth="1"/>
    <col min="11784" max="11784" width="11" style="49" customWidth="1"/>
    <col min="11785" max="11785" width="11.875" style="49" customWidth="1"/>
    <col min="11786" max="11786" width="17.125" style="49" bestFit="1" customWidth="1"/>
    <col min="11787" max="11787" width="10.5" style="49" customWidth="1"/>
    <col min="11788" max="11788" width="14.375" style="49" customWidth="1"/>
    <col min="11789" max="12033" width="8.875" style="49"/>
    <col min="12034" max="12034" width="3.875" style="49" bestFit="1" customWidth="1"/>
    <col min="12035" max="12035" width="9.125" style="49" customWidth="1"/>
    <col min="12036" max="12036" width="11.75" style="49" customWidth="1"/>
    <col min="12037" max="12037" width="11.125" style="49" customWidth="1"/>
    <col min="12038" max="12038" width="11.75" style="49" customWidth="1"/>
    <col min="12039" max="12039" width="12.625" style="49" customWidth="1"/>
    <col min="12040" max="12040" width="11" style="49" customWidth="1"/>
    <col min="12041" max="12041" width="11.875" style="49" customWidth="1"/>
    <col min="12042" max="12042" width="17.125" style="49" bestFit="1" customWidth="1"/>
    <col min="12043" max="12043" width="10.5" style="49" customWidth="1"/>
    <col min="12044" max="12044" width="14.375" style="49" customWidth="1"/>
    <col min="12045" max="12289" width="8.875" style="49"/>
    <col min="12290" max="12290" width="3.875" style="49" bestFit="1" customWidth="1"/>
    <col min="12291" max="12291" width="9.125" style="49" customWidth="1"/>
    <col min="12292" max="12292" width="11.75" style="49" customWidth="1"/>
    <col min="12293" max="12293" width="11.125" style="49" customWidth="1"/>
    <col min="12294" max="12294" width="11.75" style="49" customWidth="1"/>
    <col min="12295" max="12295" width="12.625" style="49" customWidth="1"/>
    <col min="12296" max="12296" width="11" style="49" customWidth="1"/>
    <col min="12297" max="12297" width="11.875" style="49" customWidth="1"/>
    <col min="12298" max="12298" width="17.125" style="49" bestFit="1" customWidth="1"/>
    <col min="12299" max="12299" width="10.5" style="49" customWidth="1"/>
    <col min="12300" max="12300" width="14.375" style="49" customWidth="1"/>
    <col min="12301" max="12545" width="8.875" style="49"/>
    <col min="12546" max="12546" width="3.875" style="49" bestFit="1" customWidth="1"/>
    <col min="12547" max="12547" width="9.125" style="49" customWidth="1"/>
    <col min="12548" max="12548" width="11.75" style="49" customWidth="1"/>
    <col min="12549" max="12549" width="11.125" style="49" customWidth="1"/>
    <col min="12550" max="12550" width="11.75" style="49" customWidth="1"/>
    <col min="12551" max="12551" width="12.625" style="49" customWidth="1"/>
    <col min="12552" max="12552" width="11" style="49" customWidth="1"/>
    <col min="12553" max="12553" width="11.875" style="49" customWidth="1"/>
    <col min="12554" max="12554" width="17.125" style="49" bestFit="1" customWidth="1"/>
    <col min="12555" max="12555" width="10.5" style="49" customWidth="1"/>
    <col min="12556" max="12556" width="14.375" style="49" customWidth="1"/>
    <col min="12557" max="12801" width="8.875" style="49"/>
    <col min="12802" max="12802" width="3.875" style="49" bestFit="1" customWidth="1"/>
    <col min="12803" max="12803" width="9.125" style="49" customWidth="1"/>
    <col min="12804" max="12804" width="11.75" style="49" customWidth="1"/>
    <col min="12805" max="12805" width="11.125" style="49" customWidth="1"/>
    <col min="12806" max="12806" width="11.75" style="49" customWidth="1"/>
    <col min="12807" max="12807" width="12.625" style="49" customWidth="1"/>
    <col min="12808" max="12808" width="11" style="49" customWidth="1"/>
    <col min="12809" max="12809" width="11.875" style="49" customWidth="1"/>
    <col min="12810" max="12810" width="17.125" style="49" bestFit="1" customWidth="1"/>
    <col min="12811" max="12811" width="10.5" style="49" customWidth="1"/>
    <col min="12812" max="12812" width="14.375" style="49" customWidth="1"/>
    <col min="12813" max="13057" width="8.875" style="49"/>
    <col min="13058" max="13058" width="3.875" style="49" bestFit="1" customWidth="1"/>
    <col min="13059" max="13059" width="9.125" style="49" customWidth="1"/>
    <col min="13060" max="13060" width="11.75" style="49" customWidth="1"/>
    <col min="13061" max="13061" width="11.125" style="49" customWidth="1"/>
    <col min="13062" max="13062" width="11.75" style="49" customWidth="1"/>
    <col min="13063" max="13063" width="12.625" style="49" customWidth="1"/>
    <col min="13064" max="13064" width="11" style="49" customWidth="1"/>
    <col min="13065" max="13065" width="11.875" style="49" customWidth="1"/>
    <col min="13066" max="13066" width="17.125" style="49" bestFit="1" customWidth="1"/>
    <col min="13067" max="13067" width="10.5" style="49" customWidth="1"/>
    <col min="13068" max="13068" width="14.375" style="49" customWidth="1"/>
    <col min="13069" max="13313" width="8.875" style="49"/>
    <col min="13314" max="13314" width="3.875" style="49" bestFit="1" customWidth="1"/>
    <col min="13315" max="13315" width="9.125" style="49" customWidth="1"/>
    <col min="13316" max="13316" width="11.75" style="49" customWidth="1"/>
    <col min="13317" max="13317" width="11.125" style="49" customWidth="1"/>
    <col min="13318" max="13318" width="11.75" style="49" customWidth="1"/>
    <col min="13319" max="13319" width="12.625" style="49" customWidth="1"/>
    <col min="13320" max="13320" width="11" style="49" customWidth="1"/>
    <col min="13321" max="13321" width="11.875" style="49" customWidth="1"/>
    <col min="13322" max="13322" width="17.125" style="49" bestFit="1" customWidth="1"/>
    <col min="13323" max="13323" width="10.5" style="49" customWidth="1"/>
    <col min="13324" max="13324" width="14.375" style="49" customWidth="1"/>
    <col min="13325" max="13569" width="8.875" style="49"/>
    <col min="13570" max="13570" width="3.875" style="49" bestFit="1" customWidth="1"/>
    <col min="13571" max="13571" width="9.125" style="49" customWidth="1"/>
    <col min="13572" max="13572" width="11.75" style="49" customWidth="1"/>
    <col min="13573" max="13573" width="11.125" style="49" customWidth="1"/>
    <col min="13574" max="13574" width="11.75" style="49" customWidth="1"/>
    <col min="13575" max="13575" width="12.625" style="49" customWidth="1"/>
    <col min="13576" max="13576" width="11" style="49" customWidth="1"/>
    <col min="13577" max="13577" width="11.875" style="49" customWidth="1"/>
    <col min="13578" max="13578" width="17.125" style="49" bestFit="1" customWidth="1"/>
    <col min="13579" max="13579" width="10.5" style="49" customWidth="1"/>
    <col min="13580" max="13580" width="14.375" style="49" customWidth="1"/>
    <col min="13581" max="13825" width="8.875" style="49"/>
    <col min="13826" max="13826" width="3.875" style="49" bestFit="1" customWidth="1"/>
    <col min="13827" max="13827" width="9.125" style="49" customWidth="1"/>
    <col min="13828" max="13828" width="11.75" style="49" customWidth="1"/>
    <col min="13829" max="13829" width="11.125" style="49" customWidth="1"/>
    <col min="13830" max="13830" width="11.75" style="49" customWidth="1"/>
    <col min="13831" max="13831" width="12.625" style="49" customWidth="1"/>
    <col min="13832" max="13832" width="11" style="49" customWidth="1"/>
    <col min="13833" max="13833" width="11.875" style="49" customWidth="1"/>
    <col min="13834" max="13834" width="17.125" style="49" bestFit="1" customWidth="1"/>
    <col min="13835" max="13835" width="10.5" style="49" customWidth="1"/>
    <col min="13836" max="13836" width="14.375" style="49" customWidth="1"/>
    <col min="13837" max="14081" width="8.875" style="49"/>
    <col min="14082" max="14082" width="3.875" style="49" bestFit="1" customWidth="1"/>
    <col min="14083" max="14083" width="9.125" style="49" customWidth="1"/>
    <col min="14084" max="14084" width="11.75" style="49" customWidth="1"/>
    <col min="14085" max="14085" width="11.125" style="49" customWidth="1"/>
    <col min="14086" max="14086" width="11.75" style="49" customWidth="1"/>
    <col min="14087" max="14087" width="12.625" style="49" customWidth="1"/>
    <col min="14088" max="14088" width="11" style="49" customWidth="1"/>
    <col min="14089" max="14089" width="11.875" style="49" customWidth="1"/>
    <col min="14090" max="14090" width="17.125" style="49" bestFit="1" customWidth="1"/>
    <col min="14091" max="14091" width="10.5" style="49" customWidth="1"/>
    <col min="14092" max="14092" width="14.375" style="49" customWidth="1"/>
    <col min="14093" max="14337" width="8.875" style="49"/>
    <col min="14338" max="14338" width="3.875" style="49" bestFit="1" customWidth="1"/>
    <col min="14339" max="14339" width="9.125" style="49" customWidth="1"/>
    <col min="14340" max="14340" width="11.75" style="49" customWidth="1"/>
    <col min="14341" max="14341" width="11.125" style="49" customWidth="1"/>
    <col min="14342" max="14342" width="11.75" style="49" customWidth="1"/>
    <col min="14343" max="14343" width="12.625" style="49" customWidth="1"/>
    <col min="14344" max="14344" width="11" style="49" customWidth="1"/>
    <col min="14345" max="14345" width="11.875" style="49" customWidth="1"/>
    <col min="14346" max="14346" width="17.125" style="49" bestFit="1" customWidth="1"/>
    <col min="14347" max="14347" width="10.5" style="49" customWidth="1"/>
    <col min="14348" max="14348" width="14.375" style="49" customWidth="1"/>
    <col min="14349" max="14593" width="8.875" style="49"/>
    <col min="14594" max="14594" width="3.875" style="49" bestFit="1" customWidth="1"/>
    <col min="14595" max="14595" width="9.125" style="49" customWidth="1"/>
    <col min="14596" max="14596" width="11.75" style="49" customWidth="1"/>
    <col min="14597" max="14597" width="11.125" style="49" customWidth="1"/>
    <col min="14598" max="14598" width="11.75" style="49" customWidth="1"/>
    <col min="14599" max="14599" width="12.625" style="49" customWidth="1"/>
    <col min="14600" max="14600" width="11" style="49" customWidth="1"/>
    <col min="14601" max="14601" width="11.875" style="49" customWidth="1"/>
    <col min="14602" max="14602" width="17.125" style="49" bestFit="1" customWidth="1"/>
    <col min="14603" max="14603" width="10.5" style="49" customWidth="1"/>
    <col min="14604" max="14604" width="14.375" style="49" customWidth="1"/>
    <col min="14605" max="14849" width="8.875" style="49"/>
    <col min="14850" max="14850" width="3.875" style="49" bestFit="1" customWidth="1"/>
    <col min="14851" max="14851" width="9.125" style="49" customWidth="1"/>
    <col min="14852" max="14852" width="11.75" style="49" customWidth="1"/>
    <col min="14853" max="14853" width="11.125" style="49" customWidth="1"/>
    <col min="14854" max="14854" width="11.75" style="49" customWidth="1"/>
    <col min="14855" max="14855" width="12.625" style="49" customWidth="1"/>
    <col min="14856" max="14856" width="11" style="49" customWidth="1"/>
    <col min="14857" max="14857" width="11.875" style="49" customWidth="1"/>
    <col min="14858" max="14858" width="17.125" style="49" bestFit="1" customWidth="1"/>
    <col min="14859" max="14859" width="10.5" style="49" customWidth="1"/>
    <col min="14860" max="14860" width="14.375" style="49" customWidth="1"/>
    <col min="14861" max="15105" width="8.875" style="49"/>
    <col min="15106" max="15106" width="3.875" style="49" bestFit="1" customWidth="1"/>
    <col min="15107" max="15107" width="9.125" style="49" customWidth="1"/>
    <col min="15108" max="15108" width="11.75" style="49" customWidth="1"/>
    <col min="15109" max="15109" width="11.125" style="49" customWidth="1"/>
    <col min="15110" max="15110" width="11.75" style="49" customWidth="1"/>
    <col min="15111" max="15111" width="12.625" style="49" customWidth="1"/>
    <col min="15112" max="15112" width="11" style="49" customWidth="1"/>
    <col min="15113" max="15113" width="11.875" style="49" customWidth="1"/>
    <col min="15114" max="15114" width="17.125" style="49" bestFit="1" customWidth="1"/>
    <col min="15115" max="15115" width="10.5" style="49" customWidth="1"/>
    <col min="15116" max="15116" width="14.375" style="49" customWidth="1"/>
    <col min="15117" max="15361" width="8.875" style="49"/>
    <col min="15362" max="15362" width="3.875" style="49" bestFit="1" customWidth="1"/>
    <col min="15363" max="15363" width="9.125" style="49" customWidth="1"/>
    <col min="15364" max="15364" width="11.75" style="49" customWidth="1"/>
    <col min="15365" max="15365" width="11.125" style="49" customWidth="1"/>
    <col min="15366" max="15366" width="11.75" style="49" customWidth="1"/>
    <col min="15367" max="15367" width="12.625" style="49" customWidth="1"/>
    <col min="15368" max="15368" width="11" style="49" customWidth="1"/>
    <col min="15369" max="15369" width="11.875" style="49" customWidth="1"/>
    <col min="15370" max="15370" width="17.125" style="49" bestFit="1" customWidth="1"/>
    <col min="15371" max="15371" width="10.5" style="49" customWidth="1"/>
    <col min="15372" max="15372" width="14.375" style="49" customWidth="1"/>
    <col min="15373" max="15617" width="8.875" style="49"/>
    <col min="15618" max="15618" width="3.875" style="49" bestFit="1" customWidth="1"/>
    <col min="15619" max="15619" width="9.125" style="49" customWidth="1"/>
    <col min="15620" max="15620" width="11.75" style="49" customWidth="1"/>
    <col min="15621" max="15621" width="11.125" style="49" customWidth="1"/>
    <col min="15622" max="15622" width="11.75" style="49" customWidth="1"/>
    <col min="15623" max="15623" width="12.625" style="49" customWidth="1"/>
    <col min="15624" max="15624" width="11" style="49" customWidth="1"/>
    <col min="15625" max="15625" width="11.875" style="49" customWidth="1"/>
    <col min="15626" max="15626" width="17.125" style="49" bestFit="1" customWidth="1"/>
    <col min="15627" max="15627" width="10.5" style="49" customWidth="1"/>
    <col min="15628" max="15628" width="14.375" style="49" customWidth="1"/>
    <col min="15629" max="15873" width="8.875" style="49"/>
    <col min="15874" max="15874" width="3.875" style="49" bestFit="1" customWidth="1"/>
    <col min="15875" max="15875" width="9.125" style="49" customWidth="1"/>
    <col min="15876" max="15876" width="11.75" style="49" customWidth="1"/>
    <col min="15877" max="15877" width="11.125" style="49" customWidth="1"/>
    <col min="15878" max="15878" width="11.75" style="49" customWidth="1"/>
    <col min="15879" max="15879" width="12.625" style="49" customWidth="1"/>
    <col min="15880" max="15880" width="11" style="49" customWidth="1"/>
    <col min="15881" max="15881" width="11.875" style="49" customWidth="1"/>
    <col min="15882" max="15882" width="17.125" style="49" bestFit="1" customWidth="1"/>
    <col min="15883" max="15883" width="10.5" style="49" customWidth="1"/>
    <col min="15884" max="15884" width="14.375" style="49" customWidth="1"/>
    <col min="15885" max="16129" width="8.875" style="49"/>
    <col min="16130" max="16130" width="3.875" style="49" bestFit="1" customWidth="1"/>
    <col min="16131" max="16131" width="9.125" style="49" customWidth="1"/>
    <col min="16132" max="16132" width="11.75" style="49" customWidth="1"/>
    <col min="16133" max="16133" width="11.125" style="49" customWidth="1"/>
    <col min="16134" max="16134" width="11.75" style="49" customWidth="1"/>
    <col min="16135" max="16135" width="12.625" style="49" customWidth="1"/>
    <col min="16136" max="16136" width="11" style="49" customWidth="1"/>
    <col min="16137" max="16137" width="11.875" style="49" customWidth="1"/>
    <col min="16138" max="16138" width="17.125" style="49" bestFit="1" customWidth="1"/>
    <col min="16139" max="16139" width="10.5" style="49" customWidth="1"/>
    <col min="16140" max="16140" width="14.375" style="49" customWidth="1"/>
    <col min="16141" max="16384" width="8.875" style="49"/>
  </cols>
  <sheetData>
    <row r="1" spans="1:12" ht="22.5" customHeight="1" thickBot="1">
      <c r="B1" s="75" t="s">
        <v>732</v>
      </c>
      <c r="C1" s="129"/>
      <c r="D1" s="129"/>
      <c r="E1" s="75" t="s">
        <v>815</v>
      </c>
      <c r="F1" s="77"/>
      <c r="G1" s="130" t="s">
        <v>733</v>
      </c>
      <c r="H1" s="78" t="s">
        <v>734</v>
      </c>
      <c r="I1" s="79">
        <v>160</v>
      </c>
      <c r="J1" s="127" t="s">
        <v>735</v>
      </c>
      <c r="K1" s="128"/>
      <c r="L1" s="80">
        <v>192</v>
      </c>
    </row>
    <row r="2" spans="1:12" ht="22.5" customHeight="1" thickTop="1" thickBot="1">
      <c r="B2" s="76" t="s">
        <v>814</v>
      </c>
      <c r="C2" s="129"/>
      <c r="D2" s="129"/>
      <c r="G2" s="131"/>
      <c r="H2" s="47" t="s">
        <v>736</v>
      </c>
      <c r="I2" s="48">
        <v>225</v>
      </c>
      <c r="J2" s="48"/>
      <c r="K2" s="47"/>
      <c r="L2" s="81"/>
    </row>
    <row r="3" spans="1:12" ht="24.75" customHeight="1" thickTop="1" thickBot="1">
      <c r="B3" s="76" t="s">
        <v>816</v>
      </c>
      <c r="C3" s="50">
        <v>2021</v>
      </c>
      <c r="D3" s="51">
        <v>9</v>
      </c>
      <c r="E3" s="52"/>
      <c r="G3" s="82" t="s">
        <v>737</v>
      </c>
      <c r="H3" s="83">
        <v>2.0833333333333332E-2</v>
      </c>
      <c r="I3" s="84" t="s">
        <v>738</v>
      </c>
      <c r="J3" s="84"/>
      <c r="K3" s="85"/>
      <c r="L3" s="86"/>
    </row>
    <row r="4" spans="1:12" ht="21.75" customHeight="1" thickBot="1">
      <c r="B4" s="49"/>
      <c r="C4" s="53"/>
      <c r="D4" s="53"/>
      <c r="E4" s="52"/>
      <c r="G4" s="135" t="s">
        <v>817</v>
      </c>
      <c r="H4" s="136"/>
      <c r="I4" s="88">
        <v>0.375</v>
      </c>
      <c r="J4" s="88"/>
      <c r="K4" s="87">
        <v>0.75</v>
      </c>
    </row>
    <row r="5" spans="1:12" ht="8.25" customHeight="1">
      <c r="B5" s="132"/>
      <c r="C5" s="132"/>
      <c r="F5" s="133"/>
      <c r="G5" s="133"/>
      <c r="H5" s="134"/>
      <c r="I5" s="52"/>
      <c r="J5" s="52"/>
      <c r="K5" s="54"/>
    </row>
    <row r="6" spans="1:12" ht="23.25" customHeight="1">
      <c r="A6" s="70" t="s">
        <v>739</v>
      </c>
      <c r="B6" s="70" t="s">
        <v>740</v>
      </c>
      <c r="C6" s="71" t="s">
        <v>741</v>
      </c>
      <c r="D6" s="70" t="s">
        <v>742</v>
      </c>
      <c r="E6" s="70" t="s">
        <v>743</v>
      </c>
      <c r="F6" s="72" t="s">
        <v>744</v>
      </c>
      <c r="G6" s="73" t="s">
        <v>745</v>
      </c>
      <c r="H6" s="73" t="s">
        <v>746</v>
      </c>
    </row>
    <row r="7" spans="1:12" ht="16.5" customHeight="1">
      <c r="A7" s="74">
        <v>1</v>
      </c>
      <c r="B7" s="55"/>
      <c r="C7" s="56">
        <v>0.375</v>
      </c>
      <c r="D7" s="56">
        <v>0.75</v>
      </c>
      <c r="E7" s="57"/>
      <c r="F7" s="58"/>
      <c r="G7" s="59"/>
      <c r="H7" s="58"/>
      <c r="J7" s="90" t="s">
        <v>818</v>
      </c>
      <c r="K7" s="49" t="s">
        <v>828</v>
      </c>
    </row>
    <row r="8" spans="1:12" ht="16.5" customHeight="1">
      <c r="A8" s="74">
        <v>2</v>
      </c>
      <c r="B8" s="55"/>
      <c r="C8" s="56">
        <v>0.375</v>
      </c>
      <c r="D8" s="56">
        <v>0.77083333333333304</v>
      </c>
      <c r="E8" s="57"/>
      <c r="F8" s="58"/>
      <c r="G8" s="59"/>
      <c r="H8" s="58"/>
      <c r="J8" s="90" t="s">
        <v>819</v>
      </c>
      <c r="K8" s="49" t="s">
        <v>829</v>
      </c>
    </row>
    <row r="9" spans="1:12" ht="16.5" customHeight="1">
      <c r="A9" s="74">
        <v>3</v>
      </c>
      <c r="B9" s="55"/>
      <c r="C9" s="56">
        <v>0.41666666666666702</v>
      </c>
      <c r="D9" s="56">
        <v>0.8125</v>
      </c>
      <c r="E9" s="57"/>
      <c r="F9" s="58"/>
      <c r="G9" s="59"/>
      <c r="H9" s="58"/>
      <c r="J9" s="90" t="s">
        <v>820</v>
      </c>
      <c r="K9" s="49" t="s">
        <v>830</v>
      </c>
    </row>
    <row r="10" spans="1:12" ht="16.5" customHeight="1">
      <c r="A10" s="74">
        <v>4</v>
      </c>
      <c r="B10" s="55"/>
      <c r="C10" s="56">
        <v>0.375</v>
      </c>
      <c r="D10" s="56">
        <v>0.75</v>
      </c>
      <c r="E10" s="57"/>
      <c r="F10" s="58"/>
      <c r="G10" s="59"/>
      <c r="H10" s="58"/>
      <c r="J10" s="90" t="s">
        <v>821</v>
      </c>
      <c r="K10" s="91" t="s">
        <v>831</v>
      </c>
    </row>
    <row r="11" spans="1:12" ht="16.5" customHeight="1">
      <c r="A11" s="74">
        <v>5</v>
      </c>
      <c r="B11" s="55"/>
      <c r="C11" s="56">
        <v>0.5</v>
      </c>
      <c r="D11" s="56">
        <v>0.89583333333333304</v>
      </c>
      <c r="E11" s="57"/>
      <c r="F11" s="58"/>
      <c r="G11" s="59"/>
      <c r="H11" s="58"/>
      <c r="K11" s="91" t="s">
        <v>838</v>
      </c>
    </row>
    <row r="12" spans="1:12" ht="16.5" customHeight="1">
      <c r="A12" s="74">
        <v>6</v>
      </c>
      <c r="B12" s="55"/>
      <c r="C12" s="56">
        <v>0.54166666666666696</v>
      </c>
      <c r="D12" s="56">
        <v>0.93680555555555556</v>
      </c>
      <c r="E12" s="57"/>
      <c r="F12" s="58"/>
      <c r="G12" s="59"/>
      <c r="H12" s="58"/>
      <c r="K12" s="91" t="s">
        <v>839</v>
      </c>
    </row>
    <row r="13" spans="1:12" ht="16.5" customHeight="1">
      <c r="A13" s="74">
        <v>7</v>
      </c>
      <c r="B13" s="55"/>
      <c r="C13" s="56">
        <v>0.58333333333333304</v>
      </c>
      <c r="D13" s="56">
        <v>0.97986111111111107</v>
      </c>
      <c r="E13" s="57"/>
      <c r="F13" s="58"/>
      <c r="G13" s="59"/>
      <c r="H13" s="58"/>
      <c r="K13" s="91" t="s">
        <v>840</v>
      </c>
    </row>
    <row r="14" spans="1:12" ht="16.5" customHeight="1">
      <c r="A14" s="74">
        <v>8</v>
      </c>
      <c r="B14" s="55"/>
      <c r="C14" s="56">
        <v>0.625</v>
      </c>
      <c r="D14" s="56">
        <v>0.87291666666666667</v>
      </c>
      <c r="E14" s="57"/>
      <c r="F14" s="58"/>
      <c r="G14" s="59"/>
      <c r="H14" s="58"/>
      <c r="J14" s="90" t="s">
        <v>822</v>
      </c>
      <c r="K14" s="91" t="s">
        <v>842</v>
      </c>
    </row>
    <row r="15" spans="1:12" ht="16.5" customHeight="1">
      <c r="A15" s="74">
        <v>9</v>
      </c>
      <c r="B15" s="55"/>
      <c r="C15" s="56">
        <v>0.46527777777777773</v>
      </c>
      <c r="D15" s="56">
        <v>0.82638888888888884</v>
      </c>
      <c r="E15" s="57"/>
      <c r="F15" s="58"/>
      <c r="G15" s="59"/>
      <c r="H15" s="58"/>
    </row>
    <row r="16" spans="1:12" ht="16.5" customHeight="1">
      <c r="A16" s="74">
        <v>10</v>
      </c>
      <c r="B16" s="55"/>
      <c r="C16" s="56">
        <v>0.39444444444444443</v>
      </c>
      <c r="D16" s="56">
        <v>0.94374999999999998</v>
      </c>
      <c r="E16" s="57"/>
      <c r="F16" s="58"/>
      <c r="G16" s="59"/>
      <c r="H16" s="58"/>
      <c r="J16" s="90" t="s">
        <v>823</v>
      </c>
      <c r="K16" s="91" t="s">
        <v>832</v>
      </c>
    </row>
    <row r="17" spans="1:11" ht="16.5" customHeight="1">
      <c r="A17" s="74">
        <v>11</v>
      </c>
      <c r="B17" s="55"/>
      <c r="C17" s="56">
        <v>0.33402777777777781</v>
      </c>
      <c r="D17" s="56">
        <v>0.6875</v>
      </c>
      <c r="E17" s="57"/>
      <c r="F17" s="58"/>
      <c r="G17" s="59"/>
      <c r="H17" s="58"/>
      <c r="K17" s="91" t="s">
        <v>841</v>
      </c>
    </row>
    <row r="18" spans="1:11" ht="16.5" customHeight="1">
      <c r="A18" s="74">
        <v>12</v>
      </c>
      <c r="B18" s="55"/>
      <c r="C18" s="60"/>
      <c r="D18" s="60"/>
      <c r="E18" s="57"/>
      <c r="F18" s="58"/>
      <c r="G18" s="59"/>
      <c r="H18" s="58"/>
    </row>
    <row r="19" spans="1:11" ht="16.5" customHeight="1">
      <c r="A19" s="74">
        <v>13</v>
      </c>
      <c r="B19" s="55"/>
      <c r="C19" s="56">
        <v>0.38541666666666669</v>
      </c>
      <c r="D19" s="56">
        <v>0.7319444444444444</v>
      </c>
      <c r="E19" s="57"/>
      <c r="F19" s="58"/>
      <c r="G19" s="59"/>
      <c r="H19" s="58"/>
      <c r="J19" s="90" t="s">
        <v>824</v>
      </c>
      <c r="K19" s="91" t="s">
        <v>833</v>
      </c>
    </row>
    <row r="20" spans="1:11" ht="16.5" customHeight="1">
      <c r="A20" s="74">
        <v>14</v>
      </c>
      <c r="B20" s="55"/>
      <c r="C20" s="56">
        <v>0.3125</v>
      </c>
      <c r="D20" s="56">
        <v>0.77083333333333337</v>
      </c>
      <c r="E20" s="57"/>
      <c r="F20" s="58"/>
      <c r="G20" s="59"/>
      <c r="H20" s="58"/>
      <c r="K20" s="91" t="s">
        <v>843</v>
      </c>
    </row>
    <row r="21" spans="1:11" ht="16.5" customHeight="1">
      <c r="A21" s="74">
        <v>15</v>
      </c>
      <c r="B21" s="55"/>
      <c r="C21" s="56">
        <v>0.35416666666666669</v>
      </c>
      <c r="D21" s="56">
        <v>0.875</v>
      </c>
      <c r="E21" s="57"/>
      <c r="F21" s="58"/>
      <c r="G21" s="59"/>
      <c r="H21" s="58"/>
      <c r="K21" s="91" t="s">
        <v>844</v>
      </c>
    </row>
    <row r="22" spans="1:11" ht="16.5" customHeight="1">
      <c r="A22" s="74">
        <v>16</v>
      </c>
      <c r="B22" s="55"/>
      <c r="C22" s="56">
        <v>0.3125</v>
      </c>
      <c r="D22" s="56">
        <v>0.82638888888888884</v>
      </c>
      <c r="E22" s="57"/>
      <c r="F22" s="58"/>
      <c r="G22" s="59"/>
      <c r="H22" s="58"/>
      <c r="J22" s="90" t="s">
        <v>825</v>
      </c>
      <c r="K22" s="91" t="s">
        <v>834</v>
      </c>
    </row>
    <row r="23" spans="1:11" ht="16.5" customHeight="1">
      <c r="A23" s="74">
        <v>17</v>
      </c>
      <c r="B23" s="55"/>
      <c r="C23" s="56">
        <v>0.42708333333333331</v>
      </c>
      <c r="D23" s="56">
        <v>0.8965277777777777</v>
      </c>
      <c r="E23" s="57"/>
      <c r="F23" s="58"/>
      <c r="G23" s="59"/>
      <c r="H23" s="58"/>
      <c r="K23" s="91" t="s">
        <v>835</v>
      </c>
    </row>
    <row r="24" spans="1:11" ht="16.5" customHeight="1">
      <c r="A24" s="74">
        <v>18</v>
      </c>
      <c r="B24" s="55"/>
      <c r="C24" s="60"/>
      <c r="D24" s="60"/>
      <c r="E24" s="57"/>
      <c r="F24" s="58"/>
      <c r="G24" s="59"/>
      <c r="H24" s="58"/>
    </row>
    <row r="25" spans="1:11" ht="16.5" customHeight="1">
      <c r="A25" s="74">
        <v>19</v>
      </c>
      <c r="B25" s="55"/>
      <c r="C25" s="56">
        <v>0.33333333333333331</v>
      </c>
      <c r="D25" s="56">
        <v>0.65277777777777779</v>
      </c>
      <c r="E25" s="57"/>
      <c r="F25" s="58"/>
      <c r="G25" s="59"/>
      <c r="H25" s="58"/>
      <c r="J25" s="90" t="s">
        <v>826</v>
      </c>
      <c r="K25" s="91" t="s">
        <v>836</v>
      </c>
    </row>
    <row r="26" spans="1:11" ht="16.5" customHeight="1">
      <c r="A26" s="74">
        <v>20</v>
      </c>
      <c r="B26" s="55"/>
      <c r="C26" s="56">
        <v>0.3576388888888889</v>
      </c>
      <c r="D26" s="56">
        <v>0.65833333333333333</v>
      </c>
      <c r="E26" s="57"/>
      <c r="F26" s="58"/>
      <c r="G26" s="59"/>
      <c r="H26" s="58"/>
      <c r="K26" s="91" t="s">
        <v>845</v>
      </c>
    </row>
    <row r="27" spans="1:11" ht="16.5" customHeight="1">
      <c r="A27" s="74">
        <v>21</v>
      </c>
      <c r="B27" s="55"/>
      <c r="C27" s="56">
        <v>0.3611111111111111</v>
      </c>
      <c r="D27" s="56">
        <v>0.67361111111111116</v>
      </c>
      <c r="E27" s="57"/>
      <c r="F27" s="58"/>
      <c r="G27" s="59"/>
      <c r="H27" s="58"/>
      <c r="K27" s="91" t="s">
        <v>837</v>
      </c>
    </row>
    <row r="28" spans="1:11" ht="16.5" customHeight="1">
      <c r="A28" s="74">
        <v>22</v>
      </c>
      <c r="B28" s="55"/>
      <c r="C28" s="60"/>
      <c r="D28" s="60"/>
      <c r="E28" s="57"/>
      <c r="F28" s="58"/>
      <c r="G28" s="59"/>
      <c r="H28" s="58"/>
      <c r="J28" s="90" t="s">
        <v>827</v>
      </c>
      <c r="K28" s="91" t="s">
        <v>846</v>
      </c>
    </row>
    <row r="29" spans="1:11" ht="16.5" customHeight="1">
      <c r="A29" s="74">
        <v>23</v>
      </c>
      <c r="B29" s="55"/>
      <c r="C29" s="60"/>
      <c r="D29" s="60"/>
      <c r="E29" s="57"/>
      <c r="F29" s="58"/>
      <c r="G29" s="59"/>
      <c r="H29" s="58"/>
    </row>
    <row r="30" spans="1:11" ht="16.5" customHeight="1">
      <c r="A30" s="74">
        <v>24</v>
      </c>
      <c r="B30" s="55"/>
      <c r="C30" s="56">
        <v>0.36805555555555558</v>
      </c>
      <c r="D30" s="56">
        <v>0.64583333333333337</v>
      </c>
      <c r="E30" s="57"/>
      <c r="F30" s="58"/>
      <c r="G30" s="59"/>
      <c r="H30" s="58"/>
      <c r="K30" s="91"/>
    </row>
    <row r="31" spans="1:11" ht="16.5" customHeight="1">
      <c r="A31" s="74">
        <v>25</v>
      </c>
      <c r="B31" s="55"/>
      <c r="C31" s="56">
        <v>0.36180555555555555</v>
      </c>
      <c r="D31" s="56">
        <v>0.66805555555555562</v>
      </c>
      <c r="E31" s="57"/>
      <c r="F31" s="58"/>
      <c r="G31" s="59"/>
      <c r="H31" s="58"/>
    </row>
    <row r="32" spans="1:11" ht="16.5" customHeight="1">
      <c r="A32" s="74">
        <v>26</v>
      </c>
      <c r="B32" s="55"/>
      <c r="C32" s="56">
        <v>0.33333333333333331</v>
      </c>
      <c r="D32" s="56">
        <v>0.69097222222222221</v>
      </c>
      <c r="E32" s="57"/>
      <c r="F32" s="58"/>
      <c r="G32" s="59"/>
      <c r="H32" s="58"/>
    </row>
    <row r="33" spans="1:10" ht="16.5" customHeight="1">
      <c r="A33" s="74">
        <v>27</v>
      </c>
      <c r="B33" s="55"/>
      <c r="C33" s="56">
        <v>0.3576388888888889</v>
      </c>
      <c r="D33" s="56">
        <v>0.65694444444444444</v>
      </c>
      <c r="E33" s="57"/>
      <c r="F33" s="58"/>
      <c r="G33" s="59"/>
      <c r="H33" s="58"/>
    </row>
    <row r="34" spans="1:10" ht="16.5" customHeight="1">
      <c r="A34" s="74">
        <v>28</v>
      </c>
      <c r="B34" s="55"/>
      <c r="C34" s="56">
        <v>0.3611111111111111</v>
      </c>
      <c r="D34" s="56">
        <v>0.64583333333333337</v>
      </c>
      <c r="E34" s="57"/>
      <c r="F34" s="58"/>
      <c r="G34" s="59"/>
      <c r="H34" s="58"/>
    </row>
    <row r="35" spans="1:10" ht="16.5" customHeight="1">
      <c r="A35" s="74">
        <v>29</v>
      </c>
      <c r="B35" s="55"/>
      <c r="C35" s="60"/>
      <c r="D35" s="60"/>
      <c r="E35" s="57"/>
      <c r="F35" s="58"/>
      <c r="G35" s="59"/>
      <c r="H35" s="58"/>
    </row>
    <row r="36" spans="1:10" ht="16.5" customHeight="1">
      <c r="A36" s="74">
        <v>30</v>
      </c>
      <c r="B36" s="55"/>
      <c r="C36" s="60"/>
      <c r="D36" s="60"/>
      <c r="E36" s="57"/>
      <c r="F36" s="58"/>
      <c r="G36" s="59"/>
      <c r="H36" s="58"/>
    </row>
    <row r="37" spans="1:10" ht="16.5" customHeight="1" thickBot="1">
      <c r="A37" s="74">
        <v>31</v>
      </c>
      <c r="B37" s="55"/>
      <c r="C37" s="60"/>
      <c r="D37" s="60"/>
      <c r="E37" s="61"/>
      <c r="F37" s="62"/>
      <c r="G37" s="63"/>
      <c r="H37" s="62"/>
    </row>
    <row r="38" spans="1:10" ht="21.75" customHeight="1" thickBot="1">
      <c r="D38" s="64" t="s">
        <v>747</v>
      </c>
      <c r="E38" s="65"/>
      <c r="F38" s="66"/>
      <c r="G38" s="67"/>
      <c r="H38" s="68"/>
      <c r="I38" s="69" t="s">
        <v>748</v>
      </c>
      <c r="J38" s="89"/>
    </row>
  </sheetData>
  <mergeCells count="7">
    <mergeCell ref="J1:K1"/>
    <mergeCell ref="C1:D1"/>
    <mergeCell ref="G1:G2"/>
    <mergeCell ref="B5:C5"/>
    <mergeCell ref="F5:H5"/>
    <mergeCell ref="C2:D2"/>
    <mergeCell ref="G4:H4"/>
  </mergeCells>
  <phoneticPr fontId="2" type="noConversion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DF1-87C0-4B1D-A979-72FEB00FEE17}">
  <sheetPr>
    <tabColor rgb="FF7030A0"/>
  </sheetPr>
  <dimension ref="A1:I350"/>
  <sheetViews>
    <sheetView workbookViewId="0">
      <selection activeCell="B29" sqref="B29"/>
    </sheetView>
  </sheetViews>
  <sheetFormatPr defaultRowHeight="16.5"/>
  <cols>
    <col min="1" max="1" width="14.875" style="45" customWidth="1"/>
    <col min="2" max="2" width="14.875" customWidth="1"/>
    <col min="3" max="3" width="11.125" customWidth="1"/>
    <col min="4" max="4" width="16.125" customWidth="1"/>
    <col min="9" max="9" width="9.75" customWidth="1"/>
    <col min="10" max="10" width="10.5" customWidth="1"/>
  </cols>
  <sheetData>
    <row r="1" spans="1:9" s="28" customFormat="1" ht="45" customHeight="1">
      <c r="A1" s="26" t="s">
        <v>749</v>
      </c>
      <c r="B1" s="27" t="s">
        <v>750</v>
      </c>
      <c r="C1" s="27" t="s">
        <v>751</v>
      </c>
      <c r="D1" s="27" t="s">
        <v>752</v>
      </c>
    </row>
    <row r="2" spans="1:9" ht="21">
      <c r="A2" s="29" t="s">
        <v>753</v>
      </c>
      <c r="B2" s="30" t="s">
        <v>754</v>
      </c>
      <c r="C2" s="29" t="s">
        <v>755</v>
      </c>
      <c r="D2" s="31"/>
    </row>
    <row r="3" spans="1:9" ht="21">
      <c r="A3" s="29" t="s">
        <v>756</v>
      </c>
      <c r="B3" s="30" t="s">
        <v>757</v>
      </c>
      <c r="C3" s="29" t="s">
        <v>755</v>
      </c>
      <c r="D3" s="31"/>
    </row>
    <row r="4" spans="1:9" ht="21">
      <c r="A4" s="29" t="s">
        <v>758</v>
      </c>
      <c r="B4" s="30" t="s">
        <v>853</v>
      </c>
      <c r="C4" s="29" t="s">
        <v>755</v>
      </c>
      <c r="D4" s="31"/>
    </row>
    <row r="5" spans="1:9" ht="21">
      <c r="A5" s="29" t="s">
        <v>759</v>
      </c>
      <c r="B5" s="30" t="s">
        <v>760</v>
      </c>
      <c r="C5" s="29" t="s">
        <v>755</v>
      </c>
      <c r="D5" s="31"/>
    </row>
    <row r="6" spans="1:9" ht="21">
      <c r="A6" s="29" t="s">
        <v>762</v>
      </c>
      <c r="B6" s="30" t="s">
        <v>763</v>
      </c>
      <c r="C6" s="29" t="s">
        <v>755</v>
      </c>
      <c r="D6" s="31"/>
    </row>
    <row r="7" spans="1:9" ht="21">
      <c r="A7" s="29" t="s">
        <v>761</v>
      </c>
      <c r="B7" s="30" t="s">
        <v>765</v>
      </c>
      <c r="C7" s="29" t="s">
        <v>755</v>
      </c>
      <c r="D7" s="31"/>
    </row>
    <row r="8" spans="1:9" ht="21">
      <c r="A8" s="29" t="s">
        <v>766</v>
      </c>
      <c r="B8" s="30" t="s">
        <v>767</v>
      </c>
      <c r="C8" s="29" t="s">
        <v>755</v>
      </c>
      <c r="D8" s="31"/>
      <c r="I8" s="45"/>
    </row>
    <row r="9" spans="1:9" ht="21">
      <c r="A9" s="29" t="s">
        <v>769</v>
      </c>
      <c r="B9" s="30" t="s">
        <v>770</v>
      </c>
      <c r="C9" s="29" t="s">
        <v>755</v>
      </c>
      <c r="D9" s="31"/>
    </row>
    <row r="10" spans="1:9" ht="21">
      <c r="A10" s="29" t="s">
        <v>771</v>
      </c>
      <c r="B10" s="30" t="s">
        <v>772</v>
      </c>
      <c r="C10" s="29" t="s">
        <v>755</v>
      </c>
      <c r="D10" s="31"/>
    </row>
    <row r="11" spans="1:9" ht="21">
      <c r="A11" s="29" t="s">
        <v>773</v>
      </c>
      <c r="B11" s="30" t="s">
        <v>774</v>
      </c>
      <c r="C11" s="29" t="s">
        <v>755</v>
      </c>
      <c r="D11" s="31"/>
    </row>
    <row r="12" spans="1:9" ht="21">
      <c r="A12" s="29" t="s">
        <v>775</v>
      </c>
      <c r="B12" s="30" t="s">
        <v>776</v>
      </c>
      <c r="C12" s="29" t="s">
        <v>755</v>
      </c>
      <c r="D12" s="31"/>
    </row>
    <row r="13" spans="1:9" ht="21">
      <c r="A13" s="29" t="s">
        <v>777</v>
      </c>
      <c r="B13" s="30" t="s">
        <v>778</v>
      </c>
      <c r="C13" s="29" t="s">
        <v>779</v>
      </c>
      <c r="D13" s="31"/>
    </row>
    <row r="14" spans="1:9" ht="21">
      <c r="A14" s="29" t="s">
        <v>780</v>
      </c>
      <c r="B14" s="30" t="s">
        <v>781</v>
      </c>
      <c r="C14" s="29" t="s">
        <v>779</v>
      </c>
      <c r="D14" s="31"/>
    </row>
    <row r="15" spans="1:9" ht="21">
      <c r="A15" s="29" t="s">
        <v>764</v>
      </c>
      <c r="B15" s="30" t="s">
        <v>782</v>
      </c>
      <c r="C15" s="29" t="s">
        <v>779</v>
      </c>
      <c r="D15" s="31"/>
    </row>
    <row r="16" spans="1:9" ht="21">
      <c r="A16" s="29" t="s">
        <v>783</v>
      </c>
      <c r="B16" s="30" t="s">
        <v>784</v>
      </c>
      <c r="C16" s="29" t="s">
        <v>779</v>
      </c>
      <c r="D16" s="31"/>
    </row>
    <row r="17" spans="1:4" ht="21">
      <c r="A17" s="29" t="s">
        <v>785</v>
      </c>
      <c r="B17" s="30" t="s">
        <v>786</v>
      </c>
      <c r="C17" s="29" t="s">
        <v>779</v>
      </c>
      <c r="D17" s="31"/>
    </row>
    <row r="18" spans="1:4" ht="21">
      <c r="A18" s="29" t="s">
        <v>787</v>
      </c>
      <c r="B18" s="30" t="s">
        <v>788</v>
      </c>
      <c r="C18" s="29" t="s">
        <v>755</v>
      </c>
      <c r="D18" s="31"/>
    </row>
    <row r="19" spans="1:4" ht="21">
      <c r="A19" s="29" t="s">
        <v>789</v>
      </c>
      <c r="B19" s="30" t="s">
        <v>790</v>
      </c>
      <c r="C19" s="29" t="s">
        <v>755</v>
      </c>
      <c r="D19" s="31"/>
    </row>
    <row r="20" spans="1:4" ht="21">
      <c r="A20" s="29" t="s">
        <v>791</v>
      </c>
      <c r="B20" s="30" t="s">
        <v>792</v>
      </c>
      <c r="C20" s="29" t="s">
        <v>755</v>
      </c>
      <c r="D20" s="31"/>
    </row>
    <row r="21" spans="1:4" ht="21">
      <c r="A21" s="29" t="s">
        <v>793</v>
      </c>
      <c r="B21" s="30" t="s">
        <v>794</v>
      </c>
      <c r="C21" s="29" t="s">
        <v>755</v>
      </c>
      <c r="D21" s="31"/>
    </row>
    <row r="22" spans="1:4" ht="21">
      <c r="A22" s="29" t="s">
        <v>795</v>
      </c>
      <c r="B22" s="30" t="s">
        <v>796</v>
      </c>
      <c r="C22" s="29" t="s">
        <v>755</v>
      </c>
      <c r="D22" s="31"/>
    </row>
    <row r="23" spans="1:4" ht="21">
      <c r="A23" s="29" t="s">
        <v>797</v>
      </c>
      <c r="B23" s="30" t="s">
        <v>798</v>
      </c>
      <c r="C23" s="29" t="s">
        <v>755</v>
      </c>
      <c r="D23" s="31"/>
    </row>
    <row r="24" spans="1:4" ht="21">
      <c r="A24" s="29" t="s">
        <v>799</v>
      </c>
      <c r="B24" s="30" t="s">
        <v>800</v>
      </c>
      <c r="C24" s="29" t="s">
        <v>755</v>
      </c>
      <c r="D24" s="31"/>
    </row>
    <row r="25" spans="1:4" ht="21">
      <c r="A25" s="29" t="s">
        <v>801</v>
      </c>
      <c r="B25" s="30" t="s">
        <v>802</v>
      </c>
      <c r="C25" s="29" t="s">
        <v>755</v>
      </c>
      <c r="D25" s="31"/>
    </row>
    <row r="26" spans="1:4" ht="21">
      <c r="A26" s="29" t="s">
        <v>803</v>
      </c>
      <c r="B26" s="30" t="s">
        <v>804</v>
      </c>
      <c r="C26" s="29" t="s">
        <v>779</v>
      </c>
      <c r="D26" s="31"/>
    </row>
    <row r="27" spans="1:4" ht="21">
      <c r="A27" s="29" t="s">
        <v>805</v>
      </c>
      <c r="B27" s="30" t="s">
        <v>806</v>
      </c>
      <c r="C27" s="29" t="s">
        <v>779</v>
      </c>
      <c r="D27" s="31"/>
    </row>
    <row r="28" spans="1:4" ht="21">
      <c r="A28" s="29" t="s">
        <v>807</v>
      </c>
      <c r="B28" s="30" t="s">
        <v>808</v>
      </c>
      <c r="C28" s="29" t="s">
        <v>779</v>
      </c>
      <c r="D28" s="31"/>
    </row>
    <row r="29" spans="1:4" ht="21">
      <c r="A29" s="29" t="s">
        <v>809</v>
      </c>
      <c r="B29" s="30" t="s">
        <v>810</v>
      </c>
      <c r="C29" s="29" t="s">
        <v>779</v>
      </c>
      <c r="D29" s="31"/>
    </row>
    <row r="30" spans="1:4" ht="21">
      <c r="A30" s="29" t="s">
        <v>768</v>
      </c>
      <c r="B30" s="30" t="s">
        <v>811</v>
      </c>
      <c r="C30" s="29" t="s">
        <v>779</v>
      </c>
      <c r="D30" s="31"/>
    </row>
    <row r="31" spans="1:4" ht="21">
      <c r="A31" s="29" t="s">
        <v>812</v>
      </c>
      <c r="B31" s="30" t="s">
        <v>813</v>
      </c>
      <c r="C31" s="29" t="s">
        <v>755</v>
      </c>
      <c r="D31" s="31"/>
    </row>
    <row r="32" spans="1:4" ht="21">
      <c r="A32" s="29"/>
      <c r="B32" s="30"/>
      <c r="C32" s="29"/>
      <c r="D32" s="31"/>
    </row>
    <row r="33" spans="1:4" ht="21">
      <c r="A33" s="29"/>
      <c r="B33" s="30"/>
      <c r="C33" s="29"/>
      <c r="D33" s="31"/>
    </row>
    <row r="34" spans="1:4" ht="21">
      <c r="A34" s="29"/>
      <c r="B34" s="30"/>
      <c r="C34" s="29"/>
      <c r="D34" s="31"/>
    </row>
    <row r="35" spans="1:4" ht="21">
      <c r="A35" s="29"/>
      <c r="B35" s="30"/>
      <c r="C35" s="29"/>
      <c r="D35" s="31"/>
    </row>
    <row r="36" spans="1:4" ht="21">
      <c r="A36" s="29"/>
      <c r="B36" s="30"/>
      <c r="C36" s="29"/>
      <c r="D36" s="31"/>
    </row>
    <row r="37" spans="1:4" ht="21">
      <c r="A37" s="29"/>
      <c r="B37" s="30"/>
      <c r="C37" s="29"/>
      <c r="D37" s="31"/>
    </row>
    <row r="38" spans="1:4" ht="21">
      <c r="A38" s="29"/>
      <c r="B38" s="30"/>
      <c r="C38" s="29"/>
      <c r="D38" s="31"/>
    </row>
    <row r="39" spans="1:4" ht="21">
      <c r="A39" s="29"/>
      <c r="B39" s="30"/>
      <c r="C39" s="29"/>
      <c r="D39" s="31"/>
    </row>
    <row r="40" spans="1:4" ht="21">
      <c r="A40" s="29"/>
      <c r="B40" s="30"/>
      <c r="C40" s="29"/>
      <c r="D40" s="31"/>
    </row>
    <row r="41" spans="1:4" ht="21">
      <c r="A41" s="29"/>
      <c r="B41" s="30"/>
      <c r="C41" s="29"/>
      <c r="D41" s="31"/>
    </row>
    <row r="42" spans="1:4" ht="21">
      <c r="A42" s="29"/>
      <c r="B42" s="30"/>
      <c r="C42" s="29"/>
      <c r="D42" s="31"/>
    </row>
    <row r="43" spans="1:4" ht="21">
      <c r="A43" s="29"/>
      <c r="B43" s="30"/>
      <c r="C43" s="29"/>
      <c r="D43" s="31"/>
    </row>
    <row r="44" spans="1:4" ht="21">
      <c r="A44" s="29"/>
      <c r="B44" s="30"/>
      <c r="C44" s="29"/>
      <c r="D44" s="31"/>
    </row>
    <row r="45" spans="1:4" ht="21">
      <c r="A45" s="29"/>
      <c r="B45" s="30"/>
      <c r="C45" s="29"/>
      <c r="D45" s="31"/>
    </row>
    <row r="46" spans="1:4" ht="21">
      <c r="A46" s="29"/>
      <c r="B46" s="30"/>
      <c r="C46" s="29"/>
      <c r="D46" s="31"/>
    </row>
    <row r="47" spans="1:4" ht="21">
      <c r="A47" s="29"/>
      <c r="B47" s="30"/>
      <c r="C47" s="29"/>
      <c r="D47" s="31"/>
    </row>
    <row r="48" spans="1:4" ht="21">
      <c r="A48" s="29"/>
      <c r="B48" s="30"/>
      <c r="C48" s="29"/>
      <c r="D48" s="31"/>
    </row>
    <row r="49" spans="1:4" ht="21">
      <c r="A49" s="29"/>
      <c r="B49" s="30"/>
      <c r="C49" s="29"/>
      <c r="D49" s="31"/>
    </row>
    <row r="50" spans="1:4" ht="21">
      <c r="A50" s="29"/>
      <c r="B50" s="30"/>
      <c r="C50" s="29"/>
      <c r="D50" s="31"/>
    </row>
    <row r="51" spans="1:4" ht="21">
      <c r="A51" s="29"/>
      <c r="B51" s="30"/>
      <c r="C51" s="29"/>
      <c r="D51" s="31"/>
    </row>
    <row r="52" spans="1:4" ht="21">
      <c r="A52" s="29"/>
      <c r="B52" s="30"/>
      <c r="C52" s="29"/>
      <c r="D52" s="31"/>
    </row>
    <row r="53" spans="1:4" ht="21">
      <c r="A53" s="29"/>
      <c r="B53" s="30"/>
      <c r="C53" s="29"/>
      <c r="D53" s="31"/>
    </row>
    <row r="54" spans="1:4" ht="21">
      <c r="A54" s="29"/>
      <c r="B54" s="30"/>
      <c r="C54" s="29"/>
      <c r="D54" s="31"/>
    </row>
    <row r="55" spans="1:4" ht="21">
      <c r="A55" s="29"/>
      <c r="B55" s="30"/>
      <c r="C55" s="29"/>
      <c r="D55" s="31"/>
    </row>
    <row r="56" spans="1:4" ht="21">
      <c r="A56" s="29"/>
      <c r="B56" s="30"/>
      <c r="C56" s="29"/>
      <c r="D56" s="31"/>
    </row>
    <row r="57" spans="1:4" ht="21">
      <c r="A57" s="29"/>
      <c r="B57" s="30"/>
      <c r="C57" s="29"/>
      <c r="D57" s="31"/>
    </row>
    <row r="58" spans="1:4" ht="21">
      <c r="A58" s="29"/>
      <c r="B58" s="30"/>
      <c r="C58" s="29"/>
      <c r="D58" s="31"/>
    </row>
    <row r="59" spans="1:4" ht="21">
      <c r="A59" s="29"/>
      <c r="B59" s="30"/>
      <c r="C59" s="29"/>
      <c r="D59" s="31"/>
    </row>
    <row r="60" spans="1:4" ht="21">
      <c r="A60" s="29"/>
      <c r="B60" s="30"/>
      <c r="C60" s="29"/>
      <c r="D60" s="31"/>
    </row>
    <row r="61" spans="1:4" ht="21">
      <c r="A61" s="29"/>
      <c r="B61" s="30"/>
      <c r="C61" s="29"/>
      <c r="D61" s="31"/>
    </row>
    <row r="62" spans="1:4" ht="21">
      <c r="A62" s="29"/>
      <c r="B62" s="30"/>
      <c r="C62" s="29"/>
      <c r="D62" s="31"/>
    </row>
    <row r="63" spans="1:4" ht="21">
      <c r="A63" s="29"/>
      <c r="B63" s="30"/>
      <c r="C63" s="29"/>
      <c r="D63" s="31"/>
    </row>
    <row r="64" spans="1:4" ht="21">
      <c r="A64" s="29"/>
      <c r="B64" s="30"/>
      <c r="C64" s="29"/>
      <c r="D64" s="31"/>
    </row>
    <row r="65" spans="1:4" ht="21">
      <c r="A65" s="29"/>
      <c r="B65" s="30"/>
      <c r="C65" s="29"/>
      <c r="D65" s="31"/>
    </row>
    <row r="66" spans="1:4" ht="21">
      <c r="A66" s="29"/>
      <c r="B66" s="30"/>
      <c r="C66" s="29"/>
      <c r="D66" s="31"/>
    </row>
    <row r="67" spans="1:4" ht="21">
      <c r="A67" s="29"/>
      <c r="B67" s="30"/>
      <c r="C67" s="29"/>
      <c r="D67" s="31"/>
    </row>
    <row r="68" spans="1:4" ht="21">
      <c r="A68" s="29"/>
      <c r="B68" s="30"/>
      <c r="C68" s="29"/>
      <c r="D68" s="31"/>
    </row>
    <row r="69" spans="1:4" ht="21">
      <c r="A69" s="29"/>
      <c r="B69" s="30"/>
      <c r="C69" s="29"/>
      <c r="D69" s="31"/>
    </row>
    <row r="70" spans="1:4" ht="21">
      <c r="A70" s="29"/>
      <c r="B70" s="30"/>
      <c r="C70" s="29"/>
      <c r="D70" s="31"/>
    </row>
    <row r="71" spans="1:4" ht="21">
      <c r="A71" s="29"/>
      <c r="B71" s="30"/>
      <c r="C71" s="29"/>
      <c r="D71" s="31"/>
    </row>
    <row r="72" spans="1:4" ht="21">
      <c r="A72" s="29"/>
      <c r="B72" s="30"/>
      <c r="C72" s="29"/>
      <c r="D72" s="31"/>
    </row>
    <row r="73" spans="1:4" ht="21">
      <c r="A73" s="29"/>
      <c r="B73" s="30"/>
      <c r="C73" s="29"/>
      <c r="D73" s="31"/>
    </row>
    <row r="74" spans="1:4" ht="21">
      <c r="A74" s="29"/>
      <c r="B74" s="30"/>
      <c r="C74" s="29"/>
      <c r="D74" s="31"/>
    </row>
    <row r="75" spans="1:4" ht="21">
      <c r="A75" s="29"/>
      <c r="B75" s="30"/>
      <c r="C75" s="29"/>
      <c r="D75" s="31"/>
    </row>
    <row r="76" spans="1:4" ht="21">
      <c r="A76" s="29"/>
      <c r="B76" s="30"/>
      <c r="C76" s="29"/>
      <c r="D76" s="31"/>
    </row>
    <row r="77" spans="1:4" ht="21">
      <c r="A77" s="29"/>
      <c r="B77" s="30"/>
      <c r="C77" s="29"/>
      <c r="D77" s="31"/>
    </row>
    <row r="78" spans="1:4" ht="21">
      <c r="A78" s="29"/>
      <c r="B78" s="30"/>
      <c r="C78" s="29"/>
      <c r="D78" s="31"/>
    </row>
    <row r="79" spans="1:4" ht="21">
      <c r="A79" s="29"/>
      <c r="B79" s="30"/>
      <c r="C79" s="29"/>
      <c r="D79" s="31"/>
    </row>
    <row r="80" spans="1:4" ht="21">
      <c r="A80" s="29"/>
      <c r="B80" s="30"/>
      <c r="C80" s="29"/>
      <c r="D80" s="31"/>
    </row>
    <row r="81" spans="1:4" ht="21">
      <c r="A81" s="32"/>
      <c r="B81" s="33"/>
      <c r="C81" s="29"/>
      <c r="D81" s="34"/>
    </row>
    <row r="82" spans="1:4" ht="21">
      <c r="A82" s="29"/>
      <c r="B82" s="30"/>
      <c r="C82" s="29"/>
      <c r="D82" s="31"/>
    </row>
    <row r="83" spans="1:4" ht="21">
      <c r="A83" s="29"/>
      <c r="B83" s="30"/>
      <c r="C83" s="29"/>
      <c r="D83" s="31"/>
    </row>
    <row r="84" spans="1:4" ht="21">
      <c r="A84" s="29"/>
      <c r="B84" s="30"/>
      <c r="C84" s="29"/>
      <c r="D84" s="31"/>
    </row>
    <row r="85" spans="1:4" ht="21">
      <c r="A85" s="29"/>
      <c r="B85" s="30"/>
      <c r="C85" s="29"/>
      <c r="D85" s="31"/>
    </row>
    <row r="86" spans="1:4" ht="21">
      <c r="A86" s="29"/>
      <c r="B86" s="30"/>
      <c r="C86" s="29"/>
      <c r="D86" s="31"/>
    </row>
    <row r="87" spans="1:4" ht="21">
      <c r="A87" s="29"/>
      <c r="B87" s="35"/>
      <c r="C87" s="29"/>
      <c r="D87" s="31"/>
    </row>
    <row r="88" spans="1:4" ht="21">
      <c r="A88" s="29"/>
      <c r="B88" s="30"/>
      <c r="C88" s="29"/>
      <c r="D88" s="31"/>
    </row>
    <row r="89" spans="1:4" ht="21">
      <c r="A89" s="29"/>
      <c r="B89" s="30"/>
      <c r="C89" s="29"/>
      <c r="D89" s="31"/>
    </row>
    <row r="90" spans="1:4" ht="21">
      <c r="A90" s="29"/>
      <c r="B90" s="30"/>
      <c r="C90" s="29"/>
      <c r="D90" s="31"/>
    </row>
    <row r="91" spans="1:4" ht="21">
      <c r="A91" s="29"/>
      <c r="B91" s="30"/>
      <c r="C91" s="29"/>
      <c r="D91" s="31"/>
    </row>
    <row r="92" spans="1:4" ht="21">
      <c r="A92" s="29"/>
      <c r="B92" s="30"/>
      <c r="C92" s="29"/>
      <c r="D92" s="31"/>
    </row>
    <row r="93" spans="1:4" ht="21">
      <c r="A93" s="29"/>
      <c r="B93" s="30"/>
      <c r="C93" s="29"/>
      <c r="D93" s="31"/>
    </row>
    <row r="94" spans="1:4" ht="21">
      <c r="A94" s="29"/>
      <c r="B94" s="30"/>
      <c r="C94" s="29"/>
      <c r="D94" s="31"/>
    </row>
    <row r="95" spans="1:4" ht="21">
      <c r="A95" s="29"/>
      <c r="B95" s="30"/>
      <c r="C95" s="29"/>
      <c r="D95" s="31"/>
    </row>
    <row r="96" spans="1:4" ht="21">
      <c r="A96" s="29"/>
      <c r="B96" s="30"/>
      <c r="C96" s="29"/>
      <c r="D96" s="31"/>
    </row>
    <row r="97" spans="1:4" ht="21">
      <c r="A97" s="29"/>
      <c r="B97" s="30"/>
      <c r="C97" s="29"/>
      <c r="D97" s="31"/>
    </row>
    <row r="98" spans="1:4" ht="21">
      <c r="A98" s="29"/>
      <c r="B98" s="30"/>
      <c r="C98" s="29"/>
      <c r="D98" s="31"/>
    </row>
    <row r="99" spans="1:4" ht="21">
      <c r="A99" s="29"/>
      <c r="B99" s="30"/>
      <c r="C99" s="29"/>
      <c r="D99" s="31"/>
    </row>
    <row r="100" spans="1:4" ht="21">
      <c r="A100" s="29"/>
      <c r="B100" s="30"/>
      <c r="C100" s="29"/>
      <c r="D100" s="31"/>
    </row>
    <row r="101" spans="1:4" ht="21">
      <c r="A101" s="29"/>
      <c r="B101" s="30"/>
      <c r="C101" s="29"/>
      <c r="D101" s="31"/>
    </row>
    <row r="102" spans="1:4" ht="21">
      <c r="A102" s="29"/>
      <c r="B102" s="30"/>
      <c r="C102" s="29"/>
      <c r="D102" s="31"/>
    </row>
    <row r="103" spans="1:4" ht="21">
      <c r="A103" s="29"/>
      <c r="B103" s="30"/>
      <c r="C103" s="29"/>
      <c r="D103" s="31"/>
    </row>
    <row r="104" spans="1:4" ht="21">
      <c r="A104" s="29"/>
      <c r="B104" s="30"/>
      <c r="C104" s="29"/>
      <c r="D104" s="31"/>
    </row>
    <row r="105" spans="1:4" ht="21">
      <c r="A105" s="29"/>
      <c r="B105" s="30"/>
      <c r="C105" s="29"/>
      <c r="D105" s="31"/>
    </row>
    <row r="106" spans="1:4" ht="21">
      <c r="A106" s="29"/>
      <c r="B106" s="30"/>
      <c r="C106" s="29"/>
      <c r="D106" s="31"/>
    </row>
    <row r="107" spans="1:4" ht="21">
      <c r="A107" s="29"/>
      <c r="B107" s="30"/>
      <c r="C107" s="29"/>
      <c r="D107" s="31"/>
    </row>
    <row r="108" spans="1:4" ht="21">
      <c r="A108" s="36"/>
      <c r="B108" s="37"/>
      <c r="C108" s="36"/>
      <c r="D108" s="38"/>
    </row>
    <row r="109" spans="1:4" ht="21">
      <c r="A109" s="39"/>
      <c r="B109" s="40"/>
      <c r="C109" s="39"/>
      <c r="D109" s="41"/>
    </row>
    <row r="110" spans="1:4" ht="21">
      <c r="A110" s="39"/>
      <c r="B110" s="40"/>
      <c r="C110" s="39"/>
      <c r="D110" s="41"/>
    </row>
    <row r="111" spans="1:4" ht="21">
      <c r="A111" s="39"/>
      <c r="B111" s="40"/>
      <c r="C111" s="29"/>
      <c r="D111" s="41"/>
    </row>
    <row r="112" spans="1:4" ht="21">
      <c r="A112" s="39"/>
      <c r="B112" s="30"/>
      <c r="C112" s="39"/>
      <c r="D112" s="31"/>
    </row>
    <row r="113" spans="1:4" ht="21">
      <c r="A113" s="39"/>
      <c r="B113" s="30"/>
      <c r="C113" s="29"/>
      <c r="D113" s="31"/>
    </row>
    <row r="114" spans="1:4" ht="21">
      <c r="A114" s="39"/>
      <c r="B114" s="30"/>
      <c r="C114" s="39"/>
      <c r="D114" s="31"/>
    </row>
    <row r="115" spans="1:4" ht="21">
      <c r="A115" s="29"/>
      <c r="B115" s="30"/>
      <c r="C115" s="29"/>
      <c r="D115" s="31"/>
    </row>
    <row r="116" spans="1:4" ht="21">
      <c r="A116" s="29"/>
      <c r="B116" s="30"/>
      <c r="C116" s="29"/>
      <c r="D116" s="31"/>
    </row>
    <row r="117" spans="1:4" ht="21">
      <c r="A117" s="29"/>
      <c r="B117" s="30"/>
      <c r="C117" s="29"/>
      <c r="D117" s="31"/>
    </row>
    <row r="118" spans="1:4" ht="21">
      <c r="A118" s="29"/>
      <c r="B118" s="30"/>
      <c r="C118" s="29"/>
      <c r="D118" s="31"/>
    </row>
    <row r="119" spans="1:4" ht="21">
      <c r="A119" s="29"/>
      <c r="B119" s="30"/>
      <c r="C119" s="29"/>
      <c r="D119" s="31"/>
    </row>
    <row r="120" spans="1:4" ht="21">
      <c r="A120" s="29"/>
      <c r="B120" s="30"/>
      <c r="C120" s="29"/>
      <c r="D120" s="31"/>
    </row>
    <row r="121" spans="1:4" ht="21">
      <c r="A121" s="29"/>
      <c r="B121" s="30"/>
      <c r="C121" s="29"/>
      <c r="D121" s="31"/>
    </row>
    <row r="122" spans="1:4" ht="21">
      <c r="A122" s="29"/>
      <c r="B122" s="30"/>
      <c r="C122" s="29"/>
      <c r="D122" s="31"/>
    </row>
    <row r="123" spans="1:4" ht="21">
      <c r="A123" s="29"/>
      <c r="B123" s="30"/>
      <c r="C123" s="29"/>
      <c r="D123" s="31"/>
    </row>
    <row r="124" spans="1:4" ht="21">
      <c r="A124" s="29"/>
      <c r="B124" s="30"/>
      <c r="C124" s="29"/>
      <c r="D124" s="31"/>
    </row>
    <row r="125" spans="1:4" ht="21">
      <c r="A125" s="29"/>
      <c r="B125" s="30"/>
      <c r="C125" s="29"/>
      <c r="D125" s="31"/>
    </row>
    <row r="126" spans="1:4" ht="21">
      <c r="A126" s="29"/>
      <c r="B126" s="30"/>
      <c r="C126" s="29"/>
      <c r="D126" s="31"/>
    </row>
    <row r="127" spans="1:4" ht="21">
      <c r="A127" s="29"/>
      <c r="B127" s="30"/>
      <c r="C127" s="29"/>
      <c r="D127" s="31"/>
    </row>
    <row r="128" spans="1:4" ht="21">
      <c r="A128" s="29"/>
      <c r="B128" s="30"/>
      <c r="C128" s="29"/>
      <c r="D128" s="31"/>
    </row>
    <row r="129" spans="1:4" ht="21">
      <c r="A129" s="29"/>
      <c r="B129" s="30"/>
      <c r="C129" s="29"/>
      <c r="D129" s="31"/>
    </row>
    <row r="130" spans="1:4" ht="21">
      <c r="A130" s="29"/>
      <c r="B130" s="30"/>
      <c r="C130" s="29"/>
      <c r="D130" s="31"/>
    </row>
    <row r="131" spans="1:4" ht="21">
      <c r="A131" s="29"/>
      <c r="B131" s="30"/>
      <c r="C131" s="29"/>
      <c r="D131" s="31"/>
    </row>
    <row r="132" spans="1:4" ht="21">
      <c r="A132" s="29"/>
      <c r="B132" s="30"/>
      <c r="C132" s="29"/>
      <c r="D132" s="31"/>
    </row>
    <row r="133" spans="1:4" ht="21">
      <c r="A133" s="29"/>
      <c r="B133" s="30"/>
      <c r="C133" s="29"/>
      <c r="D133" s="31"/>
    </row>
    <row r="134" spans="1:4" ht="21">
      <c r="A134" s="29"/>
      <c r="B134" s="30"/>
      <c r="C134" s="29"/>
      <c r="D134" s="31"/>
    </row>
    <row r="135" spans="1:4" ht="21">
      <c r="A135" s="29"/>
      <c r="B135" s="30"/>
      <c r="C135" s="29"/>
      <c r="D135" s="31"/>
    </row>
    <row r="136" spans="1:4" ht="21">
      <c r="A136" s="29"/>
      <c r="B136" s="30"/>
      <c r="C136" s="29"/>
      <c r="D136" s="31"/>
    </row>
    <row r="137" spans="1:4" ht="21">
      <c r="A137" s="29"/>
      <c r="B137" s="30"/>
      <c r="C137" s="29"/>
      <c r="D137" s="31"/>
    </row>
    <row r="138" spans="1:4" ht="21">
      <c r="A138" s="29"/>
      <c r="B138" s="30"/>
      <c r="C138" s="29"/>
      <c r="D138" s="31"/>
    </row>
    <row r="139" spans="1:4" ht="21">
      <c r="A139" s="29"/>
      <c r="B139" s="30"/>
      <c r="C139" s="29"/>
      <c r="D139" s="31"/>
    </row>
    <row r="140" spans="1:4" ht="21">
      <c r="A140" s="29"/>
      <c r="B140" s="30"/>
      <c r="C140" s="29"/>
      <c r="D140" s="31"/>
    </row>
    <row r="141" spans="1:4" ht="21">
      <c r="A141" s="29"/>
      <c r="B141" s="30"/>
      <c r="C141" s="29"/>
      <c r="D141" s="31"/>
    </row>
    <row r="142" spans="1:4" ht="21">
      <c r="A142" s="29"/>
      <c r="B142" s="30"/>
      <c r="C142" s="29"/>
      <c r="D142" s="31"/>
    </row>
    <row r="143" spans="1:4" ht="21">
      <c r="A143" s="29"/>
      <c r="B143" s="30"/>
      <c r="C143" s="29"/>
      <c r="D143" s="31"/>
    </row>
    <row r="144" spans="1:4" ht="21">
      <c r="A144" s="29"/>
      <c r="B144" s="30"/>
      <c r="C144" s="29"/>
      <c r="D144" s="31"/>
    </row>
    <row r="145" spans="1:4" ht="21">
      <c r="A145" s="29"/>
      <c r="B145" s="30"/>
      <c r="C145" s="29"/>
      <c r="D145" s="31"/>
    </row>
    <row r="146" spans="1:4" ht="21">
      <c r="A146" s="29"/>
      <c r="B146" s="30"/>
      <c r="C146" s="29"/>
      <c r="D146" s="31"/>
    </row>
    <row r="147" spans="1:4" ht="21">
      <c r="A147" s="29"/>
      <c r="B147" s="30"/>
      <c r="C147" s="29"/>
      <c r="D147" s="31"/>
    </row>
    <row r="148" spans="1:4" ht="21">
      <c r="A148" s="29"/>
      <c r="B148" s="30"/>
      <c r="C148" s="29"/>
      <c r="D148" s="31"/>
    </row>
    <row r="149" spans="1:4" ht="21">
      <c r="A149" s="29"/>
      <c r="B149" s="30"/>
      <c r="C149" s="29"/>
      <c r="D149" s="31"/>
    </row>
    <row r="150" spans="1:4" ht="21">
      <c r="A150" s="29"/>
      <c r="B150" s="30"/>
      <c r="C150" s="29"/>
      <c r="D150" s="31"/>
    </row>
    <row r="151" spans="1:4" ht="21">
      <c r="A151" s="29"/>
      <c r="B151" s="30"/>
      <c r="C151" s="29"/>
      <c r="D151" s="31"/>
    </row>
    <row r="152" spans="1:4" ht="21">
      <c r="A152" s="29"/>
      <c r="B152" s="30"/>
      <c r="C152" s="29"/>
      <c r="D152" s="31"/>
    </row>
    <row r="153" spans="1:4" ht="21">
      <c r="A153" s="29"/>
      <c r="B153" s="30"/>
      <c r="C153" s="29"/>
      <c r="D153" s="31"/>
    </row>
    <row r="154" spans="1:4" ht="21">
      <c r="A154" s="29"/>
      <c r="B154" s="30"/>
      <c r="C154" s="29"/>
      <c r="D154" s="31"/>
    </row>
    <row r="155" spans="1:4" ht="21">
      <c r="A155" s="29"/>
      <c r="B155" s="30"/>
      <c r="C155" s="29"/>
      <c r="D155" s="31"/>
    </row>
    <row r="156" spans="1:4" ht="21">
      <c r="A156" s="29"/>
      <c r="B156" s="30"/>
      <c r="C156" s="29"/>
      <c r="D156" s="31"/>
    </row>
    <row r="157" spans="1:4" ht="21">
      <c r="A157" s="29"/>
      <c r="B157" s="30"/>
      <c r="C157" s="29"/>
      <c r="D157" s="31"/>
    </row>
    <row r="158" spans="1:4" ht="21">
      <c r="A158" s="29"/>
      <c r="B158" s="30"/>
      <c r="C158" s="29"/>
      <c r="D158" s="31"/>
    </row>
    <row r="159" spans="1:4" ht="21">
      <c r="A159" s="29"/>
      <c r="B159" s="30"/>
      <c r="C159" s="29"/>
      <c r="D159" s="31"/>
    </row>
    <row r="160" spans="1:4" ht="21">
      <c r="A160" s="29"/>
      <c r="B160" s="30"/>
      <c r="C160" s="29"/>
      <c r="D160" s="31"/>
    </row>
    <row r="161" spans="1:4" ht="21">
      <c r="A161" s="29"/>
      <c r="B161" s="30"/>
      <c r="C161" s="29"/>
      <c r="D161" s="31"/>
    </row>
    <row r="162" spans="1:4" ht="21">
      <c r="A162" s="29"/>
      <c r="B162" s="30"/>
      <c r="C162" s="29"/>
      <c r="D162" s="31"/>
    </row>
    <row r="163" spans="1:4" ht="21">
      <c r="A163" s="29"/>
      <c r="B163" s="30"/>
      <c r="C163" s="29"/>
      <c r="D163" s="31"/>
    </row>
    <row r="164" spans="1:4" ht="21">
      <c r="A164" s="29"/>
      <c r="B164" s="30"/>
      <c r="C164" s="29"/>
      <c r="D164" s="31"/>
    </row>
    <row r="165" spans="1:4" ht="21">
      <c r="A165" s="29"/>
      <c r="B165" s="30"/>
      <c r="C165" s="29"/>
      <c r="D165" s="31"/>
    </row>
    <row r="166" spans="1:4" ht="21">
      <c r="A166" s="29"/>
      <c r="B166" s="30"/>
      <c r="C166" s="29"/>
      <c r="D166" s="31"/>
    </row>
    <row r="167" spans="1:4" ht="21">
      <c r="A167" s="29"/>
      <c r="B167" s="30"/>
      <c r="C167" s="29"/>
      <c r="D167" s="31"/>
    </row>
    <row r="168" spans="1:4" ht="21">
      <c r="A168" s="39"/>
      <c r="B168" s="40"/>
      <c r="C168" s="29"/>
      <c r="D168" s="41"/>
    </row>
    <row r="169" spans="1:4" ht="21">
      <c r="A169" s="42"/>
      <c r="B169" s="43"/>
      <c r="C169" s="29"/>
      <c r="D169" s="44"/>
    </row>
    <row r="170" spans="1:4" ht="21">
      <c r="A170" s="42"/>
      <c r="B170" s="43"/>
      <c r="C170" s="29"/>
      <c r="D170" s="44"/>
    </row>
    <row r="171" spans="1:4" ht="21">
      <c r="A171" s="42"/>
      <c r="B171" s="43"/>
      <c r="C171" s="29"/>
      <c r="D171" s="44"/>
    </row>
    <row r="172" spans="1:4" ht="21">
      <c r="A172" s="32"/>
      <c r="B172" s="33"/>
      <c r="C172" s="32"/>
      <c r="D172" s="34"/>
    </row>
    <row r="173" spans="1:4" ht="21">
      <c r="A173" s="32"/>
      <c r="B173" s="33"/>
      <c r="C173" s="32"/>
      <c r="D173" s="34"/>
    </row>
    <row r="174" spans="1:4" ht="21">
      <c r="A174" s="32"/>
      <c r="B174" s="33"/>
      <c r="C174" s="32"/>
      <c r="D174" s="34"/>
    </row>
    <row r="175" spans="1:4" ht="21">
      <c r="A175" s="32"/>
      <c r="B175" s="33"/>
      <c r="C175" s="32"/>
      <c r="D175" s="34"/>
    </row>
    <row r="176" spans="1:4" ht="21">
      <c r="A176" s="32"/>
      <c r="B176" s="33"/>
      <c r="C176" s="32"/>
      <c r="D176" s="34"/>
    </row>
    <row r="177" spans="1:4" ht="21">
      <c r="A177" s="32"/>
      <c r="B177" s="33"/>
      <c r="C177" s="32"/>
      <c r="D177" s="34"/>
    </row>
    <row r="178" spans="1:4" ht="21">
      <c r="A178" s="32"/>
      <c r="B178" s="33"/>
      <c r="C178" s="32"/>
      <c r="D178" s="34"/>
    </row>
    <row r="179" spans="1:4" ht="21">
      <c r="A179" s="32"/>
      <c r="B179" s="33"/>
      <c r="C179" s="32"/>
      <c r="D179" s="34"/>
    </row>
    <row r="180" spans="1:4" ht="21">
      <c r="A180" s="32"/>
      <c r="B180" s="33"/>
      <c r="C180" s="32"/>
      <c r="D180" s="34"/>
    </row>
    <row r="181" spans="1:4" ht="21">
      <c r="A181" s="32"/>
      <c r="B181" s="33"/>
      <c r="C181" s="32"/>
      <c r="D181" s="34"/>
    </row>
    <row r="182" spans="1:4" ht="21">
      <c r="A182" s="32"/>
      <c r="B182" s="33"/>
      <c r="C182" s="32"/>
      <c r="D182" s="34"/>
    </row>
    <row r="183" spans="1:4" ht="21">
      <c r="A183" s="32"/>
      <c r="B183" s="33"/>
      <c r="C183" s="32"/>
      <c r="D183" s="34"/>
    </row>
    <row r="184" spans="1:4" ht="21">
      <c r="A184" s="32"/>
      <c r="B184" s="33"/>
      <c r="C184" s="32"/>
      <c r="D184" s="34"/>
    </row>
    <row r="185" spans="1:4" ht="21">
      <c r="A185" s="32"/>
      <c r="B185" s="33"/>
      <c r="C185" s="32"/>
      <c r="D185" s="34"/>
    </row>
    <row r="186" spans="1:4" ht="21">
      <c r="A186" s="32"/>
      <c r="B186" s="33"/>
      <c r="C186" s="32"/>
      <c r="D186" s="34"/>
    </row>
    <row r="187" spans="1:4" ht="21">
      <c r="A187" s="32"/>
      <c r="B187" s="33"/>
      <c r="C187" s="32"/>
      <c r="D187" s="34"/>
    </row>
    <row r="188" spans="1:4" ht="21">
      <c r="A188" s="32"/>
      <c r="B188" s="33"/>
      <c r="C188" s="32"/>
      <c r="D188" s="34"/>
    </row>
    <row r="189" spans="1:4" ht="21">
      <c r="A189" s="32"/>
      <c r="B189" s="33"/>
      <c r="C189" s="32"/>
      <c r="D189" s="34"/>
    </row>
    <row r="190" spans="1:4" ht="21">
      <c r="A190" s="32"/>
      <c r="B190" s="33"/>
      <c r="C190" s="32"/>
      <c r="D190" s="34"/>
    </row>
    <row r="191" spans="1:4" ht="21">
      <c r="A191" s="32"/>
      <c r="B191" s="33"/>
      <c r="C191" s="32"/>
      <c r="D191" s="34"/>
    </row>
    <row r="192" spans="1:4" ht="21">
      <c r="A192" s="32"/>
      <c r="B192" s="33"/>
      <c r="C192" s="32"/>
      <c r="D192" s="34"/>
    </row>
    <row r="193" spans="1:4" ht="21">
      <c r="A193" s="32"/>
      <c r="B193" s="33"/>
      <c r="C193" s="32"/>
      <c r="D193" s="34"/>
    </row>
    <row r="194" spans="1:4" ht="21">
      <c r="A194" s="32"/>
      <c r="B194" s="33"/>
      <c r="C194" s="32"/>
      <c r="D194" s="34"/>
    </row>
    <row r="195" spans="1:4" ht="21">
      <c r="A195" s="32"/>
      <c r="B195" s="33"/>
      <c r="C195" s="32"/>
      <c r="D195" s="34"/>
    </row>
    <row r="196" spans="1:4" ht="21">
      <c r="A196" s="32"/>
      <c r="B196" s="33"/>
      <c r="C196" s="32"/>
      <c r="D196" s="34"/>
    </row>
    <row r="197" spans="1:4" ht="21">
      <c r="A197" s="32"/>
      <c r="B197" s="33"/>
      <c r="C197" s="32"/>
      <c r="D197" s="34"/>
    </row>
    <row r="198" spans="1:4" ht="21">
      <c r="A198" s="32"/>
      <c r="B198" s="33"/>
      <c r="C198" s="32"/>
      <c r="D198" s="34"/>
    </row>
    <row r="199" spans="1:4" ht="21">
      <c r="A199" s="32"/>
      <c r="B199" s="33"/>
      <c r="C199" s="32"/>
      <c r="D199" s="34"/>
    </row>
    <row r="200" spans="1:4" ht="21">
      <c r="A200" s="32"/>
      <c r="B200" s="33"/>
      <c r="C200" s="32"/>
      <c r="D200" s="34"/>
    </row>
    <row r="201" spans="1:4" ht="21">
      <c r="A201" s="32"/>
      <c r="B201" s="33"/>
      <c r="C201" s="32"/>
      <c r="D201" s="34"/>
    </row>
    <row r="202" spans="1:4" ht="21">
      <c r="A202" s="32"/>
      <c r="B202" s="33"/>
      <c r="C202" s="32"/>
      <c r="D202" s="34"/>
    </row>
    <row r="203" spans="1:4" ht="21">
      <c r="A203" s="32"/>
      <c r="B203" s="33"/>
      <c r="C203" s="32"/>
      <c r="D203" s="34"/>
    </row>
    <row r="204" spans="1:4" ht="21">
      <c r="A204" s="32"/>
      <c r="B204" s="33"/>
      <c r="C204" s="32"/>
      <c r="D204" s="34"/>
    </row>
    <row r="205" spans="1:4" ht="21">
      <c r="A205" s="32"/>
      <c r="B205" s="33"/>
      <c r="C205" s="32"/>
      <c r="D205" s="34"/>
    </row>
    <row r="206" spans="1:4" ht="21">
      <c r="A206" s="32"/>
      <c r="B206" s="33"/>
      <c r="C206" s="32"/>
      <c r="D206" s="34"/>
    </row>
    <row r="207" spans="1:4" ht="21">
      <c r="A207" s="32"/>
      <c r="B207" s="33"/>
      <c r="C207" s="32"/>
      <c r="D207" s="34"/>
    </row>
    <row r="208" spans="1:4" ht="21">
      <c r="A208" s="32"/>
      <c r="B208" s="33"/>
      <c r="C208" s="32"/>
      <c r="D208" s="34"/>
    </row>
    <row r="209" spans="1:4" ht="21">
      <c r="A209" s="32"/>
      <c r="B209" s="33"/>
      <c r="C209" s="32"/>
      <c r="D209" s="34"/>
    </row>
    <row r="210" spans="1:4" ht="21">
      <c r="A210" s="32"/>
      <c r="B210" s="33"/>
      <c r="C210" s="32"/>
      <c r="D210" s="34"/>
    </row>
    <row r="211" spans="1:4" ht="21">
      <c r="A211" s="32"/>
      <c r="B211" s="33"/>
      <c r="C211" s="32"/>
      <c r="D211" s="34"/>
    </row>
    <row r="212" spans="1:4" ht="21">
      <c r="A212" s="32"/>
      <c r="B212" s="33"/>
      <c r="C212" s="32"/>
      <c r="D212" s="34"/>
    </row>
    <row r="213" spans="1:4" ht="21">
      <c r="A213" s="32"/>
      <c r="B213" s="33"/>
      <c r="C213" s="32"/>
      <c r="D213" s="34"/>
    </row>
    <row r="214" spans="1:4" ht="21">
      <c r="A214" s="32"/>
      <c r="B214" s="33"/>
      <c r="C214" s="32"/>
      <c r="D214" s="34"/>
    </row>
    <row r="215" spans="1:4" ht="21">
      <c r="A215" s="32"/>
      <c r="B215" s="33"/>
      <c r="C215" s="32"/>
      <c r="D215" s="34"/>
    </row>
    <row r="216" spans="1:4" ht="21">
      <c r="A216" s="32"/>
      <c r="B216" s="33"/>
      <c r="C216" s="32"/>
      <c r="D216" s="34"/>
    </row>
    <row r="217" spans="1:4" ht="21">
      <c r="A217" s="32"/>
      <c r="B217" s="33"/>
      <c r="C217" s="32"/>
      <c r="D217" s="34"/>
    </row>
    <row r="218" spans="1:4" ht="21">
      <c r="A218" s="32"/>
      <c r="B218" s="33"/>
      <c r="C218" s="32"/>
      <c r="D218" s="34"/>
    </row>
    <row r="219" spans="1:4" ht="21">
      <c r="A219" s="32"/>
      <c r="B219" s="33"/>
      <c r="C219" s="32"/>
      <c r="D219" s="34"/>
    </row>
    <row r="220" spans="1:4" ht="21">
      <c r="A220" s="32"/>
      <c r="B220" s="33"/>
      <c r="C220" s="32"/>
      <c r="D220" s="34"/>
    </row>
    <row r="221" spans="1:4" ht="21">
      <c r="A221" s="32"/>
      <c r="B221" s="33"/>
      <c r="C221" s="32"/>
      <c r="D221" s="34"/>
    </row>
    <row r="222" spans="1:4" ht="21">
      <c r="A222" s="32"/>
      <c r="B222" s="33"/>
      <c r="C222" s="32"/>
      <c r="D222" s="34"/>
    </row>
    <row r="223" spans="1:4" ht="21">
      <c r="A223" s="32"/>
      <c r="B223" s="33"/>
      <c r="C223" s="32"/>
      <c r="D223" s="34"/>
    </row>
    <row r="224" spans="1:4" ht="21">
      <c r="A224" s="32"/>
      <c r="B224" s="33"/>
      <c r="C224" s="32"/>
      <c r="D224" s="34"/>
    </row>
    <row r="225" spans="1:4" ht="21">
      <c r="A225" s="32"/>
      <c r="B225" s="33"/>
      <c r="C225" s="32"/>
      <c r="D225" s="34"/>
    </row>
    <row r="226" spans="1:4" ht="21">
      <c r="A226" s="32"/>
      <c r="B226" s="33"/>
      <c r="C226" s="32"/>
      <c r="D226" s="34"/>
    </row>
    <row r="227" spans="1:4" ht="21">
      <c r="A227" s="32"/>
      <c r="B227" s="33"/>
      <c r="C227" s="32"/>
      <c r="D227" s="34"/>
    </row>
    <row r="228" spans="1:4" ht="21">
      <c r="A228" s="32"/>
      <c r="B228" s="33"/>
      <c r="C228" s="32"/>
      <c r="D228" s="34"/>
    </row>
    <row r="229" spans="1:4" ht="21">
      <c r="A229" s="32"/>
      <c r="B229" s="33"/>
      <c r="C229" s="32"/>
      <c r="D229" s="34"/>
    </row>
    <row r="230" spans="1:4" ht="21">
      <c r="A230" s="32"/>
      <c r="B230" s="33"/>
      <c r="C230" s="32"/>
      <c r="D230" s="34"/>
    </row>
    <row r="231" spans="1:4" ht="21">
      <c r="A231" s="32"/>
      <c r="B231" s="33"/>
      <c r="C231" s="32"/>
      <c r="D231" s="34"/>
    </row>
    <row r="232" spans="1:4" ht="21">
      <c r="A232" s="32"/>
      <c r="B232" s="33"/>
      <c r="C232" s="32"/>
      <c r="D232" s="34"/>
    </row>
    <row r="233" spans="1:4" ht="21">
      <c r="A233" s="32"/>
      <c r="B233" s="33"/>
      <c r="C233" s="32"/>
      <c r="D233" s="34"/>
    </row>
    <row r="234" spans="1:4" ht="21">
      <c r="A234" s="32"/>
      <c r="B234" s="33"/>
      <c r="C234" s="32"/>
      <c r="D234" s="34"/>
    </row>
    <row r="235" spans="1:4" ht="21">
      <c r="A235" s="32"/>
      <c r="B235" s="33"/>
      <c r="C235" s="32"/>
      <c r="D235" s="34"/>
    </row>
    <row r="236" spans="1:4" ht="21">
      <c r="A236" s="32"/>
      <c r="B236" s="33"/>
      <c r="C236" s="32"/>
      <c r="D236" s="34"/>
    </row>
    <row r="237" spans="1:4" ht="21">
      <c r="A237" s="32"/>
      <c r="B237" s="33"/>
      <c r="C237" s="32"/>
      <c r="D237" s="34"/>
    </row>
    <row r="238" spans="1:4" ht="21">
      <c r="A238" s="32"/>
      <c r="B238" s="33"/>
      <c r="C238" s="32"/>
      <c r="D238" s="34"/>
    </row>
    <row r="239" spans="1:4" ht="21">
      <c r="A239" s="32"/>
      <c r="B239" s="33"/>
      <c r="C239" s="32"/>
      <c r="D239" s="34"/>
    </row>
    <row r="240" spans="1:4" ht="21">
      <c r="A240" s="32"/>
      <c r="B240" s="33"/>
      <c r="C240" s="32"/>
      <c r="D240" s="34"/>
    </row>
    <row r="241" spans="1:4" ht="21">
      <c r="A241" s="32"/>
      <c r="B241" s="33"/>
      <c r="C241" s="32"/>
      <c r="D241" s="34"/>
    </row>
    <row r="242" spans="1:4" ht="21">
      <c r="A242" s="32"/>
      <c r="B242" s="33"/>
      <c r="C242" s="32"/>
      <c r="D242" s="34"/>
    </row>
    <row r="243" spans="1:4" ht="21">
      <c r="A243" s="32"/>
      <c r="B243" s="33"/>
      <c r="C243" s="32"/>
      <c r="D243" s="34"/>
    </row>
    <row r="244" spans="1:4" ht="21">
      <c r="A244" s="32"/>
      <c r="B244" s="33"/>
      <c r="C244" s="32"/>
      <c r="D244" s="34"/>
    </row>
    <row r="245" spans="1:4" ht="21">
      <c r="A245" s="32"/>
      <c r="B245" s="33"/>
      <c r="C245" s="32"/>
      <c r="D245" s="34"/>
    </row>
    <row r="246" spans="1:4" ht="21">
      <c r="A246" s="32"/>
      <c r="B246" s="33"/>
      <c r="C246" s="32"/>
      <c r="D246" s="34"/>
    </row>
    <row r="247" spans="1:4" ht="21">
      <c r="A247" s="32"/>
      <c r="B247" s="33"/>
      <c r="C247" s="32"/>
      <c r="D247" s="34"/>
    </row>
    <row r="248" spans="1:4" ht="21">
      <c r="A248" s="32"/>
      <c r="B248" s="33"/>
      <c r="C248" s="32"/>
      <c r="D248" s="34"/>
    </row>
    <row r="249" spans="1:4" ht="21">
      <c r="A249" s="32"/>
      <c r="B249" s="33"/>
      <c r="C249" s="32"/>
      <c r="D249" s="34"/>
    </row>
    <row r="250" spans="1:4" ht="21">
      <c r="A250" s="32"/>
      <c r="B250" s="33"/>
      <c r="C250" s="32"/>
      <c r="D250" s="34"/>
    </row>
    <row r="251" spans="1:4" ht="21">
      <c r="A251" s="32"/>
      <c r="B251" s="33"/>
      <c r="C251" s="32"/>
      <c r="D251" s="34"/>
    </row>
    <row r="252" spans="1:4" ht="21">
      <c r="A252" s="29"/>
      <c r="B252" s="30"/>
      <c r="C252" s="29"/>
      <c r="D252" s="31"/>
    </row>
    <row r="253" spans="1:4" ht="21">
      <c r="A253" s="29"/>
      <c r="B253" s="30"/>
      <c r="C253" s="29"/>
      <c r="D253" s="31"/>
    </row>
    <row r="254" spans="1:4" ht="21">
      <c r="A254" s="29"/>
      <c r="B254" s="30"/>
      <c r="C254" s="29"/>
      <c r="D254" s="31"/>
    </row>
    <row r="255" spans="1:4" ht="21">
      <c r="A255" s="29"/>
      <c r="B255" s="30"/>
      <c r="C255" s="29"/>
      <c r="D255" s="31"/>
    </row>
    <row r="256" spans="1:4" ht="21">
      <c r="A256" s="29"/>
      <c r="B256" s="30"/>
      <c r="C256" s="29"/>
      <c r="D256" s="31"/>
    </row>
    <row r="257" spans="1:4" ht="21">
      <c r="A257" s="29"/>
      <c r="B257" s="30"/>
      <c r="C257" s="29"/>
      <c r="D257" s="31"/>
    </row>
    <row r="258" spans="1:4" ht="21">
      <c r="A258" s="29"/>
      <c r="B258" s="30"/>
      <c r="C258" s="29"/>
      <c r="D258" s="31"/>
    </row>
    <row r="259" spans="1:4" ht="21">
      <c r="A259" s="29"/>
      <c r="B259" s="30"/>
      <c r="C259" s="29"/>
      <c r="D259" s="31"/>
    </row>
    <row r="260" spans="1:4" ht="21">
      <c r="A260" s="29"/>
      <c r="B260" s="30"/>
      <c r="C260" s="29"/>
      <c r="D260" s="31"/>
    </row>
    <row r="261" spans="1:4" ht="21">
      <c r="A261" s="29"/>
      <c r="B261" s="30"/>
      <c r="C261" s="29"/>
      <c r="D261" s="31"/>
    </row>
    <row r="262" spans="1:4" ht="21">
      <c r="A262" s="29"/>
      <c r="B262" s="30"/>
      <c r="C262" s="29"/>
      <c r="D262" s="31"/>
    </row>
    <row r="263" spans="1:4" ht="21">
      <c r="A263" s="29"/>
      <c r="B263" s="30"/>
      <c r="C263" s="29"/>
      <c r="D263" s="31"/>
    </row>
    <row r="264" spans="1:4" ht="21">
      <c r="A264" s="29"/>
      <c r="B264" s="30"/>
      <c r="C264" s="29"/>
      <c r="D264" s="31"/>
    </row>
    <row r="265" spans="1:4" ht="21">
      <c r="A265" s="29"/>
      <c r="B265" s="30"/>
      <c r="C265" s="29"/>
      <c r="D265" s="31"/>
    </row>
    <row r="266" spans="1:4" ht="21">
      <c r="A266" s="29"/>
      <c r="B266" s="30"/>
      <c r="C266" s="29"/>
      <c r="D266" s="31"/>
    </row>
    <row r="267" spans="1:4" ht="21">
      <c r="A267" s="29"/>
      <c r="B267" s="30"/>
      <c r="C267" s="29"/>
      <c r="D267" s="31"/>
    </row>
    <row r="268" spans="1:4" ht="21">
      <c r="A268" s="29"/>
      <c r="B268" s="30"/>
      <c r="C268" s="29"/>
      <c r="D268" s="31"/>
    </row>
    <row r="269" spans="1:4" ht="21">
      <c r="A269" s="29"/>
      <c r="B269" s="30"/>
      <c r="C269" s="29"/>
      <c r="D269" s="31"/>
    </row>
    <row r="270" spans="1:4" ht="21">
      <c r="A270" s="29"/>
      <c r="B270" s="30"/>
      <c r="C270" s="29"/>
      <c r="D270" s="31"/>
    </row>
    <row r="271" spans="1:4" ht="21">
      <c r="A271" s="29"/>
      <c r="B271" s="30"/>
      <c r="C271" s="29"/>
      <c r="D271" s="31"/>
    </row>
    <row r="272" spans="1:4" ht="21">
      <c r="A272" s="29"/>
      <c r="B272" s="30"/>
      <c r="C272" s="29"/>
      <c r="D272" s="31"/>
    </row>
    <row r="273" spans="1:4" ht="21">
      <c r="A273" s="29"/>
      <c r="B273" s="30"/>
      <c r="C273" s="29"/>
      <c r="D273" s="31"/>
    </row>
    <row r="274" spans="1:4" ht="21">
      <c r="A274" s="29"/>
      <c r="B274" s="30"/>
      <c r="C274" s="29"/>
      <c r="D274" s="31"/>
    </row>
    <row r="275" spans="1:4" ht="21">
      <c r="A275" s="29"/>
      <c r="B275" s="30"/>
      <c r="C275" s="29"/>
      <c r="D275" s="31"/>
    </row>
    <row r="276" spans="1:4" ht="21">
      <c r="A276" s="29"/>
      <c r="B276" s="30"/>
      <c r="C276" s="29"/>
      <c r="D276" s="31"/>
    </row>
    <row r="277" spans="1:4" ht="21">
      <c r="A277" s="29"/>
      <c r="B277" s="30"/>
      <c r="C277" s="29"/>
      <c r="D277" s="31"/>
    </row>
    <row r="278" spans="1:4" ht="21">
      <c r="A278" s="29"/>
      <c r="B278" s="30"/>
      <c r="C278" s="29"/>
      <c r="D278" s="31"/>
    </row>
    <row r="279" spans="1:4" ht="21">
      <c r="A279" s="29"/>
      <c r="B279" s="30"/>
      <c r="C279" s="29"/>
      <c r="D279" s="31"/>
    </row>
    <row r="280" spans="1:4" ht="21">
      <c r="A280" s="29"/>
      <c r="B280" s="30"/>
      <c r="C280" s="29"/>
      <c r="D280" s="31"/>
    </row>
    <row r="281" spans="1:4" ht="21">
      <c r="A281" s="29"/>
      <c r="B281" s="30"/>
      <c r="C281" s="29"/>
      <c r="D281" s="31"/>
    </row>
    <row r="282" spans="1:4" ht="21">
      <c r="A282" s="29"/>
      <c r="B282" s="30"/>
      <c r="C282" s="29"/>
      <c r="D282" s="31"/>
    </row>
    <row r="283" spans="1:4" ht="21">
      <c r="A283" s="29"/>
      <c r="B283" s="30"/>
      <c r="C283" s="29"/>
      <c r="D283" s="31"/>
    </row>
    <row r="284" spans="1:4" ht="21">
      <c r="A284" s="29"/>
      <c r="B284" s="30"/>
      <c r="C284" s="29"/>
      <c r="D284" s="31"/>
    </row>
    <row r="285" spans="1:4" ht="21">
      <c r="A285" s="29"/>
      <c r="B285" s="30"/>
      <c r="C285" s="29"/>
      <c r="D285" s="31"/>
    </row>
    <row r="286" spans="1:4" ht="21">
      <c r="A286" s="29"/>
      <c r="B286" s="30"/>
      <c r="C286" s="29"/>
      <c r="D286" s="31"/>
    </row>
    <row r="287" spans="1:4" ht="21">
      <c r="A287" s="29"/>
      <c r="B287" s="30"/>
      <c r="C287" s="29"/>
      <c r="D287" s="31"/>
    </row>
    <row r="288" spans="1:4" ht="21">
      <c r="A288" s="29"/>
      <c r="B288" s="30"/>
      <c r="C288" s="29"/>
      <c r="D288" s="31"/>
    </row>
    <row r="289" spans="1:4" ht="21">
      <c r="A289" s="29"/>
      <c r="B289" s="30"/>
      <c r="C289" s="29"/>
      <c r="D289" s="31"/>
    </row>
    <row r="290" spans="1:4" ht="21">
      <c r="A290" s="29"/>
      <c r="B290" s="30"/>
      <c r="C290" s="29"/>
      <c r="D290" s="31"/>
    </row>
    <row r="291" spans="1:4" ht="21">
      <c r="A291" s="29"/>
      <c r="B291" s="30"/>
      <c r="C291" s="29"/>
      <c r="D291" s="31"/>
    </row>
    <row r="292" spans="1:4" ht="21">
      <c r="A292" s="29"/>
      <c r="B292" s="30"/>
      <c r="C292" s="29"/>
      <c r="D292" s="31"/>
    </row>
    <row r="293" spans="1:4" ht="21">
      <c r="A293" s="29"/>
      <c r="B293" s="30"/>
      <c r="C293" s="29"/>
      <c r="D293" s="31"/>
    </row>
    <row r="294" spans="1:4" ht="21">
      <c r="A294" s="29"/>
      <c r="B294" s="30"/>
      <c r="C294" s="29"/>
      <c r="D294" s="31"/>
    </row>
    <row r="295" spans="1:4" ht="21">
      <c r="A295" s="29"/>
      <c r="B295" s="30"/>
      <c r="C295" s="29"/>
      <c r="D295" s="31"/>
    </row>
    <row r="296" spans="1:4" ht="21">
      <c r="A296" s="29"/>
      <c r="B296" s="30"/>
      <c r="C296" s="29"/>
      <c r="D296" s="31"/>
    </row>
    <row r="297" spans="1:4" ht="21">
      <c r="A297" s="29"/>
      <c r="B297" s="30"/>
      <c r="C297" s="29"/>
      <c r="D297" s="31"/>
    </row>
    <row r="298" spans="1:4" ht="21">
      <c r="A298" s="29"/>
      <c r="B298" s="30"/>
      <c r="C298" s="29"/>
      <c r="D298" s="31"/>
    </row>
    <row r="299" spans="1:4" ht="21">
      <c r="A299" s="29"/>
      <c r="B299" s="30"/>
      <c r="C299" s="29"/>
      <c r="D299" s="31"/>
    </row>
    <row r="300" spans="1:4" ht="21">
      <c r="A300" s="29"/>
      <c r="B300" s="30"/>
      <c r="C300" s="29"/>
      <c r="D300" s="31"/>
    </row>
    <row r="301" spans="1:4" ht="21">
      <c r="A301" s="29"/>
      <c r="B301" s="30"/>
      <c r="C301" s="29"/>
      <c r="D301" s="31"/>
    </row>
    <row r="302" spans="1:4" ht="21">
      <c r="A302" s="29"/>
      <c r="B302" s="30"/>
      <c r="C302" s="29"/>
      <c r="D302" s="31"/>
    </row>
    <row r="303" spans="1:4" ht="21">
      <c r="A303" s="29"/>
      <c r="B303" s="30"/>
      <c r="C303" s="29"/>
      <c r="D303" s="31"/>
    </row>
    <row r="304" spans="1:4" ht="21">
      <c r="A304" s="29"/>
      <c r="B304" s="30"/>
      <c r="C304" s="29"/>
      <c r="D304" s="31"/>
    </row>
    <row r="305" spans="1:4" ht="21">
      <c r="A305" s="29"/>
      <c r="B305" s="30"/>
      <c r="C305" s="29"/>
      <c r="D305" s="31"/>
    </row>
    <row r="306" spans="1:4" ht="21">
      <c r="A306" s="29"/>
      <c r="B306" s="30"/>
      <c r="C306" s="29"/>
      <c r="D306" s="31"/>
    </row>
    <row r="307" spans="1:4" ht="21">
      <c r="A307" s="29"/>
      <c r="B307" s="30"/>
      <c r="C307" s="29"/>
      <c r="D307" s="31"/>
    </row>
    <row r="308" spans="1:4" ht="21">
      <c r="A308" s="29"/>
      <c r="B308" s="30"/>
      <c r="C308" s="29"/>
      <c r="D308" s="31"/>
    </row>
    <row r="309" spans="1:4" ht="21">
      <c r="A309" s="29"/>
      <c r="B309" s="30"/>
      <c r="C309" s="29"/>
      <c r="D309" s="31"/>
    </row>
    <row r="310" spans="1:4" ht="21">
      <c r="A310" s="29"/>
      <c r="B310" s="30"/>
      <c r="C310" s="29"/>
      <c r="D310" s="31"/>
    </row>
    <row r="311" spans="1:4" ht="21">
      <c r="A311" s="29"/>
      <c r="B311" s="30"/>
      <c r="C311" s="29"/>
      <c r="D311" s="31"/>
    </row>
    <row r="312" spans="1:4" ht="21">
      <c r="A312" s="29"/>
      <c r="B312" s="30"/>
      <c r="C312" s="29"/>
      <c r="D312" s="31"/>
    </row>
    <row r="313" spans="1:4" ht="21">
      <c r="A313" s="29"/>
      <c r="B313" s="30"/>
      <c r="C313" s="29"/>
      <c r="D313" s="31"/>
    </row>
    <row r="314" spans="1:4" ht="21">
      <c r="A314" s="29"/>
      <c r="B314" s="30"/>
      <c r="C314" s="29"/>
      <c r="D314" s="31"/>
    </row>
    <row r="315" spans="1:4" ht="21">
      <c r="A315" s="29"/>
      <c r="B315" s="30"/>
      <c r="C315" s="29"/>
      <c r="D315" s="31"/>
    </row>
    <row r="316" spans="1:4" ht="21">
      <c r="A316" s="29"/>
      <c r="B316" s="30"/>
      <c r="C316" s="29"/>
      <c r="D316" s="31"/>
    </row>
    <row r="317" spans="1:4" ht="21">
      <c r="A317" s="29"/>
      <c r="B317" s="30"/>
      <c r="C317" s="29"/>
      <c r="D317" s="31"/>
    </row>
    <row r="318" spans="1:4" ht="21">
      <c r="A318" s="29"/>
      <c r="B318" s="30"/>
      <c r="C318" s="29"/>
      <c r="D318" s="31"/>
    </row>
    <row r="319" spans="1:4" ht="21">
      <c r="A319" s="29"/>
      <c r="B319" s="30"/>
      <c r="C319" s="29"/>
      <c r="D319" s="31"/>
    </row>
    <row r="320" spans="1:4" ht="21">
      <c r="A320" s="29"/>
      <c r="B320" s="30"/>
      <c r="C320" s="29"/>
      <c r="D320" s="31"/>
    </row>
    <row r="321" spans="1:4" ht="21">
      <c r="A321" s="29"/>
      <c r="B321" s="30"/>
      <c r="C321" s="29"/>
      <c r="D321" s="31"/>
    </row>
    <row r="322" spans="1:4" ht="21">
      <c r="A322" s="29"/>
      <c r="B322" s="30"/>
      <c r="C322" s="29"/>
      <c r="D322" s="31"/>
    </row>
    <row r="323" spans="1:4" ht="21">
      <c r="A323" s="29"/>
      <c r="B323" s="30"/>
      <c r="C323" s="29"/>
      <c r="D323" s="31"/>
    </row>
    <row r="324" spans="1:4" ht="21">
      <c r="A324" s="29"/>
      <c r="B324" s="30"/>
      <c r="C324" s="29"/>
      <c r="D324" s="31"/>
    </row>
    <row r="325" spans="1:4" ht="21">
      <c r="A325" s="29"/>
      <c r="B325" s="30"/>
      <c r="C325" s="29"/>
      <c r="D325" s="31"/>
    </row>
    <row r="326" spans="1:4" ht="21">
      <c r="A326" s="29"/>
      <c r="B326" s="30"/>
      <c r="C326" s="29"/>
      <c r="D326" s="31"/>
    </row>
    <row r="327" spans="1:4" ht="21">
      <c r="A327" s="29"/>
      <c r="B327" s="30"/>
      <c r="C327" s="29"/>
      <c r="D327" s="31"/>
    </row>
    <row r="328" spans="1:4" ht="21">
      <c r="A328" s="29"/>
      <c r="B328" s="30"/>
      <c r="C328" s="29"/>
      <c r="D328" s="31"/>
    </row>
    <row r="329" spans="1:4" ht="21">
      <c r="A329" s="29"/>
      <c r="B329" s="30"/>
      <c r="C329" s="29"/>
      <c r="D329" s="31"/>
    </row>
    <row r="330" spans="1:4" ht="21">
      <c r="A330" s="29"/>
      <c r="B330" s="30"/>
      <c r="C330" s="29"/>
      <c r="D330" s="31"/>
    </row>
    <row r="331" spans="1:4" ht="21">
      <c r="A331" s="29"/>
      <c r="B331" s="30"/>
      <c r="C331" s="29"/>
      <c r="D331" s="31"/>
    </row>
    <row r="332" spans="1:4" ht="21">
      <c r="A332" s="29"/>
      <c r="B332" s="30"/>
      <c r="C332" s="29"/>
      <c r="D332" s="31"/>
    </row>
    <row r="333" spans="1:4" ht="21">
      <c r="A333" s="29"/>
      <c r="B333" s="30"/>
      <c r="C333" s="29"/>
      <c r="D333" s="31"/>
    </row>
    <row r="334" spans="1:4" ht="21">
      <c r="A334" s="29"/>
      <c r="B334" s="30"/>
      <c r="C334" s="29"/>
      <c r="D334" s="31"/>
    </row>
    <row r="335" spans="1:4" ht="21">
      <c r="A335" s="29"/>
      <c r="B335" s="30"/>
      <c r="C335" s="29"/>
      <c r="D335" s="31"/>
    </row>
    <row r="336" spans="1:4" ht="21">
      <c r="A336" s="29"/>
      <c r="B336" s="30"/>
      <c r="C336" s="29"/>
      <c r="D336" s="31"/>
    </row>
    <row r="337" spans="1:4" ht="21">
      <c r="A337" s="29"/>
      <c r="B337" s="30"/>
      <c r="C337" s="29"/>
      <c r="D337" s="31"/>
    </row>
    <row r="338" spans="1:4" ht="21">
      <c r="A338" s="29"/>
      <c r="B338" s="30"/>
      <c r="C338" s="29"/>
      <c r="D338" s="31"/>
    </row>
    <row r="339" spans="1:4" ht="21">
      <c r="A339" s="29"/>
      <c r="B339" s="30"/>
      <c r="C339" s="29"/>
      <c r="D339" s="31"/>
    </row>
    <row r="340" spans="1:4" ht="21">
      <c r="A340" s="29"/>
      <c r="B340" s="30"/>
      <c r="C340" s="29"/>
      <c r="D340" s="31"/>
    </row>
    <row r="341" spans="1:4" ht="21">
      <c r="A341" s="29"/>
      <c r="B341" s="30"/>
      <c r="C341" s="29"/>
      <c r="D341" s="31"/>
    </row>
    <row r="342" spans="1:4" ht="21">
      <c r="A342" s="29"/>
      <c r="B342" s="30"/>
      <c r="C342" s="29"/>
      <c r="D342" s="31"/>
    </row>
    <row r="343" spans="1:4" ht="21">
      <c r="A343" s="29"/>
      <c r="B343" s="30"/>
      <c r="C343" s="29"/>
      <c r="D343" s="31"/>
    </row>
    <row r="344" spans="1:4" ht="21">
      <c r="A344" s="29"/>
      <c r="B344" s="30"/>
      <c r="C344" s="29"/>
      <c r="D344" s="31"/>
    </row>
    <row r="345" spans="1:4" ht="21">
      <c r="A345" s="29"/>
      <c r="B345" s="30"/>
      <c r="C345" s="29"/>
      <c r="D345" s="31"/>
    </row>
    <row r="346" spans="1:4" ht="21">
      <c r="A346" s="29"/>
      <c r="B346" s="30"/>
      <c r="C346" s="29"/>
      <c r="D346" s="31"/>
    </row>
    <row r="347" spans="1:4" ht="21">
      <c r="A347" s="29"/>
      <c r="B347" s="30"/>
      <c r="C347" s="29"/>
      <c r="D347" s="31"/>
    </row>
    <row r="348" spans="1:4" ht="21">
      <c r="A348" s="29"/>
      <c r="B348" s="30"/>
      <c r="C348" s="29"/>
      <c r="D348" s="31"/>
    </row>
    <row r="349" spans="1:4" ht="21">
      <c r="A349" s="29"/>
      <c r="B349" s="30"/>
      <c r="C349" s="29"/>
      <c r="D349" s="31"/>
    </row>
    <row r="350" spans="1:4" ht="21">
      <c r="A350" s="29"/>
      <c r="B350" s="30"/>
      <c r="C350" s="29"/>
      <c r="D350" s="31"/>
    </row>
  </sheetData>
  <phoneticPr fontId="2" type="noConversion"/>
  <conditionalFormatting sqref="A1:D12 A18:D25 A13:B17 D13:D17 A31:D36 A26:B30 D26:D30 A42:D400 A37:B41 D37:D41">
    <cfRule type="expression" dxfId="10" priority="15">
      <formula>AND($C1&lt;&gt;"",MOD(ROW($C1),2)=1)</formula>
    </cfRule>
    <cfRule type="expression" dxfId="9" priority="16">
      <formula>AND($C1&lt;&gt;"",MOD(ROW($C1),2)=0)</formula>
    </cfRule>
  </conditionalFormatting>
  <conditionalFormatting sqref="C13:C17">
    <cfRule type="expression" dxfId="8" priority="13">
      <formula>AND($A13&lt;&gt;"",MOD(ROW($A13),2)=1)</formula>
    </cfRule>
    <cfRule type="expression" dxfId="7" priority="14">
      <formula>AND($A13&lt;&gt;"",MOD(ROW($A13),2)=0)</formula>
    </cfRule>
  </conditionalFormatting>
  <conditionalFormatting sqref="C26:C30">
    <cfRule type="expression" dxfId="6" priority="11">
      <formula>AND($A26&lt;&gt;"",MOD(ROW($A26),2)=1)</formula>
    </cfRule>
    <cfRule type="expression" dxfId="5" priority="12">
      <formula>AND($A26&lt;&gt;"",MOD(ROW($A26),2)=0)</formula>
    </cfRule>
  </conditionalFormatting>
  <conditionalFormatting sqref="C37:C41">
    <cfRule type="expression" dxfId="4" priority="9">
      <formula>AND($A37&lt;&gt;"",MOD(ROW($A37),2)=1)</formula>
    </cfRule>
    <cfRule type="expression" dxfId="3" priority="10">
      <formula>AND($A37&lt;&gt;"",MOD(ROW($A37),2)=0)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7B3B-00FC-4416-9B51-6846681B5994}">
  <sheetPr>
    <tabColor rgb="FFCFAFE7"/>
  </sheetPr>
  <dimension ref="A1:U38"/>
  <sheetViews>
    <sheetView tabSelected="1" zoomScale="85" zoomScaleNormal="85" workbookViewId="0">
      <selection activeCell="O20" sqref="O20"/>
    </sheetView>
  </sheetViews>
  <sheetFormatPr defaultColWidth="8.875" defaultRowHeight="15"/>
  <cols>
    <col min="1" max="1" width="3.875" style="46" bestFit="1" customWidth="1"/>
    <col min="2" max="2" width="10.25" style="46" customWidth="1"/>
    <col min="3" max="3" width="11.75" style="49" customWidth="1"/>
    <col min="4" max="4" width="11.125" style="49" customWidth="1"/>
    <col min="5" max="5" width="11.75" style="49" customWidth="1"/>
    <col min="6" max="7" width="10.25" style="49" customWidth="1"/>
    <col min="8" max="8" width="12.375" style="49" customWidth="1"/>
    <col min="9" max="9" width="17.625" style="49" customWidth="1"/>
    <col min="10" max="10" width="6.875" style="49" customWidth="1"/>
    <col min="11" max="11" width="12.5" style="49" customWidth="1"/>
    <col min="12" max="12" width="14.375" style="49" customWidth="1"/>
    <col min="13" max="18" width="8.875" style="49"/>
    <col min="19" max="19" width="8.875" style="49" customWidth="1"/>
    <col min="20" max="257" width="8.875" style="49"/>
    <col min="258" max="258" width="3.875" style="49" bestFit="1" customWidth="1"/>
    <col min="259" max="259" width="9.125" style="49" customWidth="1"/>
    <col min="260" max="260" width="11.75" style="49" customWidth="1"/>
    <col min="261" max="261" width="11.125" style="49" customWidth="1"/>
    <col min="262" max="262" width="11.75" style="49" customWidth="1"/>
    <col min="263" max="263" width="12.625" style="49" customWidth="1"/>
    <col min="264" max="264" width="11" style="49" customWidth="1"/>
    <col min="265" max="265" width="11.875" style="49" customWidth="1"/>
    <col min="266" max="266" width="17.125" style="49" bestFit="1" customWidth="1"/>
    <col min="267" max="267" width="10.5" style="49" customWidth="1"/>
    <col min="268" max="268" width="14.375" style="49" customWidth="1"/>
    <col min="269" max="513" width="8.875" style="49"/>
    <col min="514" max="514" width="3.875" style="49" bestFit="1" customWidth="1"/>
    <col min="515" max="515" width="9.125" style="49" customWidth="1"/>
    <col min="516" max="516" width="11.75" style="49" customWidth="1"/>
    <col min="517" max="517" width="11.125" style="49" customWidth="1"/>
    <col min="518" max="518" width="11.75" style="49" customWidth="1"/>
    <col min="519" max="519" width="12.625" style="49" customWidth="1"/>
    <col min="520" max="520" width="11" style="49" customWidth="1"/>
    <col min="521" max="521" width="11.875" style="49" customWidth="1"/>
    <col min="522" max="522" width="17.125" style="49" bestFit="1" customWidth="1"/>
    <col min="523" max="523" width="10.5" style="49" customWidth="1"/>
    <col min="524" max="524" width="14.375" style="49" customWidth="1"/>
    <col min="525" max="769" width="8.875" style="49"/>
    <col min="770" max="770" width="3.875" style="49" bestFit="1" customWidth="1"/>
    <col min="771" max="771" width="9.125" style="49" customWidth="1"/>
    <col min="772" max="772" width="11.75" style="49" customWidth="1"/>
    <col min="773" max="773" width="11.125" style="49" customWidth="1"/>
    <col min="774" max="774" width="11.75" style="49" customWidth="1"/>
    <col min="775" max="775" width="12.625" style="49" customWidth="1"/>
    <col min="776" max="776" width="11" style="49" customWidth="1"/>
    <col min="777" max="777" width="11.875" style="49" customWidth="1"/>
    <col min="778" max="778" width="17.125" style="49" bestFit="1" customWidth="1"/>
    <col min="779" max="779" width="10.5" style="49" customWidth="1"/>
    <col min="780" max="780" width="14.375" style="49" customWidth="1"/>
    <col min="781" max="1025" width="8.875" style="49"/>
    <col min="1026" max="1026" width="3.875" style="49" bestFit="1" customWidth="1"/>
    <col min="1027" max="1027" width="9.125" style="49" customWidth="1"/>
    <col min="1028" max="1028" width="11.75" style="49" customWidth="1"/>
    <col min="1029" max="1029" width="11.125" style="49" customWidth="1"/>
    <col min="1030" max="1030" width="11.75" style="49" customWidth="1"/>
    <col min="1031" max="1031" width="12.625" style="49" customWidth="1"/>
    <col min="1032" max="1032" width="11" style="49" customWidth="1"/>
    <col min="1033" max="1033" width="11.875" style="49" customWidth="1"/>
    <col min="1034" max="1034" width="17.125" style="49" bestFit="1" customWidth="1"/>
    <col min="1035" max="1035" width="10.5" style="49" customWidth="1"/>
    <col min="1036" max="1036" width="14.375" style="49" customWidth="1"/>
    <col min="1037" max="1281" width="8.875" style="49"/>
    <col min="1282" max="1282" width="3.875" style="49" bestFit="1" customWidth="1"/>
    <col min="1283" max="1283" width="9.125" style="49" customWidth="1"/>
    <col min="1284" max="1284" width="11.75" style="49" customWidth="1"/>
    <col min="1285" max="1285" width="11.125" style="49" customWidth="1"/>
    <col min="1286" max="1286" width="11.75" style="49" customWidth="1"/>
    <col min="1287" max="1287" width="12.625" style="49" customWidth="1"/>
    <col min="1288" max="1288" width="11" style="49" customWidth="1"/>
    <col min="1289" max="1289" width="11.875" style="49" customWidth="1"/>
    <col min="1290" max="1290" width="17.125" style="49" bestFit="1" customWidth="1"/>
    <col min="1291" max="1291" width="10.5" style="49" customWidth="1"/>
    <col min="1292" max="1292" width="14.375" style="49" customWidth="1"/>
    <col min="1293" max="1537" width="8.875" style="49"/>
    <col min="1538" max="1538" width="3.875" style="49" bestFit="1" customWidth="1"/>
    <col min="1539" max="1539" width="9.125" style="49" customWidth="1"/>
    <col min="1540" max="1540" width="11.75" style="49" customWidth="1"/>
    <col min="1541" max="1541" width="11.125" style="49" customWidth="1"/>
    <col min="1542" max="1542" width="11.75" style="49" customWidth="1"/>
    <col min="1543" max="1543" width="12.625" style="49" customWidth="1"/>
    <col min="1544" max="1544" width="11" style="49" customWidth="1"/>
    <col min="1545" max="1545" width="11.875" style="49" customWidth="1"/>
    <col min="1546" max="1546" width="17.125" style="49" bestFit="1" customWidth="1"/>
    <col min="1547" max="1547" width="10.5" style="49" customWidth="1"/>
    <col min="1548" max="1548" width="14.375" style="49" customWidth="1"/>
    <col min="1549" max="1793" width="8.875" style="49"/>
    <col min="1794" max="1794" width="3.875" style="49" bestFit="1" customWidth="1"/>
    <col min="1795" max="1795" width="9.125" style="49" customWidth="1"/>
    <col min="1796" max="1796" width="11.75" style="49" customWidth="1"/>
    <col min="1797" max="1797" width="11.125" style="49" customWidth="1"/>
    <col min="1798" max="1798" width="11.75" style="49" customWidth="1"/>
    <col min="1799" max="1799" width="12.625" style="49" customWidth="1"/>
    <col min="1800" max="1800" width="11" style="49" customWidth="1"/>
    <col min="1801" max="1801" width="11.875" style="49" customWidth="1"/>
    <col min="1802" max="1802" width="17.125" style="49" bestFit="1" customWidth="1"/>
    <col min="1803" max="1803" width="10.5" style="49" customWidth="1"/>
    <col min="1804" max="1804" width="14.375" style="49" customWidth="1"/>
    <col min="1805" max="2049" width="8.875" style="49"/>
    <col min="2050" max="2050" width="3.875" style="49" bestFit="1" customWidth="1"/>
    <col min="2051" max="2051" width="9.125" style="49" customWidth="1"/>
    <col min="2052" max="2052" width="11.75" style="49" customWidth="1"/>
    <col min="2053" max="2053" width="11.125" style="49" customWidth="1"/>
    <col min="2054" max="2054" width="11.75" style="49" customWidth="1"/>
    <col min="2055" max="2055" width="12.625" style="49" customWidth="1"/>
    <col min="2056" max="2056" width="11" style="49" customWidth="1"/>
    <col min="2057" max="2057" width="11.875" style="49" customWidth="1"/>
    <col min="2058" max="2058" width="17.125" style="49" bestFit="1" customWidth="1"/>
    <col min="2059" max="2059" width="10.5" style="49" customWidth="1"/>
    <col min="2060" max="2060" width="14.375" style="49" customWidth="1"/>
    <col min="2061" max="2305" width="8.875" style="49"/>
    <col min="2306" max="2306" width="3.875" style="49" bestFit="1" customWidth="1"/>
    <col min="2307" max="2307" width="9.125" style="49" customWidth="1"/>
    <col min="2308" max="2308" width="11.75" style="49" customWidth="1"/>
    <col min="2309" max="2309" width="11.125" style="49" customWidth="1"/>
    <col min="2310" max="2310" width="11.75" style="49" customWidth="1"/>
    <col min="2311" max="2311" width="12.625" style="49" customWidth="1"/>
    <col min="2312" max="2312" width="11" style="49" customWidth="1"/>
    <col min="2313" max="2313" width="11.875" style="49" customWidth="1"/>
    <col min="2314" max="2314" width="17.125" style="49" bestFit="1" customWidth="1"/>
    <col min="2315" max="2315" width="10.5" style="49" customWidth="1"/>
    <col min="2316" max="2316" width="14.375" style="49" customWidth="1"/>
    <col min="2317" max="2561" width="8.875" style="49"/>
    <col min="2562" max="2562" width="3.875" style="49" bestFit="1" customWidth="1"/>
    <col min="2563" max="2563" width="9.125" style="49" customWidth="1"/>
    <col min="2564" max="2564" width="11.75" style="49" customWidth="1"/>
    <col min="2565" max="2565" width="11.125" style="49" customWidth="1"/>
    <col min="2566" max="2566" width="11.75" style="49" customWidth="1"/>
    <col min="2567" max="2567" width="12.625" style="49" customWidth="1"/>
    <col min="2568" max="2568" width="11" style="49" customWidth="1"/>
    <col min="2569" max="2569" width="11.875" style="49" customWidth="1"/>
    <col min="2570" max="2570" width="17.125" style="49" bestFit="1" customWidth="1"/>
    <col min="2571" max="2571" width="10.5" style="49" customWidth="1"/>
    <col min="2572" max="2572" width="14.375" style="49" customWidth="1"/>
    <col min="2573" max="2817" width="8.875" style="49"/>
    <col min="2818" max="2818" width="3.875" style="49" bestFit="1" customWidth="1"/>
    <col min="2819" max="2819" width="9.125" style="49" customWidth="1"/>
    <col min="2820" max="2820" width="11.75" style="49" customWidth="1"/>
    <col min="2821" max="2821" width="11.125" style="49" customWidth="1"/>
    <col min="2822" max="2822" width="11.75" style="49" customWidth="1"/>
    <col min="2823" max="2823" width="12.625" style="49" customWidth="1"/>
    <col min="2824" max="2824" width="11" style="49" customWidth="1"/>
    <col min="2825" max="2825" width="11.875" style="49" customWidth="1"/>
    <col min="2826" max="2826" width="17.125" style="49" bestFit="1" customWidth="1"/>
    <col min="2827" max="2827" width="10.5" style="49" customWidth="1"/>
    <col min="2828" max="2828" width="14.375" style="49" customWidth="1"/>
    <col min="2829" max="3073" width="8.875" style="49"/>
    <col min="3074" max="3074" width="3.875" style="49" bestFit="1" customWidth="1"/>
    <col min="3075" max="3075" width="9.125" style="49" customWidth="1"/>
    <col min="3076" max="3076" width="11.75" style="49" customWidth="1"/>
    <col min="3077" max="3077" width="11.125" style="49" customWidth="1"/>
    <col min="3078" max="3078" width="11.75" style="49" customWidth="1"/>
    <col min="3079" max="3079" width="12.625" style="49" customWidth="1"/>
    <col min="3080" max="3080" width="11" style="49" customWidth="1"/>
    <col min="3081" max="3081" width="11.875" style="49" customWidth="1"/>
    <col min="3082" max="3082" width="17.125" style="49" bestFit="1" customWidth="1"/>
    <col min="3083" max="3083" width="10.5" style="49" customWidth="1"/>
    <col min="3084" max="3084" width="14.375" style="49" customWidth="1"/>
    <col min="3085" max="3329" width="8.875" style="49"/>
    <col min="3330" max="3330" width="3.875" style="49" bestFit="1" customWidth="1"/>
    <col min="3331" max="3331" width="9.125" style="49" customWidth="1"/>
    <col min="3332" max="3332" width="11.75" style="49" customWidth="1"/>
    <col min="3333" max="3333" width="11.125" style="49" customWidth="1"/>
    <col min="3334" max="3334" width="11.75" style="49" customWidth="1"/>
    <col min="3335" max="3335" width="12.625" style="49" customWidth="1"/>
    <col min="3336" max="3336" width="11" style="49" customWidth="1"/>
    <col min="3337" max="3337" width="11.875" style="49" customWidth="1"/>
    <col min="3338" max="3338" width="17.125" style="49" bestFit="1" customWidth="1"/>
    <col min="3339" max="3339" width="10.5" style="49" customWidth="1"/>
    <col min="3340" max="3340" width="14.375" style="49" customWidth="1"/>
    <col min="3341" max="3585" width="8.875" style="49"/>
    <col min="3586" max="3586" width="3.875" style="49" bestFit="1" customWidth="1"/>
    <col min="3587" max="3587" width="9.125" style="49" customWidth="1"/>
    <col min="3588" max="3588" width="11.75" style="49" customWidth="1"/>
    <col min="3589" max="3589" width="11.125" style="49" customWidth="1"/>
    <col min="3590" max="3590" width="11.75" style="49" customWidth="1"/>
    <col min="3591" max="3591" width="12.625" style="49" customWidth="1"/>
    <col min="3592" max="3592" width="11" style="49" customWidth="1"/>
    <col min="3593" max="3593" width="11.875" style="49" customWidth="1"/>
    <col min="3594" max="3594" width="17.125" style="49" bestFit="1" customWidth="1"/>
    <col min="3595" max="3595" width="10.5" style="49" customWidth="1"/>
    <col min="3596" max="3596" width="14.375" style="49" customWidth="1"/>
    <col min="3597" max="3841" width="8.875" style="49"/>
    <col min="3842" max="3842" width="3.875" style="49" bestFit="1" customWidth="1"/>
    <col min="3843" max="3843" width="9.125" style="49" customWidth="1"/>
    <col min="3844" max="3844" width="11.75" style="49" customWidth="1"/>
    <col min="3845" max="3845" width="11.125" style="49" customWidth="1"/>
    <col min="3846" max="3846" width="11.75" style="49" customWidth="1"/>
    <col min="3847" max="3847" width="12.625" style="49" customWidth="1"/>
    <col min="3848" max="3848" width="11" style="49" customWidth="1"/>
    <col min="3849" max="3849" width="11.875" style="49" customWidth="1"/>
    <col min="3850" max="3850" width="17.125" style="49" bestFit="1" customWidth="1"/>
    <col min="3851" max="3851" width="10.5" style="49" customWidth="1"/>
    <col min="3852" max="3852" width="14.375" style="49" customWidth="1"/>
    <col min="3853" max="4097" width="8.875" style="49"/>
    <col min="4098" max="4098" width="3.875" style="49" bestFit="1" customWidth="1"/>
    <col min="4099" max="4099" width="9.125" style="49" customWidth="1"/>
    <col min="4100" max="4100" width="11.75" style="49" customWidth="1"/>
    <col min="4101" max="4101" width="11.125" style="49" customWidth="1"/>
    <col min="4102" max="4102" width="11.75" style="49" customWidth="1"/>
    <col min="4103" max="4103" width="12.625" style="49" customWidth="1"/>
    <col min="4104" max="4104" width="11" style="49" customWidth="1"/>
    <col min="4105" max="4105" width="11.875" style="49" customWidth="1"/>
    <col min="4106" max="4106" width="17.125" style="49" bestFit="1" customWidth="1"/>
    <col min="4107" max="4107" width="10.5" style="49" customWidth="1"/>
    <col min="4108" max="4108" width="14.375" style="49" customWidth="1"/>
    <col min="4109" max="4353" width="8.875" style="49"/>
    <col min="4354" max="4354" width="3.875" style="49" bestFit="1" customWidth="1"/>
    <col min="4355" max="4355" width="9.125" style="49" customWidth="1"/>
    <col min="4356" max="4356" width="11.75" style="49" customWidth="1"/>
    <col min="4357" max="4357" width="11.125" style="49" customWidth="1"/>
    <col min="4358" max="4358" width="11.75" style="49" customWidth="1"/>
    <col min="4359" max="4359" width="12.625" style="49" customWidth="1"/>
    <col min="4360" max="4360" width="11" style="49" customWidth="1"/>
    <col min="4361" max="4361" width="11.875" style="49" customWidth="1"/>
    <col min="4362" max="4362" width="17.125" style="49" bestFit="1" customWidth="1"/>
    <col min="4363" max="4363" width="10.5" style="49" customWidth="1"/>
    <col min="4364" max="4364" width="14.375" style="49" customWidth="1"/>
    <col min="4365" max="4609" width="8.875" style="49"/>
    <col min="4610" max="4610" width="3.875" style="49" bestFit="1" customWidth="1"/>
    <col min="4611" max="4611" width="9.125" style="49" customWidth="1"/>
    <col min="4612" max="4612" width="11.75" style="49" customWidth="1"/>
    <col min="4613" max="4613" width="11.125" style="49" customWidth="1"/>
    <col min="4614" max="4614" width="11.75" style="49" customWidth="1"/>
    <col min="4615" max="4615" width="12.625" style="49" customWidth="1"/>
    <col min="4616" max="4616" width="11" style="49" customWidth="1"/>
    <col min="4617" max="4617" width="11.875" style="49" customWidth="1"/>
    <col min="4618" max="4618" width="17.125" style="49" bestFit="1" customWidth="1"/>
    <col min="4619" max="4619" width="10.5" style="49" customWidth="1"/>
    <col min="4620" max="4620" width="14.375" style="49" customWidth="1"/>
    <col min="4621" max="4865" width="8.875" style="49"/>
    <col min="4866" max="4866" width="3.875" style="49" bestFit="1" customWidth="1"/>
    <col min="4867" max="4867" width="9.125" style="49" customWidth="1"/>
    <col min="4868" max="4868" width="11.75" style="49" customWidth="1"/>
    <col min="4869" max="4869" width="11.125" style="49" customWidth="1"/>
    <col min="4870" max="4870" width="11.75" style="49" customWidth="1"/>
    <col min="4871" max="4871" width="12.625" style="49" customWidth="1"/>
    <col min="4872" max="4872" width="11" style="49" customWidth="1"/>
    <col min="4873" max="4873" width="11.875" style="49" customWidth="1"/>
    <col min="4874" max="4874" width="17.125" style="49" bestFit="1" customWidth="1"/>
    <col min="4875" max="4875" width="10.5" style="49" customWidth="1"/>
    <col min="4876" max="4876" width="14.375" style="49" customWidth="1"/>
    <col min="4877" max="5121" width="8.875" style="49"/>
    <col min="5122" max="5122" width="3.875" style="49" bestFit="1" customWidth="1"/>
    <col min="5123" max="5123" width="9.125" style="49" customWidth="1"/>
    <col min="5124" max="5124" width="11.75" style="49" customWidth="1"/>
    <col min="5125" max="5125" width="11.125" style="49" customWidth="1"/>
    <col min="5126" max="5126" width="11.75" style="49" customWidth="1"/>
    <col min="5127" max="5127" width="12.625" style="49" customWidth="1"/>
    <col min="5128" max="5128" width="11" style="49" customWidth="1"/>
    <col min="5129" max="5129" width="11.875" style="49" customWidth="1"/>
    <col min="5130" max="5130" width="17.125" style="49" bestFit="1" customWidth="1"/>
    <col min="5131" max="5131" width="10.5" style="49" customWidth="1"/>
    <col min="5132" max="5132" width="14.375" style="49" customWidth="1"/>
    <col min="5133" max="5377" width="8.875" style="49"/>
    <col min="5378" max="5378" width="3.875" style="49" bestFit="1" customWidth="1"/>
    <col min="5379" max="5379" width="9.125" style="49" customWidth="1"/>
    <col min="5380" max="5380" width="11.75" style="49" customWidth="1"/>
    <col min="5381" max="5381" width="11.125" style="49" customWidth="1"/>
    <col min="5382" max="5382" width="11.75" style="49" customWidth="1"/>
    <col min="5383" max="5383" width="12.625" style="49" customWidth="1"/>
    <col min="5384" max="5384" width="11" style="49" customWidth="1"/>
    <col min="5385" max="5385" width="11.875" style="49" customWidth="1"/>
    <col min="5386" max="5386" width="17.125" style="49" bestFit="1" customWidth="1"/>
    <col min="5387" max="5387" width="10.5" style="49" customWidth="1"/>
    <col min="5388" max="5388" width="14.375" style="49" customWidth="1"/>
    <col min="5389" max="5633" width="8.875" style="49"/>
    <col min="5634" max="5634" width="3.875" style="49" bestFit="1" customWidth="1"/>
    <col min="5635" max="5635" width="9.125" style="49" customWidth="1"/>
    <col min="5636" max="5636" width="11.75" style="49" customWidth="1"/>
    <col min="5637" max="5637" width="11.125" style="49" customWidth="1"/>
    <col min="5638" max="5638" width="11.75" style="49" customWidth="1"/>
    <col min="5639" max="5639" width="12.625" style="49" customWidth="1"/>
    <col min="5640" max="5640" width="11" style="49" customWidth="1"/>
    <col min="5641" max="5641" width="11.875" style="49" customWidth="1"/>
    <col min="5642" max="5642" width="17.125" style="49" bestFit="1" customWidth="1"/>
    <col min="5643" max="5643" width="10.5" style="49" customWidth="1"/>
    <col min="5644" max="5644" width="14.375" style="49" customWidth="1"/>
    <col min="5645" max="5889" width="8.875" style="49"/>
    <col min="5890" max="5890" width="3.875" style="49" bestFit="1" customWidth="1"/>
    <col min="5891" max="5891" width="9.125" style="49" customWidth="1"/>
    <col min="5892" max="5892" width="11.75" style="49" customWidth="1"/>
    <col min="5893" max="5893" width="11.125" style="49" customWidth="1"/>
    <col min="5894" max="5894" width="11.75" style="49" customWidth="1"/>
    <col min="5895" max="5895" width="12.625" style="49" customWidth="1"/>
    <col min="5896" max="5896" width="11" style="49" customWidth="1"/>
    <col min="5897" max="5897" width="11.875" style="49" customWidth="1"/>
    <col min="5898" max="5898" width="17.125" style="49" bestFit="1" customWidth="1"/>
    <col min="5899" max="5899" width="10.5" style="49" customWidth="1"/>
    <col min="5900" max="5900" width="14.375" style="49" customWidth="1"/>
    <col min="5901" max="6145" width="8.875" style="49"/>
    <col min="6146" max="6146" width="3.875" style="49" bestFit="1" customWidth="1"/>
    <col min="6147" max="6147" width="9.125" style="49" customWidth="1"/>
    <col min="6148" max="6148" width="11.75" style="49" customWidth="1"/>
    <col min="6149" max="6149" width="11.125" style="49" customWidth="1"/>
    <col min="6150" max="6150" width="11.75" style="49" customWidth="1"/>
    <col min="6151" max="6151" width="12.625" style="49" customWidth="1"/>
    <col min="6152" max="6152" width="11" style="49" customWidth="1"/>
    <col min="6153" max="6153" width="11.875" style="49" customWidth="1"/>
    <col min="6154" max="6154" width="17.125" style="49" bestFit="1" customWidth="1"/>
    <col min="6155" max="6155" width="10.5" style="49" customWidth="1"/>
    <col min="6156" max="6156" width="14.375" style="49" customWidth="1"/>
    <col min="6157" max="6401" width="8.875" style="49"/>
    <col min="6402" max="6402" width="3.875" style="49" bestFit="1" customWidth="1"/>
    <col min="6403" max="6403" width="9.125" style="49" customWidth="1"/>
    <col min="6404" max="6404" width="11.75" style="49" customWidth="1"/>
    <col min="6405" max="6405" width="11.125" style="49" customWidth="1"/>
    <col min="6406" max="6406" width="11.75" style="49" customWidth="1"/>
    <col min="6407" max="6407" width="12.625" style="49" customWidth="1"/>
    <col min="6408" max="6408" width="11" style="49" customWidth="1"/>
    <col min="6409" max="6409" width="11.875" style="49" customWidth="1"/>
    <col min="6410" max="6410" width="17.125" style="49" bestFit="1" customWidth="1"/>
    <col min="6411" max="6411" width="10.5" style="49" customWidth="1"/>
    <col min="6412" max="6412" width="14.375" style="49" customWidth="1"/>
    <col min="6413" max="6657" width="8.875" style="49"/>
    <col min="6658" max="6658" width="3.875" style="49" bestFit="1" customWidth="1"/>
    <col min="6659" max="6659" width="9.125" style="49" customWidth="1"/>
    <col min="6660" max="6660" width="11.75" style="49" customWidth="1"/>
    <col min="6661" max="6661" width="11.125" style="49" customWidth="1"/>
    <col min="6662" max="6662" width="11.75" style="49" customWidth="1"/>
    <col min="6663" max="6663" width="12.625" style="49" customWidth="1"/>
    <col min="6664" max="6664" width="11" style="49" customWidth="1"/>
    <col min="6665" max="6665" width="11.875" style="49" customWidth="1"/>
    <col min="6666" max="6666" width="17.125" style="49" bestFit="1" customWidth="1"/>
    <col min="6667" max="6667" width="10.5" style="49" customWidth="1"/>
    <col min="6668" max="6668" width="14.375" style="49" customWidth="1"/>
    <col min="6669" max="6913" width="8.875" style="49"/>
    <col min="6914" max="6914" width="3.875" style="49" bestFit="1" customWidth="1"/>
    <col min="6915" max="6915" width="9.125" style="49" customWidth="1"/>
    <col min="6916" max="6916" width="11.75" style="49" customWidth="1"/>
    <col min="6917" max="6917" width="11.125" style="49" customWidth="1"/>
    <col min="6918" max="6918" width="11.75" style="49" customWidth="1"/>
    <col min="6919" max="6919" width="12.625" style="49" customWidth="1"/>
    <col min="6920" max="6920" width="11" style="49" customWidth="1"/>
    <col min="6921" max="6921" width="11.875" style="49" customWidth="1"/>
    <col min="6922" max="6922" width="17.125" style="49" bestFit="1" customWidth="1"/>
    <col min="6923" max="6923" width="10.5" style="49" customWidth="1"/>
    <col min="6924" max="6924" width="14.375" style="49" customWidth="1"/>
    <col min="6925" max="7169" width="8.875" style="49"/>
    <col min="7170" max="7170" width="3.875" style="49" bestFit="1" customWidth="1"/>
    <col min="7171" max="7171" width="9.125" style="49" customWidth="1"/>
    <col min="7172" max="7172" width="11.75" style="49" customWidth="1"/>
    <col min="7173" max="7173" width="11.125" style="49" customWidth="1"/>
    <col min="7174" max="7174" width="11.75" style="49" customWidth="1"/>
    <col min="7175" max="7175" width="12.625" style="49" customWidth="1"/>
    <col min="7176" max="7176" width="11" style="49" customWidth="1"/>
    <col min="7177" max="7177" width="11.875" style="49" customWidth="1"/>
    <col min="7178" max="7178" width="17.125" style="49" bestFit="1" customWidth="1"/>
    <col min="7179" max="7179" width="10.5" style="49" customWidth="1"/>
    <col min="7180" max="7180" width="14.375" style="49" customWidth="1"/>
    <col min="7181" max="7425" width="8.875" style="49"/>
    <col min="7426" max="7426" width="3.875" style="49" bestFit="1" customWidth="1"/>
    <col min="7427" max="7427" width="9.125" style="49" customWidth="1"/>
    <col min="7428" max="7428" width="11.75" style="49" customWidth="1"/>
    <col min="7429" max="7429" width="11.125" style="49" customWidth="1"/>
    <col min="7430" max="7430" width="11.75" style="49" customWidth="1"/>
    <col min="7431" max="7431" width="12.625" style="49" customWidth="1"/>
    <col min="7432" max="7432" width="11" style="49" customWidth="1"/>
    <col min="7433" max="7433" width="11.875" style="49" customWidth="1"/>
    <col min="7434" max="7434" width="17.125" style="49" bestFit="1" customWidth="1"/>
    <col min="7435" max="7435" width="10.5" style="49" customWidth="1"/>
    <col min="7436" max="7436" width="14.375" style="49" customWidth="1"/>
    <col min="7437" max="7681" width="8.875" style="49"/>
    <col min="7682" max="7682" width="3.875" style="49" bestFit="1" customWidth="1"/>
    <col min="7683" max="7683" width="9.125" style="49" customWidth="1"/>
    <col min="7684" max="7684" width="11.75" style="49" customWidth="1"/>
    <col min="7685" max="7685" width="11.125" style="49" customWidth="1"/>
    <col min="7686" max="7686" width="11.75" style="49" customWidth="1"/>
    <col min="7687" max="7687" width="12.625" style="49" customWidth="1"/>
    <col min="7688" max="7688" width="11" style="49" customWidth="1"/>
    <col min="7689" max="7689" width="11.875" style="49" customWidth="1"/>
    <col min="7690" max="7690" width="17.125" style="49" bestFit="1" customWidth="1"/>
    <col min="7691" max="7691" width="10.5" style="49" customWidth="1"/>
    <col min="7692" max="7692" width="14.375" style="49" customWidth="1"/>
    <col min="7693" max="7937" width="8.875" style="49"/>
    <col min="7938" max="7938" width="3.875" style="49" bestFit="1" customWidth="1"/>
    <col min="7939" max="7939" width="9.125" style="49" customWidth="1"/>
    <col min="7940" max="7940" width="11.75" style="49" customWidth="1"/>
    <col min="7941" max="7941" width="11.125" style="49" customWidth="1"/>
    <col min="7942" max="7942" width="11.75" style="49" customWidth="1"/>
    <col min="7943" max="7943" width="12.625" style="49" customWidth="1"/>
    <col min="7944" max="7944" width="11" style="49" customWidth="1"/>
    <col min="7945" max="7945" width="11.875" style="49" customWidth="1"/>
    <col min="7946" max="7946" width="17.125" style="49" bestFit="1" customWidth="1"/>
    <col min="7947" max="7947" width="10.5" style="49" customWidth="1"/>
    <col min="7948" max="7948" width="14.375" style="49" customWidth="1"/>
    <col min="7949" max="8193" width="8.875" style="49"/>
    <col min="8194" max="8194" width="3.875" style="49" bestFit="1" customWidth="1"/>
    <col min="8195" max="8195" width="9.125" style="49" customWidth="1"/>
    <col min="8196" max="8196" width="11.75" style="49" customWidth="1"/>
    <col min="8197" max="8197" width="11.125" style="49" customWidth="1"/>
    <col min="8198" max="8198" width="11.75" style="49" customWidth="1"/>
    <col min="8199" max="8199" width="12.625" style="49" customWidth="1"/>
    <col min="8200" max="8200" width="11" style="49" customWidth="1"/>
    <col min="8201" max="8201" width="11.875" style="49" customWidth="1"/>
    <col min="8202" max="8202" width="17.125" style="49" bestFit="1" customWidth="1"/>
    <col min="8203" max="8203" width="10.5" style="49" customWidth="1"/>
    <col min="8204" max="8204" width="14.375" style="49" customWidth="1"/>
    <col min="8205" max="8449" width="8.875" style="49"/>
    <col min="8450" max="8450" width="3.875" style="49" bestFit="1" customWidth="1"/>
    <col min="8451" max="8451" width="9.125" style="49" customWidth="1"/>
    <col min="8452" max="8452" width="11.75" style="49" customWidth="1"/>
    <col min="8453" max="8453" width="11.125" style="49" customWidth="1"/>
    <col min="8454" max="8454" width="11.75" style="49" customWidth="1"/>
    <col min="8455" max="8455" width="12.625" style="49" customWidth="1"/>
    <col min="8456" max="8456" width="11" style="49" customWidth="1"/>
    <col min="8457" max="8457" width="11.875" style="49" customWidth="1"/>
    <col min="8458" max="8458" width="17.125" style="49" bestFit="1" customWidth="1"/>
    <col min="8459" max="8459" width="10.5" style="49" customWidth="1"/>
    <col min="8460" max="8460" width="14.375" style="49" customWidth="1"/>
    <col min="8461" max="8705" width="8.875" style="49"/>
    <col min="8706" max="8706" width="3.875" style="49" bestFit="1" customWidth="1"/>
    <col min="8707" max="8707" width="9.125" style="49" customWidth="1"/>
    <col min="8708" max="8708" width="11.75" style="49" customWidth="1"/>
    <col min="8709" max="8709" width="11.125" style="49" customWidth="1"/>
    <col min="8710" max="8710" width="11.75" style="49" customWidth="1"/>
    <col min="8711" max="8711" width="12.625" style="49" customWidth="1"/>
    <col min="8712" max="8712" width="11" style="49" customWidth="1"/>
    <col min="8713" max="8713" width="11.875" style="49" customWidth="1"/>
    <col min="8714" max="8714" width="17.125" style="49" bestFit="1" customWidth="1"/>
    <col min="8715" max="8715" width="10.5" style="49" customWidth="1"/>
    <col min="8716" max="8716" width="14.375" style="49" customWidth="1"/>
    <col min="8717" max="8961" width="8.875" style="49"/>
    <col min="8962" max="8962" width="3.875" style="49" bestFit="1" customWidth="1"/>
    <col min="8963" max="8963" width="9.125" style="49" customWidth="1"/>
    <col min="8964" max="8964" width="11.75" style="49" customWidth="1"/>
    <col min="8965" max="8965" width="11.125" style="49" customWidth="1"/>
    <col min="8966" max="8966" width="11.75" style="49" customWidth="1"/>
    <col min="8967" max="8967" width="12.625" style="49" customWidth="1"/>
    <col min="8968" max="8968" width="11" style="49" customWidth="1"/>
    <col min="8969" max="8969" width="11.875" style="49" customWidth="1"/>
    <col min="8970" max="8970" width="17.125" style="49" bestFit="1" customWidth="1"/>
    <col min="8971" max="8971" width="10.5" style="49" customWidth="1"/>
    <col min="8972" max="8972" width="14.375" style="49" customWidth="1"/>
    <col min="8973" max="9217" width="8.875" style="49"/>
    <col min="9218" max="9218" width="3.875" style="49" bestFit="1" customWidth="1"/>
    <col min="9219" max="9219" width="9.125" style="49" customWidth="1"/>
    <col min="9220" max="9220" width="11.75" style="49" customWidth="1"/>
    <col min="9221" max="9221" width="11.125" style="49" customWidth="1"/>
    <col min="9222" max="9222" width="11.75" style="49" customWidth="1"/>
    <col min="9223" max="9223" width="12.625" style="49" customWidth="1"/>
    <col min="9224" max="9224" width="11" style="49" customWidth="1"/>
    <col min="9225" max="9225" width="11.875" style="49" customWidth="1"/>
    <col min="9226" max="9226" width="17.125" style="49" bestFit="1" customWidth="1"/>
    <col min="9227" max="9227" width="10.5" style="49" customWidth="1"/>
    <col min="9228" max="9228" width="14.375" style="49" customWidth="1"/>
    <col min="9229" max="9473" width="8.875" style="49"/>
    <col min="9474" max="9474" width="3.875" style="49" bestFit="1" customWidth="1"/>
    <col min="9475" max="9475" width="9.125" style="49" customWidth="1"/>
    <col min="9476" max="9476" width="11.75" style="49" customWidth="1"/>
    <col min="9477" max="9477" width="11.125" style="49" customWidth="1"/>
    <col min="9478" max="9478" width="11.75" style="49" customWidth="1"/>
    <col min="9479" max="9479" width="12.625" style="49" customWidth="1"/>
    <col min="9480" max="9480" width="11" style="49" customWidth="1"/>
    <col min="9481" max="9481" width="11.875" style="49" customWidth="1"/>
    <col min="9482" max="9482" width="17.125" style="49" bestFit="1" customWidth="1"/>
    <col min="9483" max="9483" width="10.5" style="49" customWidth="1"/>
    <col min="9484" max="9484" width="14.375" style="49" customWidth="1"/>
    <col min="9485" max="9729" width="8.875" style="49"/>
    <col min="9730" max="9730" width="3.875" style="49" bestFit="1" customWidth="1"/>
    <col min="9731" max="9731" width="9.125" style="49" customWidth="1"/>
    <col min="9732" max="9732" width="11.75" style="49" customWidth="1"/>
    <col min="9733" max="9733" width="11.125" style="49" customWidth="1"/>
    <col min="9734" max="9734" width="11.75" style="49" customWidth="1"/>
    <col min="9735" max="9735" width="12.625" style="49" customWidth="1"/>
    <col min="9736" max="9736" width="11" style="49" customWidth="1"/>
    <col min="9737" max="9737" width="11.875" style="49" customWidth="1"/>
    <col min="9738" max="9738" width="17.125" style="49" bestFit="1" customWidth="1"/>
    <col min="9739" max="9739" width="10.5" style="49" customWidth="1"/>
    <col min="9740" max="9740" width="14.375" style="49" customWidth="1"/>
    <col min="9741" max="9985" width="8.875" style="49"/>
    <col min="9986" max="9986" width="3.875" style="49" bestFit="1" customWidth="1"/>
    <col min="9987" max="9987" width="9.125" style="49" customWidth="1"/>
    <col min="9988" max="9988" width="11.75" style="49" customWidth="1"/>
    <col min="9989" max="9989" width="11.125" style="49" customWidth="1"/>
    <col min="9990" max="9990" width="11.75" style="49" customWidth="1"/>
    <col min="9991" max="9991" width="12.625" style="49" customWidth="1"/>
    <col min="9992" max="9992" width="11" style="49" customWidth="1"/>
    <col min="9993" max="9993" width="11.875" style="49" customWidth="1"/>
    <col min="9994" max="9994" width="17.125" style="49" bestFit="1" customWidth="1"/>
    <col min="9995" max="9995" width="10.5" style="49" customWidth="1"/>
    <col min="9996" max="9996" width="14.375" style="49" customWidth="1"/>
    <col min="9997" max="10241" width="8.875" style="49"/>
    <col min="10242" max="10242" width="3.875" style="49" bestFit="1" customWidth="1"/>
    <col min="10243" max="10243" width="9.125" style="49" customWidth="1"/>
    <col min="10244" max="10244" width="11.75" style="49" customWidth="1"/>
    <col min="10245" max="10245" width="11.125" style="49" customWidth="1"/>
    <col min="10246" max="10246" width="11.75" style="49" customWidth="1"/>
    <col min="10247" max="10247" width="12.625" style="49" customWidth="1"/>
    <col min="10248" max="10248" width="11" style="49" customWidth="1"/>
    <col min="10249" max="10249" width="11.875" style="49" customWidth="1"/>
    <col min="10250" max="10250" width="17.125" style="49" bestFit="1" customWidth="1"/>
    <col min="10251" max="10251" width="10.5" style="49" customWidth="1"/>
    <col min="10252" max="10252" width="14.375" style="49" customWidth="1"/>
    <col min="10253" max="10497" width="8.875" style="49"/>
    <col min="10498" max="10498" width="3.875" style="49" bestFit="1" customWidth="1"/>
    <col min="10499" max="10499" width="9.125" style="49" customWidth="1"/>
    <col min="10500" max="10500" width="11.75" style="49" customWidth="1"/>
    <col min="10501" max="10501" width="11.125" style="49" customWidth="1"/>
    <col min="10502" max="10502" width="11.75" style="49" customWidth="1"/>
    <col min="10503" max="10503" width="12.625" style="49" customWidth="1"/>
    <col min="10504" max="10504" width="11" style="49" customWidth="1"/>
    <col min="10505" max="10505" width="11.875" style="49" customWidth="1"/>
    <col min="10506" max="10506" width="17.125" style="49" bestFit="1" customWidth="1"/>
    <col min="10507" max="10507" width="10.5" style="49" customWidth="1"/>
    <col min="10508" max="10508" width="14.375" style="49" customWidth="1"/>
    <col min="10509" max="10753" width="8.875" style="49"/>
    <col min="10754" max="10754" width="3.875" style="49" bestFit="1" customWidth="1"/>
    <col min="10755" max="10755" width="9.125" style="49" customWidth="1"/>
    <col min="10756" max="10756" width="11.75" style="49" customWidth="1"/>
    <col min="10757" max="10757" width="11.125" style="49" customWidth="1"/>
    <col min="10758" max="10758" width="11.75" style="49" customWidth="1"/>
    <col min="10759" max="10759" width="12.625" style="49" customWidth="1"/>
    <col min="10760" max="10760" width="11" style="49" customWidth="1"/>
    <col min="10761" max="10761" width="11.875" style="49" customWidth="1"/>
    <col min="10762" max="10762" width="17.125" style="49" bestFit="1" customWidth="1"/>
    <col min="10763" max="10763" width="10.5" style="49" customWidth="1"/>
    <col min="10764" max="10764" width="14.375" style="49" customWidth="1"/>
    <col min="10765" max="11009" width="8.875" style="49"/>
    <col min="11010" max="11010" width="3.875" style="49" bestFit="1" customWidth="1"/>
    <col min="11011" max="11011" width="9.125" style="49" customWidth="1"/>
    <col min="11012" max="11012" width="11.75" style="49" customWidth="1"/>
    <col min="11013" max="11013" width="11.125" style="49" customWidth="1"/>
    <col min="11014" max="11014" width="11.75" style="49" customWidth="1"/>
    <col min="11015" max="11015" width="12.625" style="49" customWidth="1"/>
    <col min="11016" max="11016" width="11" style="49" customWidth="1"/>
    <col min="11017" max="11017" width="11.875" style="49" customWidth="1"/>
    <col min="11018" max="11018" width="17.125" style="49" bestFit="1" customWidth="1"/>
    <col min="11019" max="11019" width="10.5" style="49" customWidth="1"/>
    <col min="11020" max="11020" width="14.375" style="49" customWidth="1"/>
    <col min="11021" max="11265" width="8.875" style="49"/>
    <col min="11266" max="11266" width="3.875" style="49" bestFit="1" customWidth="1"/>
    <col min="11267" max="11267" width="9.125" style="49" customWidth="1"/>
    <col min="11268" max="11268" width="11.75" style="49" customWidth="1"/>
    <col min="11269" max="11269" width="11.125" style="49" customWidth="1"/>
    <col min="11270" max="11270" width="11.75" style="49" customWidth="1"/>
    <col min="11271" max="11271" width="12.625" style="49" customWidth="1"/>
    <col min="11272" max="11272" width="11" style="49" customWidth="1"/>
    <col min="11273" max="11273" width="11.875" style="49" customWidth="1"/>
    <col min="11274" max="11274" width="17.125" style="49" bestFit="1" customWidth="1"/>
    <col min="11275" max="11275" width="10.5" style="49" customWidth="1"/>
    <col min="11276" max="11276" width="14.375" style="49" customWidth="1"/>
    <col min="11277" max="11521" width="8.875" style="49"/>
    <col min="11522" max="11522" width="3.875" style="49" bestFit="1" customWidth="1"/>
    <col min="11523" max="11523" width="9.125" style="49" customWidth="1"/>
    <col min="11524" max="11524" width="11.75" style="49" customWidth="1"/>
    <col min="11525" max="11525" width="11.125" style="49" customWidth="1"/>
    <col min="11526" max="11526" width="11.75" style="49" customWidth="1"/>
    <col min="11527" max="11527" width="12.625" style="49" customWidth="1"/>
    <col min="11528" max="11528" width="11" style="49" customWidth="1"/>
    <col min="11529" max="11529" width="11.875" style="49" customWidth="1"/>
    <col min="11530" max="11530" width="17.125" style="49" bestFit="1" customWidth="1"/>
    <col min="11531" max="11531" width="10.5" style="49" customWidth="1"/>
    <col min="11532" max="11532" width="14.375" style="49" customWidth="1"/>
    <col min="11533" max="11777" width="8.875" style="49"/>
    <col min="11778" max="11778" width="3.875" style="49" bestFit="1" customWidth="1"/>
    <col min="11779" max="11779" width="9.125" style="49" customWidth="1"/>
    <col min="11780" max="11780" width="11.75" style="49" customWidth="1"/>
    <col min="11781" max="11781" width="11.125" style="49" customWidth="1"/>
    <col min="11782" max="11782" width="11.75" style="49" customWidth="1"/>
    <col min="11783" max="11783" width="12.625" style="49" customWidth="1"/>
    <col min="11784" max="11784" width="11" style="49" customWidth="1"/>
    <col min="11785" max="11785" width="11.875" style="49" customWidth="1"/>
    <col min="11786" max="11786" width="17.125" style="49" bestFit="1" customWidth="1"/>
    <col min="11787" max="11787" width="10.5" style="49" customWidth="1"/>
    <col min="11788" max="11788" width="14.375" style="49" customWidth="1"/>
    <col min="11789" max="12033" width="8.875" style="49"/>
    <col min="12034" max="12034" width="3.875" style="49" bestFit="1" customWidth="1"/>
    <col min="12035" max="12035" width="9.125" style="49" customWidth="1"/>
    <col min="12036" max="12036" width="11.75" style="49" customWidth="1"/>
    <col min="12037" max="12037" width="11.125" style="49" customWidth="1"/>
    <col min="12038" max="12038" width="11.75" style="49" customWidth="1"/>
    <col min="12039" max="12039" width="12.625" style="49" customWidth="1"/>
    <col min="12040" max="12040" width="11" style="49" customWidth="1"/>
    <col min="12041" max="12041" width="11.875" style="49" customWidth="1"/>
    <col min="12042" max="12042" width="17.125" style="49" bestFit="1" customWidth="1"/>
    <col min="12043" max="12043" width="10.5" style="49" customWidth="1"/>
    <col min="12044" max="12044" width="14.375" style="49" customWidth="1"/>
    <col min="12045" max="12289" width="8.875" style="49"/>
    <col min="12290" max="12290" width="3.875" style="49" bestFit="1" customWidth="1"/>
    <col min="12291" max="12291" width="9.125" style="49" customWidth="1"/>
    <col min="12292" max="12292" width="11.75" style="49" customWidth="1"/>
    <col min="12293" max="12293" width="11.125" style="49" customWidth="1"/>
    <col min="12294" max="12294" width="11.75" style="49" customWidth="1"/>
    <col min="12295" max="12295" width="12.625" style="49" customWidth="1"/>
    <col min="12296" max="12296" width="11" style="49" customWidth="1"/>
    <col min="12297" max="12297" width="11.875" style="49" customWidth="1"/>
    <col min="12298" max="12298" width="17.125" style="49" bestFit="1" customWidth="1"/>
    <col min="12299" max="12299" width="10.5" style="49" customWidth="1"/>
    <col min="12300" max="12300" width="14.375" style="49" customWidth="1"/>
    <col min="12301" max="12545" width="8.875" style="49"/>
    <col min="12546" max="12546" width="3.875" style="49" bestFit="1" customWidth="1"/>
    <col min="12547" max="12547" width="9.125" style="49" customWidth="1"/>
    <col min="12548" max="12548" width="11.75" style="49" customWidth="1"/>
    <col min="12549" max="12549" width="11.125" style="49" customWidth="1"/>
    <col min="12550" max="12550" width="11.75" style="49" customWidth="1"/>
    <col min="12551" max="12551" width="12.625" style="49" customWidth="1"/>
    <col min="12552" max="12552" width="11" style="49" customWidth="1"/>
    <col min="12553" max="12553" width="11.875" style="49" customWidth="1"/>
    <col min="12554" max="12554" width="17.125" style="49" bestFit="1" customWidth="1"/>
    <col min="12555" max="12555" width="10.5" style="49" customWidth="1"/>
    <col min="12556" max="12556" width="14.375" style="49" customWidth="1"/>
    <col min="12557" max="12801" width="8.875" style="49"/>
    <col min="12802" max="12802" width="3.875" style="49" bestFit="1" customWidth="1"/>
    <col min="12803" max="12803" width="9.125" style="49" customWidth="1"/>
    <col min="12804" max="12804" width="11.75" style="49" customWidth="1"/>
    <col min="12805" max="12805" width="11.125" style="49" customWidth="1"/>
    <col min="12806" max="12806" width="11.75" style="49" customWidth="1"/>
    <col min="12807" max="12807" width="12.625" style="49" customWidth="1"/>
    <col min="12808" max="12808" width="11" style="49" customWidth="1"/>
    <col min="12809" max="12809" width="11.875" style="49" customWidth="1"/>
    <col min="12810" max="12810" width="17.125" style="49" bestFit="1" customWidth="1"/>
    <col min="12811" max="12811" width="10.5" style="49" customWidth="1"/>
    <col min="12812" max="12812" width="14.375" style="49" customWidth="1"/>
    <col min="12813" max="13057" width="8.875" style="49"/>
    <col min="13058" max="13058" width="3.875" style="49" bestFit="1" customWidth="1"/>
    <col min="13059" max="13059" width="9.125" style="49" customWidth="1"/>
    <col min="13060" max="13060" width="11.75" style="49" customWidth="1"/>
    <col min="13061" max="13061" width="11.125" style="49" customWidth="1"/>
    <col min="13062" max="13062" width="11.75" style="49" customWidth="1"/>
    <col min="13063" max="13063" width="12.625" style="49" customWidth="1"/>
    <col min="13064" max="13064" width="11" style="49" customWidth="1"/>
    <col min="13065" max="13065" width="11.875" style="49" customWidth="1"/>
    <col min="13066" max="13066" width="17.125" style="49" bestFit="1" customWidth="1"/>
    <col min="13067" max="13067" width="10.5" style="49" customWidth="1"/>
    <col min="13068" max="13068" width="14.375" style="49" customWidth="1"/>
    <col min="13069" max="13313" width="8.875" style="49"/>
    <col min="13314" max="13314" width="3.875" style="49" bestFit="1" customWidth="1"/>
    <col min="13315" max="13315" width="9.125" style="49" customWidth="1"/>
    <col min="13316" max="13316" width="11.75" style="49" customWidth="1"/>
    <col min="13317" max="13317" width="11.125" style="49" customWidth="1"/>
    <col min="13318" max="13318" width="11.75" style="49" customWidth="1"/>
    <col min="13319" max="13319" width="12.625" style="49" customWidth="1"/>
    <col min="13320" max="13320" width="11" style="49" customWidth="1"/>
    <col min="13321" max="13321" width="11.875" style="49" customWidth="1"/>
    <col min="13322" max="13322" width="17.125" style="49" bestFit="1" customWidth="1"/>
    <col min="13323" max="13323" width="10.5" style="49" customWidth="1"/>
    <col min="13324" max="13324" width="14.375" style="49" customWidth="1"/>
    <col min="13325" max="13569" width="8.875" style="49"/>
    <col min="13570" max="13570" width="3.875" style="49" bestFit="1" customWidth="1"/>
    <col min="13571" max="13571" width="9.125" style="49" customWidth="1"/>
    <col min="13572" max="13572" width="11.75" style="49" customWidth="1"/>
    <col min="13573" max="13573" width="11.125" style="49" customWidth="1"/>
    <col min="13574" max="13574" width="11.75" style="49" customWidth="1"/>
    <col min="13575" max="13575" width="12.625" style="49" customWidth="1"/>
    <col min="13576" max="13576" width="11" style="49" customWidth="1"/>
    <col min="13577" max="13577" width="11.875" style="49" customWidth="1"/>
    <col min="13578" max="13578" width="17.125" style="49" bestFit="1" customWidth="1"/>
    <col min="13579" max="13579" width="10.5" style="49" customWidth="1"/>
    <col min="13580" max="13580" width="14.375" style="49" customWidth="1"/>
    <col min="13581" max="13825" width="8.875" style="49"/>
    <col min="13826" max="13826" width="3.875" style="49" bestFit="1" customWidth="1"/>
    <col min="13827" max="13827" width="9.125" style="49" customWidth="1"/>
    <col min="13828" max="13828" width="11.75" style="49" customWidth="1"/>
    <col min="13829" max="13829" width="11.125" style="49" customWidth="1"/>
    <col min="13830" max="13830" width="11.75" style="49" customWidth="1"/>
    <col min="13831" max="13831" width="12.625" style="49" customWidth="1"/>
    <col min="13832" max="13832" width="11" style="49" customWidth="1"/>
    <col min="13833" max="13833" width="11.875" style="49" customWidth="1"/>
    <col min="13834" max="13834" width="17.125" style="49" bestFit="1" customWidth="1"/>
    <col min="13835" max="13835" width="10.5" style="49" customWidth="1"/>
    <col min="13836" max="13836" width="14.375" style="49" customWidth="1"/>
    <col min="13837" max="14081" width="8.875" style="49"/>
    <col min="14082" max="14082" width="3.875" style="49" bestFit="1" customWidth="1"/>
    <col min="14083" max="14083" width="9.125" style="49" customWidth="1"/>
    <col min="14084" max="14084" width="11.75" style="49" customWidth="1"/>
    <col min="14085" max="14085" width="11.125" style="49" customWidth="1"/>
    <col min="14086" max="14086" width="11.75" style="49" customWidth="1"/>
    <col min="14087" max="14087" width="12.625" style="49" customWidth="1"/>
    <col min="14088" max="14088" width="11" style="49" customWidth="1"/>
    <col min="14089" max="14089" width="11.875" style="49" customWidth="1"/>
    <col min="14090" max="14090" width="17.125" style="49" bestFit="1" customWidth="1"/>
    <col min="14091" max="14091" width="10.5" style="49" customWidth="1"/>
    <col min="14092" max="14092" width="14.375" style="49" customWidth="1"/>
    <col min="14093" max="14337" width="8.875" style="49"/>
    <col min="14338" max="14338" width="3.875" style="49" bestFit="1" customWidth="1"/>
    <col min="14339" max="14339" width="9.125" style="49" customWidth="1"/>
    <col min="14340" max="14340" width="11.75" style="49" customWidth="1"/>
    <col min="14341" max="14341" width="11.125" style="49" customWidth="1"/>
    <col min="14342" max="14342" width="11.75" style="49" customWidth="1"/>
    <col min="14343" max="14343" width="12.625" style="49" customWidth="1"/>
    <col min="14344" max="14344" width="11" style="49" customWidth="1"/>
    <col min="14345" max="14345" width="11.875" style="49" customWidth="1"/>
    <col min="14346" max="14346" width="17.125" style="49" bestFit="1" customWidth="1"/>
    <col min="14347" max="14347" width="10.5" style="49" customWidth="1"/>
    <col min="14348" max="14348" width="14.375" style="49" customWidth="1"/>
    <col min="14349" max="14593" width="8.875" style="49"/>
    <col min="14594" max="14594" width="3.875" style="49" bestFit="1" customWidth="1"/>
    <col min="14595" max="14595" width="9.125" style="49" customWidth="1"/>
    <col min="14596" max="14596" width="11.75" style="49" customWidth="1"/>
    <col min="14597" max="14597" width="11.125" style="49" customWidth="1"/>
    <col min="14598" max="14598" width="11.75" style="49" customWidth="1"/>
    <col min="14599" max="14599" width="12.625" style="49" customWidth="1"/>
    <col min="14600" max="14600" width="11" style="49" customWidth="1"/>
    <col min="14601" max="14601" width="11.875" style="49" customWidth="1"/>
    <col min="14602" max="14602" width="17.125" style="49" bestFit="1" customWidth="1"/>
    <col min="14603" max="14603" width="10.5" style="49" customWidth="1"/>
    <col min="14604" max="14604" width="14.375" style="49" customWidth="1"/>
    <col min="14605" max="14849" width="8.875" style="49"/>
    <col min="14850" max="14850" width="3.875" style="49" bestFit="1" customWidth="1"/>
    <col min="14851" max="14851" width="9.125" style="49" customWidth="1"/>
    <col min="14852" max="14852" width="11.75" style="49" customWidth="1"/>
    <col min="14853" max="14853" width="11.125" style="49" customWidth="1"/>
    <col min="14854" max="14854" width="11.75" style="49" customWidth="1"/>
    <col min="14855" max="14855" width="12.625" style="49" customWidth="1"/>
    <col min="14856" max="14856" width="11" style="49" customWidth="1"/>
    <col min="14857" max="14857" width="11.875" style="49" customWidth="1"/>
    <col min="14858" max="14858" width="17.125" style="49" bestFit="1" customWidth="1"/>
    <col min="14859" max="14859" width="10.5" style="49" customWidth="1"/>
    <col min="14860" max="14860" width="14.375" style="49" customWidth="1"/>
    <col min="14861" max="15105" width="8.875" style="49"/>
    <col min="15106" max="15106" width="3.875" style="49" bestFit="1" customWidth="1"/>
    <col min="15107" max="15107" width="9.125" style="49" customWidth="1"/>
    <col min="15108" max="15108" width="11.75" style="49" customWidth="1"/>
    <col min="15109" max="15109" width="11.125" style="49" customWidth="1"/>
    <col min="15110" max="15110" width="11.75" style="49" customWidth="1"/>
    <col min="15111" max="15111" width="12.625" style="49" customWidth="1"/>
    <col min="15112" max="15112" width="11" style="49" customWidth="1"/>
    <col min="15113" max="15113" width="11.875" style="49" customWidth="1"/>
    <col min="15114" max="15114" width="17.125" style="49" bestFit="1" customWidth="1"/>
    <col min="15115" max="15115" width="10.5" style="49" customWidth="1"/>
    <col min="15116" max="15116" width="14.375" style="49" customWidth="1"/>
    <col min="15117" max="15361" width="8.875" style="49"/>
    <col min="15362" max="15362" width="3.875" style="49" bestFit="1" customWidth="1"/>
    <col min="15363" max="15363" width="9.125" style="49" customWidth="1"/>
    <col min="15364" max="15364" width="11.75" style="49" customWidth="1"/>
    <col min="15365" max="15365" width="11.125" style="49" customWidth="1"/>
    <col min="15366" max="15366" width="11.75" style="49" customWidth="1"/>
    <col min="15367" max="15367" width="12.625" style="49" customWidth="1"/>
    <col min="15368" max="15368" width="11" style="49" customWidth="1"/>
    <col min="15369" max="15369" width="11.875" style="49" customWidth="1"/>
    <col min="15370" max="15370" width="17.125" style="49" bestFit="1" customWidth="1"/>
    <col min="15371" max="15371" width="10.5" style="49" customWidth="1"/>
    <col min="15372" max="15372" width="14.375" style="49" customWidth="1"/>
    <col min="15373" max="15617" width="8.875" style="49"/>
    <col min="15618" max="15618" width="3.875" style="49" bestFit="1" customWidth="1"/>
    <col min="15619" max="15619" width="9.125" style="49" customWidth="1"/>
    <col min="15620" max="15620" width="11.75" style="49" customWidth="1"/>
    <col min="15621" max="15621" width="11.125" style="49" customWidth="1"/>
    <col min="15622" max="15622" width="11.75" style="49" customWidth="1"/>
    <col min="15623" max="15623" width="12.625" style="49" customWidth="1"/>
    <col min="15624" max="15624" width="11" style="49" customWidth="1"/>
    <col min="15625" max="15625" width="11.875" style="49" customWidth="1"/>
    <col min="15626" max="15626" width="17.125" style="49" bestFit="1" customWidth="1"/>
    <col min="15627" max="15627" width="10.5" style="49" customWidth="1"/>
    <col min="15628" max="15628" width="14.375" style="49" customWidth="1"/>
    <col min="15629" max="15873" width="8.875" style="49"/>
    <col min="15874" max="15874" width="3.875" style="49" bestFit="1" customWidth="1"/>
    <col min="15875" max="15875" width="9.125" style="49" customWidth="1"/>
    <col min="15876" max="15876" width="11.75" style="49" customWidth="1"/>
    <col min="15877" max="15877" width="11.125" style="49" customWidth="1"/>
    <col min="15878" max="15878" width="11.75" style="49" customWidth="1"/>
    <col min="15879" max="15879" width="12.625" style="49" customWidth="1"/>
    <col min="15880" max="15880" width="11" style="49" customWidth="1"/>
    <col min="15881" max="15881" width="11.875" style="49" customWidth="1"/>
    <col min="15882" max="15882" width="17.125" style="49" bestFit="1" customWidth="1"/>
    <col min="15883" max="15883" width="10.5" style="49" customWidth="1"/>
    <col min="15884" max="15884" width="14.375" style="49" customWidth="1"/>
    <col min="15885" max="16129" width="8.875" style="49"/>
    <col min="16130" max="16130" width="3.875" style="49" bestFit="1" customWidth="1"/>
    <col min="16131" max="16131" width="9.125" style="49" customWidth="1"/>
    <col min="16132" max="16132" width="11.75" style="49" customWidth="1"/>
    <col min="16133" max="16133" width="11.125" style="49" customWidth="1"/>
    <col min="16134" max="16134" width="11.75" style="49" customWidth="1"/>
    <col min="16135" max="16135" width="12.625" style="49" customWidth="1"/>
    <col min="16136" max="16136" width="11" style="49" customWidth="1"/>
    <col min="16137" max="16137" width="11.875" style="49" customWidth="1"/>
    <col min="16138" max="16138" width="17.125" style="49" bestFit="1" customWidth="1"/>
    <col min="16139" max="16139" width="10.5" style="49" customWidth="1"/>
    <col min="16140" max="16140" width="14.375" style="49" customWidth="1"/>
    <col min="16141" max="16384" width="8.875" style="49"/>
  </cols>
  <sheetData>
    <row r="1" spans="1:21" ht="22.5" customHeight="1" thickBot="1">
      <c r="B1" s="75" t="s">
        <v>732</v>
      </c>
      <c r="C1" s="129" t="s">
        <v>754</v>
      </c>
      <c r="D1" s="129"/>
      <c r="E1" s="75" t="s">
        <v>815</v>
      </c>
      <c r="F1" s="102" t="str">
        <f>IF($C$1="","",INDEX('3_員工參數'!$A$2:$D$31,MATCH($C$1,'3_員工參數'!$B$2:$B$31,0),1))</f>
        <v>0087</v>
      </c>
      <c r="G1" s="130" t="s">
        <v>733</v>
      </c>
      <c r="H1" s="78" t="s">
        <v>734</v>
      </c>
      <c r="I1" s="79">
        <v>160</v>
      </c>
      <c r="J1" s="127" t="s">
        <v>735</v>
      </c>
      <c r="K1" s="128"/>
      <c r="L1" s="80">
        <v>192</v>
      </c>
    </row>
    <row r="2" spans="1:21" ht="22.5" customHeight="1" thickTop="1" thickBot="1">
      <c r="B2" s="76" t="s">
        <v>814</v>
      </c>
      <c r="C2" s="137">
        <f ca="1">TODAY()</f>
        <v>44571</v>
      </c>
      <c r="D2" s="129"/>
      <c r="G2" s="131"/>
      <c r="H2" s="47" t="s">
        <v>736</v>
      </c>
      <c r="I2" s="48">
        <v>225</v>
      </c>
      <c r="J2" s="48"/>
      <c r="K2" s="47"/>
      <c r="L2" s="81"/>
    </row>
    <row r="3" spans="1:21" ht="24.75" customHeight="1" thickTop="1" thickBot="1">
      <c r="B3" s="76" t="s">
        <v>816</v>
      </c>
      <c r="C3" s="50">
        <v>2021</v>
      </c>
      <c r="D3" s="51">
        <v>9</v>
      </c>
      <c r="E3" s="52"/>
      <c r="G3" s="82" t="s">
        <v>737</v>
      </c>
      <c r="H3" s="83">
        <v>2.0833333333333332E-2</v>
      </c>
      <c r="I3" s="84" t="s">
        <v>738</v>
      </c>
      <c r="J3" s="84"/>
      <c r="K3" s="85"/>
      <c r="L3" s="86"/>
    </row>
    <row r="4" spans="1:21" ht="21.75" customHeight="1" thickBot="1">
      <c r="C4" s="53"/>
      <c r="D4" s="53"/>
      <c r="E4" s="52"/>
      <c r="G4" s="135" t="s">
        <v>817</v>
      </c>
      <c r="H4" s="136"/>
      <c r="I4" s="88">
        <v>0.375</v>
      </c>
      <c r="J4" s="88"/>
      <c r="K4" s="87">
        <v>0.75</v>
      </c>
    </row>
    <row r="5" spans="1:21" ht="8.25" customHeight="1">
      <c r="B5" s="132"/>
      <c r="C5" s="132"/>
      <c r="F5" s="133"/>
      <c r="G5" s="133"/>
      <c r="H5" s="134"/>
      <c r="I5" s="52"/>
      <c r="J5" s="52"/>
      <c r="K5" s="54"/>
    </row>
    <row r="6" spans="1:21" ht="23.25" customHeight="1">
      <c r="A6" s="70" t="s">
        <v>739</v>
      </c>
      <c r="B6" s="70" t="s">
        <v>740</v>
      </c>
      <c r="C6" s="71" t="s">
        <v>741</v>
      </c>
      <c r="D6" s="70" t="s">
        <v>742</v>
      </c>
      <c r="E6" s="70" t="s">
        <v>743</v>
      </c>
      <c r="F6" s="72" t="s">
        <v>744</v>
      </c>
      <c r="G6" s="73" t="s">
        <v>745</v>
      </c>
      <c r="H6" s="73" t="s">
        <v>746</v>
      </c>
    </row>
    <row r="7" spans="1:21" ht="16.5" customHeight="1">
      <c r="A7" s="74">
        <v>1</v>
      </c>
      <c r="B7" s="103">
        <f t="shared" ref="B7:B37" si="0">IFERROR(WEEKDAY($C$3&amp;"/"&amp;$D$3&amp;"/"&amp;$A7,2)+1,"")</f>
        <v>4</v>
      </c>
      <c r="C7" s="56">
        <v>0.375</v>
      </c>
      <c r="D7" s="56">
        <v>0.75</v>
      </c>
      <c r="E7" s="112">
        <f>IF($C7="","",IF(INT(($D7-$C7)*24*60/30)/2&lt;1,0,INT(($D7-$C7)*24*60/30)/2))</f>
        <v>9</v>
      </c>
      <c r="F7" s="112">
        <f>IF($C7="","",IF($D7&gt;=$K$4,IF(INT(($K$4)*24*60/30)/2&lt;1,0,INT(($K$4)*24*60/30)/2),IF(INT(($D7)*24*60/30)/2&lt;1,0,INT(($D7)*24*60/30)/2))-IF($C7&lt;=$I$4,IF(INT(($I$4)*24*60/30)/2&lt;1,0,INT(($I$4)*24*60/30)/2),IF(INT(($C7)*24*60/30)/2&lt;1,0,INT(($C7)*24*60/30)/2)))</f>
        <v>9</v>
      </c>
      <c r="G7" s="112">
        <f>IF($C7="","",IF($D7&gt;=$K$4,IF(INT(($D7-$K$4)*24*60/30)/2&lt;1,0,INT(($D7-$K$4)*24*60/30)/2),0)+IF($C7&lt;=$I$4,IF(INT(($I$4-$C7)*24*60/30)/2&lt;1,0,INT(($I$4-$C7)*24*60/30)/2),0))</f>
        <v>0</v>
      </c>
      <c r="H7" s="58">
        <f>IF($C7="","",IF($B7&gt;=7,$I$2*($F7+$G7),$I$1*$F7+$L$1*$G7))</f>
        <v>1440</v>
      </c>
      <c r="J7" s="90" t="s">
        <v>818</v>
      </c>
      <c r="K7" s="49" t="s">
        <v>828</v>
      </c>
      <c r="Q7" s="138"/>
      <c r="S7" s="111"/>
      <c r="U7" s="111"/>
    </row>
    <row r="8" spans="1:21" ht="16.5" customHeight="1">
      <c r="A8" s="74">
        <v>2</v>
      </c>
      <c r="B8" s="103">
        <f t="shared" si="0"/>
        <v>5</v>
      </c>
      <c r="C8" s="56">
        <v>0.375</v>
      </c>
      <c r="D8" s="56">
        <v>0.77083333333333304</v>
      </c>
      <c r="E8" s="112">
        <f t="shared" ref="E8:E37" si="1">IF($C8="","",IF(INT(($D8-$C8)*24*60/30)/2&lt;1,0,INT(($D8-$C8)*24*60/30)/2))</f>
        <v>9.5</v>
      </c>
      <c r="F8" s="112">
        <f t="shared" ref="F8:F37" si="2">IF($C8="","",IF($D8&gt;=$K$4,IF(INT(($K$4)*24*60/30)/2&lt;1,0,INT(($K$4)*24*60/30)/2),IF(INT(($D8)*24*60/30)/2&lt;1,0,INT(($D8)*24*60/30)/2))-IF($C8&lt;=$I$4,IF(INT(($I$4)*24*60/30)/2&lt;1,0,INT(($I$4)*24*60/30)/2),IF(INT(($C8)*24*60/30)/2&lt;1,0,INT(($C8)*24*60/30)/2)))</f>
        <v>9</v>
      </c>
      <c r="G8" s="112">
        <f t="shared" ref="G8:G37" si="3">IF($C8="","",IF($D8&gt;=$K$4,IF(INT(($D8-$K$4)*24*60/30)/2&lt;1,0,INT(($D8-$K$4)*24*60/30)/2),0)+IF($C8&lt;=$I$4,IF(INT(($I$4-$C8)*24*60/30)/2&lt;1,0,INT(($I$4-$C8)*24*60/30)/2),0))</f>
        <v>0</v>
      </c>
      <c r="H8" s="58">
        <f t="shared" ref="H8:H37" si="4">IF($C8="","",IF($B8&gt;=7,$I$2*($F8+$G8),$I$1*$F8+$L$1*$G8))</f>
        <v>1440</v>
      </c>
      <c r="J8" s="90" t="s">
        <v>819</v>
      </c>
      <c r="K8" s="49" t="s">
        <v>829</v>
      </c>
      <c r="R8" s="110"/>
      <c r="S8" s="111"/>
      <c r="U8" s="111"/>
    </row>
    <row r="9" spans="1:21" ht="16.5" customHeight="1">
      <c r="A9" s="74">
        <v>3</v>
      </c>
      <c r="B9" s="103">
        <f t="shared" si="0"/>
        <v>6</v>
      </c>
      <c r="C9" s="56">
        <v>0.41666666666666702</v>
      </c>
      <c r="D9" s="56">
        <v>0.8125</v>
      </c>
      <c r="E9" s="112">
        <f t="shared" si="1"/>
        <v>9.5</v>
      </c>
      <c r="F9" s="112">
        <f t="shared" si="2"/>
        <v>8</v>
      </c>
      <c r="G9" s="112">
        <f t="shared" si="3"/>
        <v>1.5</v>
      </c>
      <c r="H9" s="58">
        <f t="shared" si="4"/>
        <v>1568</v>
      </c>
      <c r="I9" s="109"/>
      <c r="J9" s="90" t="s">
        <v>820</v>
      </c>
      <c r="K9" s="49" t="s">
        <v>830</v>
      </c>
      <c r="R9" s="110"/>
      <c r="S9" s="111"/>
      <c r="U9" s="111"/>
    </row>
    <row r="10" spans="1:21" ht="16.5" customHeight="1">
      <c r="A10" s="74">
        <v>4</v>
      </c>
      <c r="B10" s="103">
        <f t="shared" si="0"/>
        <v>7</v>
      </c>
      <c r="C10" s="56">
        <v>0.375</v>
      </c>
      <c r="D10" s="56">
        <v>0.75</v>
      </c>
      <c r="E10" s="112">
        <f t="shared" si="1"/>
        <v>9</v>
      </c>
      <c r="F10" s="112">
        <f t="shared" si="2"/>
        <v>9</v>
      </c>
      <c r="G10" s="112">
        <f t="shared" si="3"/>
        <v>0</v>
      </c>
      <c r="H10" s="58">
        <f t="shared" si="4"/>
        <v>2025</v>
      </c>
      <c r="J10" s="90" t="s">
        <v>821</v>
      </c>
      <c r="K10" s="91" t="s">
        <v>831</v>
      </c>
      <c r="R10" s="110"/>
      <c r="S10" s="111"/>
      <c r="U10" s="111"/>
    </row>
    <row r="11" spans="1:21" ht="16.5" customHeight="1">
      <c r="A11" s="74">
        <v>5</v>
      </c>
      <c r="B11" s="103">
        <f t="shared" si="0"/>
        <v>8</v>
      </c>
      <c r="C11" s="56">
        <v>0.5</v>
      </c>
      <c r="D11" s="56">
        <v>0.89583333333333304</v>
      </c>
      <c r="E11" s="112">
        <f t="shared" si="1"/>
        <v>9.5</v>
      </c>
      <c r="F11" s="112">
        <f t="shared" si="2"/>
        <v>6</v>
      </c>
      <c r="G11" s="112">
        <f t="shared" si="3"/>
        <v>3</v>
      </c>
      <c r="H11" s="58">
        <f t="shared" si="4"/>
        <v>2025</v>
      </c>
      <c r="K11" s="91" t="s">
        <v>838</v>
      </c>
      <c r="R11" s="110"/>
      <c r="S11" s="111"/>
      <c r="U11" s="111"/>
    </row>
    <row r="12" spans="1:21" ht="16.5" customHeight="1">
      <c r="A12" s="74">
        <v>6</v>
      </c>
      <c r="B12" s="103">
        <f t="shared" si="0"/>
        <v>2</v>
      </c>
      <c r="C12" s="56">
        <v>0.54166666666666696</v>
      </c>
      <c r="D12" s="56">
        <v>0.93680555555555556</v>
      </c>
      <c r="E12" s="112">
        <f t="shared" si="1"/>
        <v>9</v>
      </c>
      <c r="F12" s="112">
        <f t="shared" si="2"/>
        <v>5</v>
      </c>
      <c r="G12" s="112">
        <f t="shared" si="3"/>
        <v>4</v>
      </c>
      <c r="H12" s="58">
        <f t="shared" si="4"/>
        <v>1568</v>
      </c>
      <c r="I12" s="108"/>
      <c r="K12" s="91" t="s">
        <v>839</v>
      </c>
      <c r="R12" s="110"/>
      <c r="S12" s="111"/>
      <c r="U12" s="111"/>
    </row>
    <row r="13" spans="1:21" ht="16.5" customHeight="1">
      <c r="A13" s="74">
        <v>7</v>
      </c>
      <c r="B13" s="103">
        <f t="shared" si="0"/>
        <v>3</v>
      </c>
      <c r="C13" s="56">
        <v>0.58333333333333304</v>
      </c>
      <c r="D13" s="56">
        <v>0.97986111111111107</v>
      </c>
      <c r="E13" s="112">
        <f t="shared" si="1"/>
        <v>9.5</v>
      </c>
      <c r="F13" s="112">
        <f t="shared" si="2"/>
        <v>4</v>
      </c>
      <c r="G13" s="112">
        <f t="shared" si="3"/>
        <v>5.5</v>
      </c>
      <c r="H13" s="58">
        <f t="shared" si="4"/>
        <v>1696</v>
      </c>
      <c r="K13" s="91" t="s">
        <v>840</v>
      </c>
      <c r="R13" s="110"/>
      <c r="S13" s="111"/>
      <c r="U13" s="111"/>
    </row>
    <row r="14" spans="1:21" ht="16.5" customHeight="1">
      <c r="A14" s="74">
        <v>8</v>
      </c>
      <c r="B14" s="103">
        <f t="shared" si="0"/>
        <v>4</v>
      </c>
      <c r="C14" s="56">
        <v>0.625</v>
      </c>
      <c r="D14" s="56">
        <v>0.87291666666666667</v>
      </c>
      <c r="E14" s="112">
        <f t="shared" si="1"/>
        <v>5.5</v>
      </c>
      <c r="F14" s="112">
        <f t="shared" si="2"/>
        <v>3</v>
      </c>
      <c r="G14" s="112">
        <f t="shared" si="3"/>
        <v>2.5</v>
      </c>
      <c r="H14" s="58">
        <f t="shared" si="4"/>
        <v>960</v>
      </c>
      <c r="J14" s="90" t="s">
        <v>822</v>
      </c>
      <c r="K14" s="91" t="s">
        <v>842</v>
      </c>
      <c r="R14" s="110"/>
      <c r="S14" s="111"/>
      <c r="U14" s="111"/>
    </row>
    <row r="15" spans="1:21" ht="16.5" customHeight="1">
      <c r="A15" s="74">
        <v>9</v>
      </c>
      <c r="B15" s="103">
        <f t="shared" si="0"/>
        <v>5</v>
      </c>
      <c r="C15" s="56">
        <v>0.46527777777777773</v>
      </c>
      <c r="D15" s="56">
        <v>0.82638888888888884</v>
      </c>
      <c r="E15" s="112">
        <f t="shared" si="1"/>
        <v>8.5</v>
      </c>
      <c r="F15" s="112">
        <f t="shared" si="2"/>
        <v>7</v>
      </c>
      <c r="G15" s="112">
        <f t="shared" si="3"/>
        <v>1.5</v>
      </c>
      <c r="H15" s="58">
        <f t="shared" si="4"/>
        <v>1408</v>
      </c>
      <c r="R15" s="110"/>
      <c r="S15" s="111"/>
      <c r="U15" s="111"/>
    </row>
    <row r="16" spans="1:21" ht="16.5" customHeight="1">
      <c r="A16" s="74">
        <v>10</v>
      </c>
      <c r="B16" s="103">
        <f t="shared" si="0"/>
        <v>6</v>
      </c>
      <c r="C16" s="56">
        <v>0.39444444444444443</v>
      </c>
      <c r="D16" s="56">
        <v>0.94374999999999998</v>
      </c>
      <c r="E16" s="112">
        <f t="shared" si="1"/>
        <v>13</v>
      </c>
      <c r="F16" s="112">
        <f t="shared" si="2"/>
        <v>9</v>
      </c>
      <c r="G16" s="112">
        <f t="shared" si="3"/>
        <v>4.5</v>
      </c>
      <c r="H16" s="58">
        <f t="shared" si="4"/>
        <v>2304</v>
      </c>
      <c r="J16" s="90" t="s">
        <v>823</v>
      </c>
      <c r="K16" s="91" t="s">
        <v>832</v>
      </c>
      <c r="R16" s="110"/>
      <c r="S16" s="111"/>
      <c r="U16" s="111"/>
    </row>
    <row r="17" spans="1:21" ht="16.5" customHeight="1">
      <c r="A17" s="74">
        <v>11</v>
      </c>
      <c r="B17" s="103">
        <f t="shared" si="0"/>
        <v>7</v>
      </c>
      <c r="C17" s="56">
        <v>0.33402777777777781</v>
      </c>
      <c r="D17" s="56">
        <v>0.6875</v>
      </c>
      <c r="E17" s="112">
        <f t="shared" si="1"/>
        <v>8</v>
      </c>
      <c r="F17" s="112">
        <f t="shared" si="2"/>
        <v>7.5</v>
      </c>
      <c r="G17" s="112">
        <f t="shared" si="3"/>
        <v>0</v>
      </c>
      <c r="H17" s="58">
        <f t="shared" si="4"/>
        <v>1687.5</v>
      </c>
      <c r="K17" s="91" t="s">
        <v>841</v>
      </c>
      <c r="R17" s="109"/>
      <c r="S17" s="111"/>
      <c r="U17" s="111"/>
    </row>
    <row r="18" spans="1:21" ht="16.5" customHeight="1">
      <c r="A18" s="74">
        <v>12</v>
      </c>
      <c r="B18" s="103">
        <f t="shared" si="0"/>
        <v>8</v>
      </c>
      <c r="C18" s="60"/>
      <c r="D18" s="60"/>
      <c r="E18" s="112" t="str">
        <f t="shared" si="1"/>
        <v/>
      </c>
      <c r="F18" s="112" t="str">
        <f t="shared" si="2"/>
        <v/>
      </c>
      <c r="G18" s="112" t="str">
        <f t="shared" si="3"/>
        <v/>
      </c>
      <c r="H18" s="58" t="str">
        <f t="shared" si="4"/>
        <v/>
      </c>
      <c r="S18" s="111"/>
      <c r="U18" s="111"/>
    </row>
    <row r="19" spans="1:21" ht="16.5" customHeight="1">
      <c r="A19" s="74">
        <v>13</v>
      </c>
      <c r="B19" s="103">
        <f t="shared" si="0"/>
        <v>2</v>
      </c>
      <c r="C19" s="56">
        <v>0.38541666666666669</v>
      </c>
      <c r="D19" s="56">
        <v>0.7319444444444444</v>
      </c>
      <c r="E19" s="112">
        <f t="shared" si="1"/>
        <v>8</v>
      </c>
      <c r="F19" s="112">
        <f t="shared" si="2"/>
        <v>8.5</v>
      </c>
      <c r="G19" s="112">
        <f t="shared" si="3"/>
        <v>0</v>
      </c>
      <c r="H19" s="58">
        <f t="shared" si="4"/>
        <v>1360</v>
      </c>
      <c r="J19" s="90" t="s">
        <v>824</v>
      </c>
      <c r="K19" s="91" t="s">
        <v>833</v>
      </c>
      <c r="S19" s="111"/>
      <c r="U19" s="111"/>
    </row>
    <row r="20" spans="1:21" ht="16.5" customHeight="1">
      <c r="A20" s="74">
        <v>14</v>
      </c>
      <c r="B20" s="103">
        <f t="shared" si="0"/>
        <v>3</v>
      </c>
      <c r="C20" s="56">
        <v>0.3125</v>
      </c>
      <c r="D20" s="56">
        <v>0.77083333333333337</v>
      </c>
      <c r="E20" s="112">
        <f t="shared" si="1"/>
        <v>11</v>
      </c>
      <c r="F20" s="112">
        <f t="shared" si="2"/>
        <v>9</v>
      </c>
      <c r="G20" s="112">
        <f t="shared" si="3"/>
        <v>1.5</v>
      </c>
      <c r="H20" s="58">
        <f t="shared" si="4"/>
        <v>1728</v>
      </c>
      <c r="K20" s="91" t="s">
        <v>843</v>
      </c>
      <c r="S20" s="111"/>
      <c r="U20" s="111"/>
    </row>
    <row r="21" spans="1:21" ht="16.5" customHeight="1">
      <c r="A21" s="74">
        <v>15</v>
      </c>
      <c r="B21" s="103">
        <f t="shared" si="0"/>
        <v>4</v>
      </c>
      <c r="C21" s="56">
        <v>0.35416666666666669</v>
      </c>
      <c r="D21" s="56">
        <v>0.875</v>
      </c>
      <c r="E21" s="112">
        <f t="shared" si="1"/>
        <v>12.5</v>
      </c>
      <c r="F21" s="112">
        <f t="shared" si="2"/>
        <v>9</v>
      </c>
      <c r="G21" s="112">
        <f t="shared" si="3"/>
        <v>3</v>
      </c>
      <c r="H21" s="58">
        <f t="shared" si="4"/>
        <v>2016</v>
      </c>
      <c r="K21" s="91" t="s">
        <v>844</v>
      </c>
      <c r="S21" s="111"/>
      <c r="U21" s="111"/>
    </row>
    <row r="22" spans="1:21" ht="16.5" customHeight="1">
      <c r="A22" s="74">
        <v>16</v>
      </c>
      <c r="B22" s="103">
        <f t="shared" si="0"/>
        <v>5</v>
      </c>
      <c r="C22" s="56">
        <v>0.3125</v>
      </c>
      <c r="D22" s="56">
        <v>0.82638888888888884</v>
      </c>
      <c r="E22" s="112">
        <f t="shared" si="1"/>
        <v>12</v>
      </c>
      <c r="F22" s="112">
        <f t="shared" si="2"/>
        <v>9</v>
      </c>
      <c r="G22" s="112">
        <f t="shared" si="3"/>
        <v>3</v>
      </c>
      <c r="H22" s="58">
        <f t="shared" si="4"/>
        <v>2016</v>
      </c>
      <c r="J22" s="90" t="s">
        <v>825</v>
      </c>
      <c r="K22" s="91" t="s">
        <v>834</v>
      </c>
      <c r="S22" s="111"/>
      <c r="U22" s="111"/>
    </row>
    <row r="23" spans="1:21" ht="16.5" customHeight="1">
      <c r="A23" s="74">
        <v>17</v>
      </c>
      <c r="B23" s="103">
        <f t="shared" si="0"/>
        <v>6</v>
      </c>
      <c r="C23" s="56">
        <v>0.42708333333333331</v>
      </c>
      <c r="D23" s="56">
        <v>0.8965277777777777</v>
      </c>
      <c r="E23" s="112">
        <f t="shared" si="1"/>
        <v>11</v>
      </c>
      <c r="F23" s="112">
        <f t="shared" si="2"/>
        <v>8</v>
      </c>
      <c r="G23" s="112">
        <f t="shared" si="3"/>
        <v>3.5</v>
      </c>
      <c r="H23" s="58">
        <f t="shared" si="4"/>
        <v>1952</v>
      </c>
      <c r="K23" s="91" t="s">
        <v>835</v>
      </c>
      <c r="S23" s="111"/>
      <c r="U23" s="111"/>
    </row>
    <row r="24" spans="1:21" ht="16.5" customHeight="1">
      <c r="A24" s="74">
        <v>18</v>
      </c>
      <c r="B24" s="103">
        <f t="shared" si="0"/>
        <v>7</v>
      </c>
      <c r="C24" s="60"/>
      <c r="D24" s="60"/>
      <c r="E24" s="112" t="str">
        <f t="shared" si="1"/>
        <v/>
      </c>
      <c r="F24" s="112" t="str">
        <f t="shared" si="2"/>
        <v/>
      </c>
      <c r="G24" s="112" t="str">
        <f t="shared" si="3"/>
        <v/>
      </c>
      <c r="H24" s="58" t="str">
        <f t="shared" si="4"/>
        <v/>
      </c>
      <c r="S24" s="111"/>
      <c r="U24" s="111"/>
    </row>
    <row r="25" spans="1:21" ht="16.5" customHeight="1">
      <c r="A25" s="74">
        <v>19</v>
      </c>
      <c r="B25" s="103">
        <f t="shared" si="0"/>
        <v>8</v>
      </c>
      <c r="C25" s="56">
        <v>0.33333333333333331</v>
      </c>
      <c r="D25" s="56">
        <v>0.65277777777777779</v>
      </c>
      <c r="E25" s="112">
        <f t="shared" si="1"/>
        <v>7.5</v>
      </c>
      <c r="F25" s="112">
        <f t="shared" si="2"/>
        <v>6.5</v>
      </c>
      <c r="G25" s="112">
        <f t="shared" si="3"/>
        <v>1</v>
      </c>
      <c r="H25" s="58">
        <f t="shared" si="4"/>
        <v>1687.5</v>
      </c>
      <c r="J25" s="90" t="s">
        <v>826</v>
      </c>
      <c r="K25" s="91" t="s">
        <v>836</v>
      </c>
      <c r="S25" s="111"/>
      <c r="U25" s="111"/>
    </row>
    <row r="26" spans="1:21" ht="16.5" customHeight="1">
      <c r="A26" s="74">
        <v>20</v>
      </c>
      <c r="B26" s="103">
        <f t="shared" si="0"/>
        <v>2</v>
      </c>
      <c r="C26" s="56">
        <v>0.3576388888888889</v>
      </c>
      <c r="D26" s="56">
        <v>0.65833333333333333</v>
      </c>
      <c r="E26" s="112">
        <f t="shared" si="1"/>
        <v>7</v>
      </c>
      <c r="F26" s="112">
        <f t="shared" si="2"/>
        <v>6.5</v>
      </c>
      <c r="G26" s="112">
        <f t="shared" si="3"/>
        <v>0</v>
      </c>
      <c r="H26" s="58">
        <f t="shared" si="4"/>
        <v>1040</v>
      </c>
      <c r="K26" s="91" t="s">
        <v>845</v>
      </c>
      <c r="S26" s="111"/>
      <c r="U26" s="111"/>
    </row>
    <row r="27" spans="1:21" ht="16.5" customHeight="1">
      <c r="A27" s="74">
        <v>21</v>
      </c>
      <c r="B27" s="103">
        <f t="shared" si="0"/>
        <v>3</v>
      </c>
      <c r="C27" s="56">
        <v>0.3611111111111111</v>
      </c>
      <c r="D27" s="56">
        <v>0.67361111111111116</v>
      </c>
      <c r="E27" s="112">
        <f t="shared" si="1"/>
        <v>7.5</v>
      </c>
      <c r="F27" s="112">
        <f t="shared" si="2"/>
        <v>7</v>
      </c>
      <c r="G27" s="112">
        <f t="shared" si="3"/>
        <v>0</v>
      </c>
      <c r="H27" s="58">
        <f t="shared" si="4"/>
        <v>1120</v>
      </c>
      <c r="K27" s="91" t="s">
        <v>837</v>
      </c>
      <c r="S27" s="111"/>
      <c r="U27" s="111"/>
    </row>
    <row r="28" spans="1:21" ht="16.5" customHeight="1">
      <c r="A28" s="74">
        <v>22</v>
      </c>
      <c r="B28" s="103">
        <f t="shared" si="0"/>
        <v>4</v>
      </c>
      <c r="C28" s="60"/>
      <c r="D28" s="60"/>
      <c r="E28" s="112" t="str">
        <f t="shared" si="1"/>
        <v/>
      </c>
      <c r="F28" s="112" t="str">
        <f t="shared" si="2"/>
        <v/>
      </c>
      <c r="G28" s="112" t="str">
        <f t="shared" si="3"/>
        <v/>
      </c>
      <c r="H28" s="58" t="str">
        <f t="shared" si="4"/>
        <v/>
      </c>
      <c r="J28" s="90" t="s">
        <v>827</v>
      </c>
      <c r="K28" s="91" t="s">
        <v>846</v>
      </c>
      <c r="S28" s="111"/>
      <c r="U28" s="111"/>
    </row>
    <row r="29" spans="1:21" ht="16.5" customHeight="1">
      <c r="A29" s="74">
        <v>23</v>
      </c>
      <c r="B29" s="103">
        <f t="shared" si="0"/>
        <v>5</v>
      </c>
      <c r="C29" s="60"/>
      <c r="D29" s="60"/>
      <c r="E29" s="112" t="str">
        <f t="shared" si="1"/>
        <v/>
      </c>
      <c r="F29" s="112" t="str">
        <f t="shared" si="2"/>
        <v/>
      </c>
      <c r="G29" s="112" t="str">
        <f t="shared" si="3"/>
        <v/>
      </c>
      <c r="H29" s="58" t="str">
        <f t="shared" si="4"/>
        <v/>
      </c>
      <c r="S29" s="111"/>
      <c r="U29" s="111"/>
    </row>
    <row r="30" spans="1:21" ht="16.5" customHeight="1">
      <c r="A30" s="74">
        <v>24</v>
      </c>
      <c r="B30" s="103">
        <f t="shared" si="0"/>
        <v>6</v>
      </c>
      <c r="C30" s="56">
        <v>0.36805555555555558</v>
      </c>
      <c r="D30" s="56">
        <v>0.64583333333333337</v>
      </c>
      <c r="E30" s="112">
        <f t="shared" si="1"/>
        <v>6.5</v>
      </c>
      <c r="F30" s="112">
        <f t="shared" si="2"/>
        <v>6.5</v>
      </c>
      <c r="G30" s="112">
        <f t="shared" si="3"/>
        <v>0</v>
      </c>
      <c r="H30" s="58">
        <f t="shared" si="4"/>
        <v>1040</v>
      </c>
      <c r="K30" s="91"/>
      <c r="S30" s="111"/>
      <c r="U30" s="111"/>
    </row>
    <row r="31" spans="1:21" ht="16.5" customHeight="1">
      <c r="A31" s="74">
        <v>25</v>
      </c>
      <c r="B31" s="103">
        <f t="shared" si="0"/>
        <v>7</v>
      </c>
      <c r="C31" s="56">
        <v>0.36180555555555555</v>
      </c>
      <c r="D31" s="56">
        <v>0.66805555555555562</v>
      </c>
      <c r="E31" s="112">
        <f t="shared" si="1"/>
        <v>7</v>
      </c>
      <c r="F31" s="112">
        <f t="shared" si="2"/>
        <v>7</v>
      </c>
      <c r="G31" s="112">
        <f t="shared" si="3"/>
        <v>0</v>
      </c>
      <c r="H31" s="58">
        <f t="shared" si="4"/>
        <v>1575</v>
      </c>
      <c r="S31" s="111"/>
      <c r="U31" s="111"/>
    </row>
    <row r="32" spans="1:21" ht="16.5" customHeight="1">
      <c r="A32" s="74">
        <v>26</v>
      </c>
      <c r="B32" s="103">
        <f t="shared" si="0"/>
        <v>8</v>
      </c>
      <c r="C32" s="56">
        <v>0.33333333333333331</v>
      </c>
      <c r="D32" s="56">
        <v>0.69097222222222221</v>
      </c>
      <c r="E32" s="112">
        <f t="shared" si="1"/>
        <v>8.5</v>
      </c>
      <c r="F32" s="112">
        <f t="shared" si="2"/>
        <v>7.5</v>
      </c>
      <c r="G32" s="112">
        <f t="shared" si="3"/>
        <v>1</v>
      </c>
      <c r="H32" s="58">
        <f t="shared" si="4"/>
        <v>1912.5</v>
      </c>
      <c r="S32" s="111"/>
      <c r="U32" s="111"/>
    </row>
    <row r="33" spans="1:21" ht="16.5" customHeight="1">
      <c r="A33" s="74">
        <v>27</v>
      </c>
      <c r="B33" s="103">
        <f t="shared" si="0"/>
        <v>2</v>
      </c>
      <c r="C33" s="56">
        <v>0.3576388888888889</v>
      </c>
      <c r="D33" s="56">
        <v>0.65694444444444444</v>
      </c>
      <c r="E33" s="112">
        <f t="shared" si="1"/>
        <v>7</v>
      </c>
      <c r="F33" s="112">
        <f t="shared" si="2"/>
        <v>6.5</v>
      </c>
      <c r="G33" s="112">
        <f t="shared" si="3"/>
        <v>0</v>
      </c>
      <c r="H33" s="58">
        <f t="shared" si="4"/>
        <v>1040</v>
      </c>
      <c r="S33" s="111"/>
      <c r="U33" s="111"/>
    </row>
    <row r="34" spans="1:21" ht="16.5" customHeight="1">
      <c r="A34" s="74">
        <v>28</v>
      </c>
      <c r="B34" s="103">
        <f t="shared" si="0"/>
        <v>3</v>
      </c>
      <c r="C34" s="56">
        <v>0.3611111111111111</v>
      </c>
      <c r="D34" s="56">
        <v>0.64583333333333337</v>
      </c>
      <c r="E34" s="112">
        <f t="shared" si="1"/>
        <v>6.5</v>
      </c>
      <c r="F34" s="112">
        <f t="shared" si="2"/>
        <v>6.5</v>
      </c>
      <c r="G34" s="112">
        <f t="shared" si="3"/>
        <v>0</v>
      </c>
      <c r="H34" s="58">
        <f t="shared" si="4"/>
        <v>1040</v>
      </c>
      <c r="S34" s="111"/>
      <c r="U34" s="111"/>
    </row>
    <row r="35" spans="1:21" ht="16.5" customHeight="1">
      <c r="A35" s="74">
        <v>29</v>
      </c>
      <c r="B35" s="103">
        <f t="shared" si="0"/>
        <v>4</v>
      </c>
      <c r="C35" s="60"/>
      <c r="D35" s="60"/>
      <c r="E35" s="112" t="str">
        <f t="shared" si="1"/>
        <v/>
      </c>
      <c r="F35" s="112" t="str">
        <f t="shared" si="2"/>
        <v/>
      </c>
      <c r="G35" s="112" t="str">
        <f t="shared" si="3"/>
        <v/>
      </c>
      <c r="H35" s="58" t="str">
        <f t="shared" si="4"/>
        <v/>
      </c>
      <c r="S35" s="111"/>
      <c r="U35" s="111"/>
    </row>
    <row r="36" spans="1:21" ht="16.5" customHeight="1">
      <c r="A36" s="74">
        <v>30</v>
      </c>
      <c r="B36" s="103">
        <f t="shared" si="0"/>
        <v>5</v>
      </c>
      <c r="C36" s="60"/>
      <c r="D36" s="60"/>
      <c r="E36" s="112" t="str">
        <f t="shared" si="1"/>
        <v/>
      </c>
      <c r="F36" s="112" t="str">
        <f t="shared" si="2"/>
        <v/>
      </c>
      <c r="G36" s="112" t="str">
        <f t="shared" si="3"/>
        <v/>
      </c>
      <c r="H36" s="58" t="str">
        <f t="shared" si="4"/>
        <v/>
      </c>
      <c r="S36" s="111"/>
      <c r="U36" s="111"/>
    </row>
    <row r="37" spans="1:21" ht="16.5" customHeight="1" thickBot="1">
      <c r="A37" s="74">
        <v>31</v>
      </c>
      <c r="B37" s="103" t="str">
        <f t="shared" si="0"/>
        <v/>
      </c>
      <c r="C37" s="60"/>
      <c r="D37" s="60"/>
      <c r="E37" s="112" t="str">
        <f t="shared" si="1"/>
        <v/>
      </c>
      <c r="F37" s="112" t="str">
        <f t="shared" si="2"/>
        <v/>
      </c>
      <c r="G37" s="112" t="str">
        <f t="shared" si="3"/>
        <v/>
      </c>
      <c r="H37" s="58" t="str">
        <f t="shared" si="4"/>
        <v/>
      </c>
    </row>
    <row r="38" spans="1:21" ht="21.75" customHeight="1" thickBot="1">
      <c r="B38" s="104"/>
      <c r="D38" s="64" t="s">
        <v>747</v>
      </c>
      <c r="E38" s="105">
        <f>SUM(E7:E37)*24</f>
        <v>5088</v>
      </c>
      <c r="F38" s="106">
        <f>SUM(F7:F37)*24</f>
        <v>4176</v>
      </c>
      <c r="G38" s="107">
        <f>SUM(G7:G37)*24</f>
        <v>852</v>
      </c>
      <c r="H38" s="68">
        <f>SUM(H7:H37)</f>
        <v>37648.5</v>
      </c>
      <c r="I38" s="69" t="s">
        <v>748</v>
      </c>
      <c r="J38" s="89"/>
    </row>
  </sheetData>
  <mergeCells count="7">
    <mergeCell ref="B5:C5"/>
    <mergeCell ref="F5:H5"/>
    <mergeCell ref="C1:D1"/>
    <mergeCell ref="G1:G2"/>
    <mergeCell ref="J1:K1"/>
    <mergeCell ref="C2:D2"/>
    <mergeCell ref="G4:H4"/>
  </mergeCells>
  <phoneticPr fontId="2" type="noConversion"/>
  <conditionalFormatting sqref="A7:A37">
    <cfRule type="expression" dxfId="2" priority="1">
      <formula>$B7=7</formula>
    </cfRule>
    <cfRule type="expression" dxfId="1" priority="2">
      <formula>$B7=8</formula>
    </cfRule>
    <cfRule type="expression" dxfId="0" priority="3">
      <formula>$B7=""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4698D1-2E2F-4708-82AF-02A64788FCD1}">
          <x14:formula1>
            <xm:f>'3_員工參數'!$B$2:$B$31</xm:f>
          </x14:formula1>
          <xm:sqref>C1:D1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1_csv表1</vt:lpstr>
      <vt:lpstr>1_csv表1_要求</vt:lpstr>
      <vt:lpstr>1_csv表1_你的結果</vt:lpstr>
      <vt:lpstr>2_csv表2</vt:lpstr>
      <vt:lpstr>2_csv表2_要求</vt:lpstr>
      <vt:lpstr>2_csv表2_你的結果</vt:lpstr>
      <vt:lpstr>3_函數日期時間</vt:lpstr>
      <vt:lpstr>3_員工參數</vt:lpstr>
      <vt:lpstr>csv表3_你的結果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CCU</dc:creator>
  <cp:lastModifiedBy>ywqa011</cp:lastModifiedBy>
  <dcterms:created xsi:type="dcterms:W3CDTF">2021-12-29T02:17:06Z</dcterms:created>
  <dcterms:modified xsi:type="dcterms:W3CDTF">2022-01-10T06:40:17Z</dcterms:modified>
</cp:coreProperties>
</file>